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LPD\"/>
    </mc:Choice>
  </mc:AlternateContent>
  <bookViews>
    <workbookView xWindow="0" yWindow="0" windowWidth="23040" windowHeight="8904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1" l="1"/>
  <c r="E34" i="1"/>
  <c r="E31" i="1"/>
  <c r="E30" i="1"/>
  <c r="E29" i="1"/>
  <c r="E28" i="1"/>
  <c r="E32" i="1" s="1"/>
  <c r="E25" i="1"/>
  <c r="E24" i="1"/>
  <c r="E23" i="1"/>
  <c r="E20" i="1"/>
  <c r="E19" i="1"/>
  <c r="E18" i="1"/>
  <c r="E36" i="1" l="1"/>
  <c r="E26" i="1"/>
  <c r="E21" i="1"/>
  <c r="E37" i="1" l="1"/>
  <c r="E39" i="1" s="1"/>
  <c r="E40" i="1" l="1"/>
</calcChain>
</file>

<file path=xl/sharedStrings.xml><?xml version="1.0" encoding="utf-8"?>
<sst xmlns="http://schemas.openxmlformats.org/spreadsheetml/2006/main" count="52" uniqueCount="49">
  <si>
    <t>N°</t>
  </si>
  <si>
    <t>DESCRIPTION</t>
  </si>
  <si>
    <t>QUANTITY</t>
  </si>
  <si>
    <t>UP($)</t>
  </si>
  <si>
    <t>TP($)</t>
  </si>
  <si>
    <t>01</t>
  </si>
  <si>
    <t>02</t>
  </si>
  <si>
    <t>03</t>
  </si>
  <si>
    <t>04</t>
  </si>
  <si>
    <t>05</t>
  </si>
  <si>
    <t>06</t>
  </si>
  <si>
    <t>07</t>
  </si>
  <si>
    <t>08</t>
  </si>
  <si>
    <t>Sub-total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</si>
  <si>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</si>
  <si>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</si>
  <si>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</si>
  <si>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</si>
  <si>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</si>
  <si>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</si>
  <si>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</si>
  <si>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</si>
  <si>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</si>
  <si>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</si>
  <si>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</si>
  <si>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22</t>
  </si>
  <si>
    <t>23</t>
  </si>
  <si>
    <t>24</t>
  </si>
  <si>
    <t>25</t>
  </si>
  <si>
    <t>Project Cost</t>
  </si>
  <si>
    <t>Communication</t>
  </si>
  <si>
    <t>V. COÛTS INDIRECTS</t>
  </si>
  <si>
    <t>I. FORMATION AND LAUNCH OF VILLAGE SAVINGS AND CREDIT ASSOCIATIONS(30)</t>
  </si>
  <si>
    <t>Initial training( 9 modules) and sharing ceremony</t>
  </si>
  <si>
    <t>Village savings and credit association kits,3 metal safes,registers,membership cards,tokens</t>
  </si>
  <si>
    <t>II. STAFF SALARY</t>
  </si>
  <si>
    <t>Project Coordinator</t>
  </si>
  <si>
    <t>3 Field agents</t>
  </si>
  <si>
    <t>Finance officer</t>
  </si>
  <si>
    <t>III. FUNCTIONING</t>
  </si>
  <si>
    <t>Office rental + Charge</t>
  </si>
  <si>
    <t>Fuel and transport for the field</t>
  </si>
  <si>
    <t>Offices supplies</t>
  </si>
  <si>
    <t>IV. MONITORING AND EVALUATION</t>
  </si>
  <si>
    <t>Baseline and final survey</t>
  </si>
  <si>
    <t>Capitalization workshop+ Sharing of results</t>
  </si>
  <si>
    <t>Administrative fees, audit and unforeseen expenses</t>
  </si>
  <si>
    <t xml:space="preserve"> TOTAL COST</t>
  </si>
  <si>
    <t>Monthly follow-up support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</si>
</sst>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indent="1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 indent="1"/>
    </xf>
    <xf numFmtId="0" fontId="1" fillId="0" borderId="1" xfId="0" applyFont="1" applyBorder="1"/>
    <xf numFmtId="0" fontId="2" fillId="0" borderId="1" xfId="0" applyFont="1" applyBorder="1" applyAlignment="1">
      <alignment horizontal="left" wrapText="1" indent="1"/>
    </xf>
    <xf numFmtId="9" fontId="1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8</xdr:col>
      <xdr:colOff>180975</xdr:colOff>
      <xdr:row>9</xdr:row>
      <xdr:rowOff>133350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AC472983-A0BB-4679-9917-B68432DE8519}"/>
            </a:ext>
          </a:extLst>
        </xdr:cNvPr>
        <xdr:cNvSpPr txBox="1"/>
      </xdr:nvSpPr>
      <xdr:spPr>
        <a:xfrm>
          <a:off x="0" y="114300"/>
          <a:ext cx="10026015" cy="16649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twoCellAnchor editAs="oneCell">
    <xdr:from>
      <xdr:col>0</xdr:col>
      <xdr:colOff>0</xdr:colOff>
      <xdr:row>0</xdr:row>
      <xdr:rowOff>114299</xdr:rowOff>
    </xdr:from>
    <xdr:to>
      <xdr:col>1</xdr:col>
      <xdr:colOff>292735</xdr:colOff>
      <xdr:row>9</xdr:row>
      <xdr:rowOff>9524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797855E-5CD8-4CD3-B2C1-EC136DF31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085215" cy="154114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114300</xdr:colOff>
      <xdr:row>0</xdr:row>
      <xdr:rowOff>152401</xdr:rowOff>
    </xdr:from>
    <xdr:to>
      <xdr:col>7</xdr:col>
      <xdr:colOff>85725</xdr:colOff>
      <xdr:row>6</xdr:row>
      <xdr:rowOff>1</xdr:rowOff>
    </xdr:to>
    <xdr:sp macro="" textlink="">
      <xdr:nvSpPr>
        <xdr:cNvPr id="4" name="Zone de texte 1">
          <a:extLst>
            <a:ext uri="{FF2B5EF4-FFF2-40B4-BE49-F238E27FC236}">
              <a16:creationId xmlns:a16="http://schemas.microsoft.com/office/drawing/2014/main" id="{9966E213-60E7-4B8A-8A21-95D11ED0D0A7}"/>
            </a:ext>
          </a:extLst>
        </xdr:cNvPr>
        <xdr:cNvSpPr txBox="1">
          <a:spLocks noChangeArrowheads="1"/>
        </xdr:cNvSpPr>
      </xdr:nvSpPr>
      <xdr:spPr bwMode="auto">
        <a:xfrm>
          <a:off x="739140" y="152401"/>
          <a:ext cx="8566785" cy="944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200" b="1">
              <a:solidFill>
                <a:srgbClr val="0070C0"/>
              </a:solidFill>
              <a:effectLst/>
              <a:latin typeface="Century Gothic" panose="020B0502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ASSOCIATION DES LEADERS PACIFICATEURS POUR LE DEVELOPPEMENT</a:t>
          </a:r>
          <a:endParaRPr lang="fr-FR" sz="1100" b="0">
            <a:solidFill>
              <a:sysClr val="windowText" lastClr="00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endParaRPr lang="fr-FR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1</xdr:col>
      <xdr:colOff>1552576</xdr:colOff>
      <xdr:row>2</xdr:row>
      <xdr:rowOff>97923</xdr:rowOff>
    </xdr:from>
    <xdr:ext cx="4146870" cy="749821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8AFDEB85-2903-4F14-917B-FC2921B09546}"/>
            </a:ext>
          </a:extLst>
        </xdr:cNvPr>
        <xdr:cNvSpPr/>
      </xdr:nvSpPr>
      <xdr:spPr>
        <a:xfrm>
          <a:off x="2177416" y="463683"/>
          <a:ext cx="4146870" cy="749821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fr-FR" sz="1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ALPD asbl</a:t>
          </a:r>
        </a:p>
        <a:p>
          <a:pPr algn="ctr"/>
          <a:r>
            <a:rPr lang="fr-FR" sz="1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N°F92/42.733</a:t>
          </a:r>
        </a:p>
        <a:p>
          <a:pPr algn="ctr"/>
          <a:r>
            <a:rPr lang="fr-FR" sz="14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E-mail :</a:t>
          </a:r>
          <a:r>
            <a:rPr lang="fr-FR" sz="1400" b="1" cap="none" spc="0" baseline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 alpdrdc2015@gmail.com</a:t>
          </a:r>
        </a:p>
      </xdr:txBody>
    </xdr:sp>
    <xdr:clientData/>
  </xdr:oneCellAnchor>
  <xdr:twoCellAnchor>
    <xdr:from>
      <xdr:col>1</xdr:col>
      <xdr:colOff>1724025</xdr:colOff>
      <xdr:row>10</xdr:row>
      <xdr:rowOff>9524</xdr:rowOff>
    </xdr:from>
    <xdr:to>
      <xdr:col>4</xdr:col>
      <xdr:colOff>257175</xdr:colOff>
      <xdr:row>13</xdr:row>
      <xdr:rowOff>190499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B007CDC4-FF41-4FBA-96F8-03A475A11839}"/>
            </a:ext>
          </a:extLst>
        </xdr:cNvPr>
        <xdr:cNvSpPr txBox="1"/>
      </xdr:nvSpPr>
      <xdr:spPr>
        <a:xfrm>
          <a:off x="2348865" y="1838324"/>
          <a:ext cx="5116830" cy="72199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r-FR" sz="1100"/>
        </a:p>
      </xdr:txBody>
    </xdr:sp>
    <xdr:clientData/>
  </xdr:twoCellAnchor>
  <xdr:oneCellAnchor>
    <xdr:from>
      <xdr:col>1</xdr:col>
      <xdr:colOff>2758732</xdr:colOff>
      <xdr:row>10</xdr:row>
      <xdr:rowOff>126498</xdr:rowOff>
    </xdr:from>
    <xdr:ext cx="1778693" cy="374141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8AE2A13C-FDB9-4850-94F5-6A0F19F65D5E}"/>
            </a:ext>
          </a:extLst>
        </xdr:cNvPr>
        <xdr:cNvSpPr/>
      </xdr:nvSpPr>
      <xdr:spPr>
        <a:xfrm>
          <a:off x="3383572" y="1955298"/>
          <a:ext cx="1778693" cy="37414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1800" b="1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</a:rPr>
            <a:t>BUDGETISATION</a:t>
          </a:r>
        </a:p>
      </xdr:txBody>
    </xdr:sp>
    <xdr:clientData/>
  </xdr:oneCellAnchor>
  <xdr:twoCellAnchor editAs="oneCell">
    <xdr:from>
      <xdr:col>0</xdr:col>
      <xdr:colOff>0</xdr:colOff>
      <xdr:row>0</xdr:row>
      <xdr:rowOff>114300</xdr:rowOff>
    </xdr:from>
    <xdr:to>
      <xdr:col>1</xdr:col>
      <xdr:colOff>624840</xdr:colOff>
      <xdr:row>9</xdr:row>
      <xdr:rowOff>9525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A60EDA6D-7C36-4245-878D-D7FFD6E30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508760" cy="154114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361950</xdr:colOff>
      <xdr:row>0</xdr:row>
      <xdr:rowOff>171450</xdr:rowOff>
    </xdr:from>
    <xdr:to>
      <xdr:col>7</xdr:col>
      <xdr:colOff>38100</xdr:colOff>
      <xdr:row>9</xdr:row>
      <xdr:rowOff>66675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425C0C96-369F-4E76-B75F-C673CE960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2470" y="171450"/>
          <a:ext cx="1261110" cy="15411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6:E40"/>
  <sheetViews>
    <sheetView tabSelected="1" topLeftCell="A11" workbookViewId="0">
      <selection activeCell="G21" sqref="G21"/>
    </sheetView>
  </sheetViews>
  <sheetFormatPr baseColWidth="10" defaultColWidth="9.109375" defaultRowHeight="14.4" x14ac:dyDescent="0.3"/>
  <cols>
    <col min="2" max="2" width="54.109375" customWidth="1"/>
    <col min="3" max="3" width="18.109375" customWidth="1"/>
    <col min="4" max="4" width="23.77734375" customWidth="1"/>
    <col min="5" max="5" width="11.109375" bestFit="1" customWidth="1"/>
  </cols>
  <sheetData>
    <row r="16" spans="1:5" ht="15.6" x14ac:dyDescent="0.3">
      <c r="A16" s="1" t="s">
        <v>0</v>
      </c>
      <c r="B16" s="1" t="s">
        <v>1</v>
      </c>
      <c r="C16" s="2" t="s">
        <v>2</v>
      </c>
      <c r="D16" s="3" t="s">
        <v>3</v>
      </c>
      <c r="E16" s="3" t="s">
        <v>4</v>
      </c>
    </row>
    <row r="17" spans="1:5" ht="31.2" x14ac:dyDescent="0.3">
      <c r="A17" s="4"/>
      <c r="B17" s="12" t="s">
        <v>32</v>
      </c>
      <c r="C17" s="5"/>
      <c r="D17" s="6"/>
      <c r="E17" s="7"/>
    </row>
    <row r="18" spans="1:5" ht="15.6" x14ac:dyDescent="0.3">
      <c r="A18" s="4" t="s">
        <v>5</v>
      </c>
      <c r="B18" s="8" t="s">
        <v>33</v>
      </c>
      <c r="C18" s="9">
        <v>30</v>
      </c>
      <c r="D18" s="10">
        <v>180</v>
      </c>
      <c r="E18" s="9">
        <f t="shared" ref="E18:E20" si="0">PRODUCT(C18:D18)</f>
        <v>5400</v>
      </c>
    </row>
    <row r="19" spans="1:5" ht="31.2" x14ac:dyDescent="0.3">
      <c r="A19" s="4" t="s">
        <v>6</v>
      </c>
      <c r="B19" s="11" t="s">
        <v>34</v>
      </c>
      <c r="C19" s="9">
        <v>30</v>
      </c>
      <c r="D19" s="10">
        <v>100</v>
      </c>
      <c r="E19" s="9">
        <f t="shared" si="0"/>
        <v>3000</v>
      </c>
    </row>
    <row r="20" spans="1:5" ht="15.6" x14ac:dyDescent="0.3">
      <c r="A20" s="4" t="s">
        <v>7</v>
      </c>
      <c r="B20" s="8" t="s">
        <v>48</v>
      </c>
      <c r="C20" s="9">
        <v>12</v>
      </c>
      <c r="D20" s="10">
        <v>500</v>
      </c>
      <c r="E20" s="9">
        <f t="shared" si="0"/>
        <v>6000</v>
      </c>
    </row>
    <row r="21" spans="1:5" ht="15.6" x14ac:dyDescent="0.3">
      <c r="A21" s="4" t="s">
        <v>8</v>
      </c>
      <c r="B21" s="12"/>
      <c r="C21" s="9"/>
      <c r="D21" s="6" t="s">
        <v>13</v>
      </c>
      <c r="E21" s="7">
        <f>SUM(E18:E20)</f>
        <v>14400</v>
      </c>
    </row>
    <row r="22" spans="1:5" ht="15.6" x14ac:dyDescent="0.3">
      <c r="A22" s="4" t="s">
        <v>9</v>
      </c>
      <c r="B22" s="13" t="s">
        <v>35</v>
      </c>
      <c r="C22" s="9"/>
      <c r="D22" s="6"/>
      <c r="E22" s="7"/>
    </row>
    <row r="23" spans="1:5" ht="15.6" x14ac:dyDescent="0.3">
      <c r="A23" s="4" t="s">
        <v>10</v>
      </c>
      <c r="B23" s="8" t="s">
        <v>36</v>
      </c>
      <c r="C23" s="9">
        <v>12</v>
      </c>
      <c r="D23" s="10">
        <v>800</v>
      </c>
      <c r="E23" s="9">
        <f t="shared" ref="E23:E25" si="1">PRODUCT(C23:D23)</f>
        <v>9600</v>
      </c>
    </row>
    <row r="24" spans="1:5" ht="15.6" x14ac:dyDescent="0.3">
      <c r="A24" s="4" t="s">
        <v>11</v>
      </c>
      <c r="B24" s="8" t="s">
        <v>37</v>
      </c>
      <c r="C24" s="9">
        <v>12</v>
      </c>
      <c r="D24" s="10">
        <v>1200</v>
      </c>
      <c r="E24" s="9">
        <f t="shared" si="1"/>
        <v>14400</v>
      </c>
    </row>
    <row r="25" spans="1:5" ht="15.6" x14ac:dyDescent="0.3">
      <c r="A25" s="4" t="s">
        <v>12</v>
      </c>
      <c r="B25" s="8" t="s">
        <v>38</v>
      </c>
      <c r="C25" s="9">
        <v>12</v>
      </c>
      <c r="D25" s="10">
        <v>600</v>
      </c>
      <c r="E25" s="9">
        <f t="shared" si="1"/>
        <v>7200</v>
      </c>
    </row>
    <row r="26" spans="1:5" ht="15.6" x14ac:dyDescent="0.3">
      <c r="A26" s="4" t="s">
        <v>14</v>
      </c>
      <c r="B26" s="12"/>
      <c r="C26" s="9"/>
      <c r="D26" s="6" t="s">
        <v>13</v>
      </c>
      <c r="E26" s="7">
        <f>SUM(E23:E25)</f>
        <v>31200</v>
      </c>
    </row>
    <row r="27" spans="1:5" ht="15.6" x14ac:dyDescent="0.3">
      <c r="A27" s="4" t="s">
        <v>15</v>
      </c>
      <c r="B27" s="13" t="s">
        <v>39</v>
      </c>
      <c r="C27" s="9"/>
      <c r="D27" s="6"/>
      <c r="E27" s="7"/>
    </row>
    <row r="28" spans="1:5" ht="15.6" x14ac:dyDescent="0.3">
      <c r="A28" s="4" t="s">
        <v>16</v>
      </c>
      <c r="B28" s="8" t="s">
        <v>40</v>
      </c>
      <c r="C28" s="9">
        <v>12</v>
      </c>
      <c r="D28" s="10">
        <v>500</v>
      </c>
      <c r="E28" s="9">
        <f>PRODUCT(C28:D28)</f>
        <v>6000</v>
      </c>
    </row>
    <row r="29" spans="1:5" ht="15.6" x14ac:dyDescent="0.3">
      <c r="A29" s="4" t="s">
        <v>17</v>
      </c>
      <c r="B29" s="8" t="s">
        <v>41</v>
      </c>
      <c r="C29" s="9">
        <v>12</v>
      </c>
      <c r="D29" s="10">
        <v>300</v>
      </c>
      <c r="E29" s="9">
        <f>PRODUCT(C29:D29)</f>
        <v>3600</v>
      </c>
    </row>
    <row r="30" spans="1:5" ht="15.6" x14ac:dyDescent="0.3">
      <c r="A30" s="4" t="s">
        <v>18</v>
      </c>
      <c r="B30" s="8" t="s">
        <v>30</v>
      </c>
      <c r="C30" s="9">
        <v>12</v>
      </c>
      <c r="D30" s="10">
        <v>500</v>
      </c>
      <c r="E30" s="9">
        <f>PRODUCT(C30:D30)</f>
        <v>6000</v>
      </c>
    </row>
    <row r="31" spans="1:5" ht="15.6" x14ac:dyDescent="0.3">
      <c r="A31" s="4" t="s">
        <v>19</v>
      </c>
      <c r="B31" s="8" t="s">
        <v>42</v>
      </c>
      <c r="C31" s="9">
        <v>12</v>
      </c>
      <c r="D31" s="10">
        <v>300</v>
      </c>
      <c r="E31" s="9">
        <f>PRODUCT(C31:D31)</f>
        <v>3600</v>
      </c>
    </row>
    <row r="32" spans="1:5" ht="15.6" x14ac:dyDescent="0.3">
      <c r="A32" s="4" t="s">
        <v>20</v>
      </c>
      <c r="B32" s="12"/>
      <c r="C32" s="9"/>
      <c r="D32" s="6" t="s">
        <v>13</v>
      </c>
      <c r="E32" s="7">
        <f>SUM(E28:E31)</f>
        <v>19200</v>
      </c>
    </row>
    <row r="33" spans="1:5" ht="15.6" x14ac:dyDescent="0.3">
      <c r="A33" s="4" t="s">
        <v>21</v>
      </c>
      <c r="B33" s="12" t="s">
        <v>43</v>
      </c>
      <c r="C33" s="9"/>
      <c r="D33" s="6"/>
      <c r="E33" s="7"/>
    </row>
    <row r="34" spans="1:5" ht="15.6" x14ac:dyDescent="0.3">
      <c r="A34" s="4" t="s">
        <v>22</v>
      </c>
      <c r="B34" s="14" t="s">
        <v>44</v>
      </c>
      <c r="C34" s="9">
        <v>2</v>
      </c>
      <c r="D34" s="10">
        <v>1600</v>
      </c>
      <c r="E34" s="9">
        <f>PRODUCT(C34:D34)</f>
        <v>3200</v>
      </c>
    </row>
    <row r="35" spans="1:5" ht="15.6" x14ac:dyDescent="0.3">
      <c r="A35" s="4" t="s">
        <v>23</v>
      </c>
      <c r="B35" s="14" t="s">
        <v>45</v>
      </c>
      <c r="C35" s="9">
        <v>1</v>
      </c>
      <c r="D35" s="10">
        <v>2000</v>
      </c>
      <c r="E35" s="9">
        <f>PRODUCT(C35:D35)</f>
        <v>2000</v>
      </c>
    </row>
    <row r="36" spans="1:5" ht="15.6" x14ac:dyDescent="0.3">
      <c r="A36" s="4" t="s">
        <v>24</v>
      </c>
      <c r="B36" s="12"/>
      <c r="C36" s="9"/>
      <c r="D36" s="20" t="s">
        <v>13</v>
      </c>
      <c r="E36" s="7">
        <f>SUM(E34:E35)</f>
        <v>5200</v>
      </c>
    </row>
    <row r="37" spans="1:5" ht="17.399999999999999" x14ac:dyDescent="0.3">
      <c r="A37" s="4" t="s">
        <v>25</v>
      </c>
      <c r="C37" s="9"/>
      <c r="D37" s="22" t="s">
        <v>29</v>
      </c>
      <c r="E37" s="19">
        <f>SUM(E21,E26,E32,E36)</f>
        <v>70000</v>
      </c>
    </row>
    <row r="38" spans="1:5" ht="15.6" x14ac:dyDescent="0.3">
      <c r="A38" s="4" t="s">
        <v>26</v>
      </c>
      <c r="B38" s="12" t="s">
        <v>31</v>
      </c>
      <c r="C38" s="9"/>
      <c r="D38" s="15"/>
      <c r="E38" s="7"/>
    </row>
    <row r="39" spans="1:5" ht="15.6" x14ac:dyDescent="0.3">
      <c r="A39" s="4" t="s">
        <v>27</v>
      </c>
      <c r="B39" s="14" t="s">
        <v>46</v>
      </c>
      <c r="C39" s="9"/>
      <c r="D39" s="21">
        <v>0.1</v>
      </c>
      <c r="E39" s="9">
        <f>E37*D39</f>
        <v>7000</v>
      </c>
    </row>
    <row r="40" spans="1:5" ht="18" x14ac:dyDescent="0.35">
      <c r="A40" s="4" t="s">
        <v>28</v>
      </c>
      <c r="B40" s="16"/>
      <c r="C40" s="17"/>
      <c r="D40" s="18" t="s">
        <v>47</v>
      </c>
      <c r="E40" s="19">
        <f>SUM(E37:E39)</f>
        <v>77000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Alain Mulonda</dc:creator>
  <cp:lastModifiedBy>Alain Mulonda</cp:lastModifiedBy>
  <dcterms:created xsi:type="dcterms:W3CDTF">2026-06-13T07:06:48Z</dcterms:created>
  <dcterms:modified xsi:type="dcterms:W3CDTF">2026-06-13T09:26:08Z</dcterms:modified>
</cp:coreProperties>
</file>