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<sst xmlns="http://schemas.openxmlformats.org/spreadsheetml/2006/main" count="85" uniqueCount="75">
  <si>
    <t>Toilets</t>
  </si>
  <si>
    <t>Items/Materials</t>
  </si>
  <si>
    <t>Unit price</t>
  </si>
  <si>
    <t># of Units</t>
  </si>
  <si>
    <t>Remarks</t>
  </si>
  <si>
    <t>Cement Blocks</t>
  </si>
  <si>
    <t>Birr</t>
  </si>
  <si>
    <t xml:space="preserve">Cement </t>
  </si>
  <si>
    <t>15 bags</t>
  </si>
  <si>
    <t>Stones</t>
  </si>
  <si>
    <t>1 load</t>
  </si>
  <si>
    <t>Sand</t>
  </si>
  <si>
    <t>2 load</t>
  </si>
  <si>
    <t>5 sheets</t>
  </si>
  <si>
    <t>Wood and Nails</t>
  </si>
  <si>
    <t>Nipples, elbows etc.</t>
  </si>
  <si>
    <t>Pipes</t>
  </si>
  <si>
    <t>for water and drainage.</t>
  </si>
  <si>
    <t>PVC Pipes</t>
  </si>
  <si>
    <t>Doors</t>
  </si>
  <si>
    <t>metal doors and locks</t>
  </si>
  <si>
    <t>1 Mason</t>
  </si>
  <si>
    <t>5 dys</t>
  </si>
  <si>
    <t>1dy</t>
  </si>
  <si>
    <t>2 dy</t>
  </si>
  <si>
    <t>2 days</t>
  </si>
  <si>
    <t>1 Plumber</t>
  </si>
  <si>
    <t>KG FENCING</t>
  </si>
  <si>
    <t xml:space="preserve">Shivy shavy Wood </t>
  </si>
  <si>
    <t>1.5 meters high</t>
  </si>
  <si>
    <t>Other wood and nails</t>
  </si>
  <si>
    <t>Cross bars etc</t>
  </si>
  <si>
    <t>Relocate and repair slide and swing Set</t>
  </si>
  <si>
    <t>COMPLETE FRONT FENCE</t>
  </si>
  <si>
    <t>Total for Materials</t>
  </si>
  <si>
    <t>Transport for wood</t>
  </si>
  <si>
    <t>Shiviy Shavy Wood for fencing</t>
  </si>
  <si>
    <t>Other wood</t>
  </si>
  <si>
    <t>1 Carpenter</t>
  </si>
  <si>
    <t>5 days</t>
  </si>
  <si>
    <t>3 workers</t>
  </si>
  <si>
    <t>2 Painter</t>
  </si>
  <si>
    <t>Grand Total</t>
  </si>
  <si>
    <t>page 2</t>
  </si>
  <si>
    <t>Fee for Estimator</t>
  </si>
  <si>
    <t>Project Assessor</t>
  </si>
  <si>
    <t>USD</t>
  </si>
  <si>
    <t>Estimate to Erect Toilet Facilities for KG,  to Fence the KG and to complete front fence.</t>
  </si>
  <si>
    <t>Shashamane Ethiopia 2011</t>
  </si>
  <si>
    <t>JRDC Elementary and Kindergarten School, Shashemene, Ethiopia</t>
  </si>
  <si>
    <t>Exchange Rate: 4-July 2011</t>
  </si>
  <si>
    <t>Total Cost</t>
  </si>
  <si>
    <t>ETB</t>
  </si>
  <si>
    <t>Total Labor Cost for Toilets</t>
  </si>
  <si>
    <t>Labor Cost</t>
  </si>
  <si>
    <t>Total Labor Cost for Fencing</t>
  </si>
  <si>
    <t>Nails</t>
  </si>
  <si>
    <t>1 Worker</t>
  </si>
  <si>
    <t>Zinc</t>
  </si>
  <si>
    <t>Plumbing Materials</t>
  </si>
  <si>
    <t>Complete Toilet w/Sink</t>
  </si>
  <si>
    <t>5 Cans Paint</t>
  </si>
  <si>
    <r>
      <t>Total for Toilets</t>
    </r>
    <r>
      <rPr>
        <b/>
        <sz val="10"/>
        <color indexed="56"/>
        <rFont val="Arial"/>
        <family val="2"/>
      </rPr>
      <t xml:space="preserve"> (1 Male &amp; 1 Female)</t>
    </r>
  </si>
  <si>
    <t>SANITATION FACILITIES</t>
  </si>
  <si>
    <t>Materials</t>
  </si>
  <si>
    <t>Materials KG Fencing</t>
  </si>
  <si>
    <t>Materials for Front Fence</t>
  </si>
  <si>
    <t>Labor for KG &amp; Front Fencing</t>
  </si>
  <si>
    <t>Total Labor Costs for Fencing</t>
  </si>
  <si>
    <t>Total Materials for Toilets</t>
  </si>
  <si>
    <t>Total Materials for Fencing KG</t>
  </si>
  <si>
    <t>Total Materials for Fencing Front</t>
  </si>
  <si>
    <t>Summary: Shashamane Ethiopia - JRDC Projects 2011</t>
  </si>
  <si>
    <t>Materials Total</t>
  </si>
  <si>
    <t>Labor Total</t>
  </si>
</sst>
</file>

<file path=xl/styles.xml><?xml version="1.0" encoding="utf-8"?>
<styleSheet xmlns="http://schemas.openxmlformats.org/spreadsheetml/2006/main">
  <numFmts count="17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  <numFmt numFmtId="171" formatCode="[$$-409]#,##0"/>
    <numFmt numFmtId="172" formatCode="[$$-409]#,##0_);\([$$-409]#,##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color indexed="1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71" fontId="4" fillId="0" borderId="1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171" fontId="1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1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17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1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left"/>
    </xf>
    <xf numFmtId="171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172" fontId="44" fillId="0" borderId="10" xfId="44" applyNumberFormat="1" applyFont="1" applyBorder="1" applyAlignment="1">
      <alignment horizontal="right"/>
    </xf>
    <xf numFmtId="171" fontId="44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22">
      <selection activeCell="A30" sqref="A30"/>
    </sheetView>
  </sheetViews>
  <sheetFormatPr defaultColWidth="9.140625" defaultRowHeight="12.75"/>
  <cols>
    <col min="1" max="1" width="41.7109375" style="26" customWidth="1"/>
    <col min="2" max="2" width="13.00390625" style="0" customWidth="1"/>
    <col min="3" max="3" width="9.140625" style="4" customWidth="1"/>
    <col min="4" max="4" width="16.57421875" style="0" customWidth="1"/>
    <col min="5" max="5" width="11.57421875" style="39" customWidth="1"/>
    <col min="6" max="6" width="27.00390625" style="0" customWidth="1"/>
  </cols>
  <sheetData>
    <row r="1" spans="1:5" s="2" customFormat="1" ht="18">
      <c r="A1" s="2" t="s">
        <v>48</v>
      </c>
      <c r="C1" s="8"/>
      <c r="E1" s="38"/>
    </row>
    <row r="2" spans="1:5" s="2" customFormat="1" ht="18">
      <c r="A2" s="27"/>
      <c r="C2" s="8"/>
      <c r="E2" s="38"/>
    </row>
    <row r="3" spans="1:5" s="2" customFormat="1" ht="18">
      <c r="A3" s="27" t="s">
        <v>49</v>
      </c>
      <c r="C3" s="8"/>
      <c r="E3" s="38"/>
    </row>
    <row r="4" spans="1:5" s="2" customFormat="1" ht="18">
      <c r="A4" s="27" t="s">
        <v>47</v>
      </c>
      <c r="C4" s="8"/>
      <c r="E4" s="38"/>
    </row>
    <row r="5" spans="1:5" s="2" customFormat="1" ht="18">
      <c r="A5" s="27"/>
      <c r="C5" s="8"/>
      <c r="E5" s="38"/>
    </row>
    <row r="6" spans="1:5" s="2" customFormat="1" ht="18">
      <c r="A6" s="27" t="s">
        <v>50</v>
      </c>
      <c r="B6" s="2" t="s">
        <v>46</v>
      </c>
      <c r="C6" s="8">
        <v>17</v>
      </c>
      <c r="D6" s="2" t="s">
        <v>52</v>
      </c>
      <c r="E6" s="38"/>
    </row>
    <row r="8" spans="1:6" ht="18.75" customHeight="1">
      <c r="A8" s="50" t="s">
        <v>0</v>
      </c>
      <c r="B8" s="41"/>
      <c r="C8" s="46" t="s">
        <v>52</v>
      </c>
      <c r="D8" s="46" t="s">
        <v>52</v>
      </c>
      <c r="E8" s="42"/>
      <c r="F8" s="41"/>
    </row>
    <row r="9" spans="1:6" ht="15.75">
      <c r="A9" s="22"/>
      <c r="B9" s="43"/>
      <c r="C9" s="40" t="s">
        <v>6</v>
      </c>
      <c r="D9" s="44" t="s">
        <v>6</v>
      </c>
      <c r="E9" s="45" t="s">
        <v>46</v>
      </c>
      <c r="F9" s="43"/>
    </row>
    <row r="10" spans="1:6" s="3" customFormat="1" ht="31.5">
      <c r="A10" s="23" t="s">
        <v>1</v>
      </c>
      <c r="B10" s="44" t="s">
        <v>3</v>
      </c>
      <c r="C10" s="40" t="s">
        <v>2</v>
      </c>
      <c r="D10" s="44" t="s">
        <v>51</v>
      </c>
      <c r="E10" s="45" t="s">
        <v>51</v>
      </c>
      <c r="F10" s="44" t="s">
        <v>4</v>
      </c>
    </row>
    <row r="11" spans="1:6" s="3" customFormat="1" ht="18">
      <c r="A11" s="48" t="s">
        <v>63</v>
      </c>
      <c r="B11" s="44"/>
      <c r="C11" s="40"/>
      <c r="D11" s="44"/>
      <c r="E11" s="45"/>
      <c r="F11" s="44"/>
    </row>
    <row r="12" spans="1:6" s="3" customFormat="1" ht="18">
      <c r="A12" s="48" t="s">
        <v>64</v>
      </c>
      <c r="B12" s="44"/>
      <c r="C12" s="40"/>
      <c r="D12" s="44"/>
      <c r="E12" s="45"/>
      <c r="F12" s="44"/>
    </row>
    <row r="13" spans="1:6" s="5" customFormat="1" ht="15">
      <c r="A13" s="35" t="s">
        <v>5</v>
      </c>
      <c r="B13" s="36">
        <v>200</v>
      </c>
      <c r="C13" s="34">
        <v>6</v>
      </c>
      <c r="D13" s="34">
        <v>1200</v>
      </c>
      <c r="E13" s="34">
        <f>D13/$C$6</f>
        <v>70.58823529411765</v>
      </c>
      <c r="F13" s="37"/>
    </row>
    <row r="14" spans="1:6" s="5" customFormat="1" ht="15">
      <c r="A14" s="35" t="s">
        <v>7</v>
      </c>
      <c r="B14" s="36" t="s">
        <v>8</v>
      </c>
      <c r="C14" s="34">
        <v>250</v>
      </c>
      <c r="D14" s="34">
        <v>3750</v>
      </c>
      <c r="E14" s="34">
        <f aca="true" t="shared" si="0" ref="E14:E73">D14/$C$6</f>
        <v>220.58823529411765</v>
      </c>
      <c r="F14" s="37"/>
    </row>
    <row r="15" spans="1:6" s="5" customFormat="1" ht="15">
      <c r="A15" s="35" t="s">
        <v>9</v>
      </c>
      <c r="B15" s="36" t="s">
        <v>12</v>
      </c>
      <c r="C15" s="34">
        <v>700</v>
      </c>
      <c r="D15" s="34">
        <v>1400</v>
      </c>
      <c r="E15" s="34">
        <f t="shared" si="0"/>
        <v>82.3529411764706</v>
      </c>
      <c r="F15" s="37"/>
    </row>
    <row r="16" spans="1:6" s="5" customFormat="1" ht="15">
      <c r="A16" s="35" t="s">
        <v>11</v>
      </c>
      <c r="B16" s="36" t="s">
        <v>10</v>
      </c>
      <c r="C16" s="34">
        <v>1400</v>
      </c>
      <c r="D16" s="34">
        <v>1400</v>
      </c>
      <c r="E16" s="34">
        <f t="shared" si="0"/>
        <v>82.3529411764706</v>
      </c>
      <c r="F16" s="37"/>
    </row>
    <row r="17" spans="1:6" s="5" customFormat="1" ht="15">
      <c r="A17" s="35" t="s">
        <v>58</v>
      </c>
      <c r="B17" s="36" t="s">
        <v>13</v>
      </c>
      <c r="C17" s="34">
        <v>110</v>
      </c>
      <c r="D17" s="34">
        <v>550</v>
      </c>
      <c r="E17" s="34">
        <f t="shared" si="0"/>
        <v>32.35294117647059</v>
      </c>
      <c r="F17" s="37"/>
    </row>
    <row r="18" spans="1:6" s="5" customFormat="1" ht="15">
      <c r="A18" s="35" t="s">
        <v>14</v>
      </c>
      <c r="B18" s="36"/>
      <c r="C18" s="34"/>
      <c r="D18" s="34">
        <v>500</v>
      </c>
      <c r="E18" s="34">
        <f t="shared" si="0"/>
        <v>29.41176470588235</v>
      </c>
      <c r="F18" s="37"/>
    </row>
    <row r="19" spans="1:6" s="5" customFormat="1" ht="15">
      <c r="A19" s="35" t="s">
        <v>59</v>
      </c>
      <c r="B19" s="36"/>
      <c r="C19" s="34"/>
      <c r="D19" s="34">
        <v>100</v>
      </c>
      <c r="E19" s="34">
        <f t="shared" si="0"/>
        <v>5.882352941176471</v>
      </c>
      <c r="F19" s="37" t="s">
        <v>15</v>
      </c>
    </row>
    <row r="20" spans="1:6" s="5" customFormat="1" ht="15">
      <c r="A20" s="35" t="s">
        <v>16</v>
      </c>
      <c r="B20" s="36">
        <v>3</v>
      </c>
      <c r="C20" s="34">
        <v>180</v>
      </c>
      <c r="D20" s="34">
        <v>540</v>
      </c>
      <c r="E20" s="34">
        <f t="shared" si="0"/>
        <v>31.764705882352942</v>
      </c>
      <c r="F20" s="37" t="s">
        <v>17</v>
      </c>
    </row>
    <row r="21" spans="1:6" s="5" customFormat="1" ht="15">
      <c r="A21" s="35" t="s">
        <v>18</v>
      </c>
      <c r="B21" s="36">
        <v>5</v>
      </c>
      <c r="C21" s="34"/>
      <c r="D21" s="34">
        <v>900</v>
      </c>
      <c r="E21" s="34">
        <f t="shared" si="0"/>
        <v>52.94117647058823</v>
      </c>
      <c r="F21" s="37"/>
    </row>
    <row r="22" spans="1:6" s="5" customFormat="1" ht="15">
      <c r="A22" s="35" t="s">
        <v>19</v>
      </c>
      <c r="B22" s="36">
        <v>2</v>
      </c>
      <c r="C22" s="34">
        <v>1200</v>
      </c>
      <c r="D22" s="34">
        <v>2400</v>
      </c>
      <c r="E22" s="34">
        <f t="shared" si="0"/>
        <v>141.1764705882353</v>
      </c>
      <c r="F22" s="37" t="s">
        <v>20</v>
      </c>
    </row>
    <row r="23" spans="1:6" s="5" customFormat="1" ht="15">
      <c r="A23" s="35" t="s">
        <v>60</v>
      </c>
      <c r="B23" s="36">
        <v>2</v>
      </c>
      <c r="C23" s="34">
        <v>2300</v>
      </c>
      <c r="D23" s="34">
        <v>4600</v>
      </c>
      <c r="E23" s="34">
        <f t="shared" si="0"/>
        <v>270.5882352941176</v>
      </c>
      <c r="F23" s="37"/>
    </row>
    <row r="24" spans="1:6" s="5" customFormat="1" ht="15">
      <c r="A24" s="35" t="s">
        <v>61</v>
      </c>
      <c r="B24" s="36">
        <v>5</v>
      </c>
      <c r="C24" s="34">
        <v>200</v>
      </c>
      <c r="D24" s="34">
        <v>1000</v>
      </c>
      <c r="E24" s="34">
        <f t="shared" si="0"/>
        <v>58.8235294117647</v>
      </c>
      <c r="F24" s="37"/>
    </row>
    <row r="25" spans="1:6" s="20" customFormat="1" ht="31.5">
      <c r="A25" s="48" t="s">
        <v>62</v>
      </c>
      <c r="B25" s="49"/>
      <c r="C25" s="47"/>
      <c r="D25" s="47">
        <f>SUM(D13:D24)</f>
        <v>18340</v>
      </c>
      <c r="E25" s="47">
        <f t="shared" si="0"/>
        <v>1078.8235294117646</v>
      </c>
      <c r="F25" s="19"/>
    </row>
    <row r="26" spans="1:6" s="5" customFormat="1" ht="15">
      <c r="A26" s="24"/>
      <c r="B26" s="12"/>
      <c r="C26" s="28"/>
      <c r="D26" s="28"/>
      <c r="E26" s="34"/>
      <c r="F26" s="11"/>
    </row>
    <row r="27" spans="1:6" s="5" customFormat="1" ht="15">
      <c r="A27" s="24"/>
      <c r="B27" s="12"/>
      <c r="C27" s="28"/>
      <c r="D27" s="28"/>
      <c r="E27" s="34"/>
      <c r="F27" s="11"/>
    </row>
    <row r="28" spans="1:6" s="5" customFormat="1" ht="18">
      <c r="A28" s="48" t="s">
        <v>54</v>
      </c>
      <c r="B28" s="12"/>
      <c r="C28" s="28"/>
      <c r="D28" s="28"/>
      <c r="E28" s="34"/>
      <c r="F28" s="11"/>
    </row>
    <row r="29" spans="1:6" s="5" customFormat="1" ht="15">
      <c r="A29" s="35" t="s">
        <v>21</v>
      </c>
      <c r="B29" s="36" t="s">
        <v>22</v>
      </c>
      <c r="C29" s="34">
        <v>120</v>
      </c>
      <c r="D29" s="34">
        <v>600</v>
      </c>
      <c r="E29" s="34">
        <f t="shared" si="0"/>
        <v>35.294117647058826</v>
      </c>
      <c r="F29" s="11"/>
    </row>
    <row r="30" spans="1:6" s="5" customFormat="1" ht="15">
      <c r="A30" s="35" t="s">
        <v>57</v>
      </c>
      <c r="B30" s="36" t="s">
        <v>22</v>
      </c>
      <c r="C30" s="34">
        <v>40</v>
      </c>
      <c r="D30" s="34">
        <v>200</v>
      </c>
      <c r="E30" s="34">
        <f t="shared" si="0"/>
        <v>11.764705882352942</v>
      </c>
      <c r="F30" s="11"/>
    </row>
    <row r="31" spans="1:6" s="5" customFormat="1" ht="15">
      <c r="A31" s="35" t="s">
        <v>38</v>
      </c>
      <c r="B31" s="36" t="s">
        <v>23</v>
      </c>
      <c r="C31" s="34">
        <v>120</v>
      </c>
      <c r="D31" s="34">
        <v>120</v>
      </c>
      <c r="E31" s="34">
        <f t="shared" si="0"/>
        <v>7.0588235294117645</v>
      </c>
      <c r="F31" s="11"/>
    </row>
    <row r="32" spans="1:6" ht="12.75">
      <c r="A32" s="35" t="s">
        <v>26</v>
      </c>
      <c r="B32" s="36" t="s">
        <v>24</v>
      </c>
      <c r="C32" s="34">
        <v>150</v>
      </c>
      <c r="D32" s="34">
        <v>300</v>
      </c>
      <c r="E32" s="34">
        <f t="shared" si="0"/>
        <v>17.647058823529413</v>
      </c>
      <c r="F32" s="9"/>
    </row>
    <row r="33" spans="1:6" ht="12.75">
      <c r="A33" s="35" t="s">
        <v>41</v>
      </c>
      <c r="B33" s="36" t="s">
        <v>25</v>
      </c>
      <c r="C33" s="34">
        <v>80</v>
      </c>
      <c r="D33" s="34">
        <v>160</v>
      </c>
      <c r="E33" s="34">
        <f t="shared" si="0"/>
        <v>9.411764705882353</v>
      </c>
      <c r="F33" s="9"/>
    </row>
    <row r="34" spans="1:6" s="20" customFormat="1" ht="18">
      <c r="A34" s="48" t="s">
        <v>53</v>
      </c>
      <c r="B34" s="49"/>
      <c r="C34" s="47"/>
      <c r="D34" s="47">
        <f>SUM(D29:D33)</f>
        <v>1380</v>
      </c>
      <c r="E34" s="47">
        <f t="shared" si="0"/>
        <v>81.17647058823529</v>
      </c>
      <c r="F34" s="19"/>
    </row>
    <row r="35" spans="1:6" ht="12.75">
      <c r="A35" s="22"/>
      <c r="B35" s="13"/>
      <c r="C35" s="30"/>
      <c r="D35" s="30"/>
      <c r="E35" s="34"/>
      <c r="F35" s="9"/>
    </row>
    <row r="36" spans="1:6" ht="18">
      <c r="A36" s="48" t="s">
        <v>27</v>
      </c>
      <c r="B36" s="13"/>
      <c r="C36" s="30"/>
      <c r="D36" s="30"/>
      <c r="E36" s="34"/>
      <c r="F36" s="18" t="s">
        <v>43</v>
      </c>
    </row>
    <row r="37" spans="1:6" ht="18">
      <c r="A37" s="48" t="s">
        <v>65</v>
      </c>
      <c r="B37" s="13"/>
      <c r="C37" s="30"/>
      <c r="D37" s="30"/>
      <c r="E37" s="34"/>
      <c r="F37" s="18"/>
    </row>
    <row r="38" spans="1:6" ht="12.75">
      <c r="A38" s="22" t="s">
        <v>28</v>
      </c>
      <c r="B38" s="13" t="s">
        <v>29</v>
      </c>
      <c r="C38" s="30"/>
      <c r="D38" s="30">
        <v>5000</v>
      </c>
      <c r="E38" s="34">
        <f t="shared" si="0"/>
        <v>294.11764705882354</v>
      </c>
      <c r="F38" s="9"/>
    </row>
    <row r="39" spans="1:6" ht="12.75">
      <c r="A39" s="22" t="s">
        <v>30</v>
      </c>
      <c r="B39" s="13"/>
      <c r="C39" s="30"/>
      <c r="D39" s="30">
        <v>700</v>
      </c>
      <c r="E39" s="34">
        <f t="shared" si="0"/>
        <v>41.1764705882353</v>
      </c>
      <c r="F39" s="9" t="s">
        <v>31</v>
      </c>
    </row>
    <row r="40" spans="1:6" ht="12.75">
      <c r="A40" s="22" t="s">
        <v>32</v>
      </c>
      <c r="B40" s="13"/>
      <c r="C40" s="30"/>
      <c r="D40" s="30">
        <v>3000</v>
      </c>
      <c r="E40" s="34">
        <f t="shared" si="0"/>
        <v>176.47058823529412</v>
      </c>
      <c r="F40" s="9"/>
    </row>
    <row r="41" spans="1:6" ht="12.75">
      <c r="A41" s="22" t="s">
        <v>35</v>
      </c>
      <c r="B41" s="13"/>
      <c r="C41" s="30"/>
      <c r="D41" s="34">
        <v>1000</v>
      </c>
      <c r="E41" s="34">
        <f t="shared" si="0"/>
        <v>58.8235294117647</v>
      </c>
      <c r="F41" s="9"/>
    </row>
    <row r="42" spans="1:6" s="20" customFormat="1" ht="18">
      <c r="A42" s="51" t="s">
        <v>34</v>
      </c>
      <c r="B42" s="49"/>
      <c r="C42" s="47"/>
      <c r="D42" s="47">
        <f>SUM(D38:D41)</f>
        <v>9700</v>
      </c>
      <c r="E42" s="47">
        <f t="shared" si="0"/>
        <v>570.5882352941177</v>
      </c>
      <c r="F42" s="19"/>
    </row>
    <row r="43" spans="1:6" ht="12.75">
      <c r="A43" s="22"/>
      <c r="B43" s="13"/>
      <c r="C43" s="30"/>
      <c r="D43" s="30"/>
      <c r="E43" s="34"/>
      <c r="F43" s="9"/>
    </row>
    <row r="44" spans="1:6" s="1" customFormat="1" ht="12.75">
      <c r="A44" s="25"/>
      <c r="B44" s="15"/>
      <c r="C44" s="31"/>
      <c r="D44" s="31"/>
      <c r="E44" s="34"/>
      <c r="F44" s="14"/>
    </row>
    <row r="45" spans="1:6" s="7" customFormat="1" ht="18">
      <c r="A45" s="48" t="s">
        <v>33</v>
      </c>
      <c r="B45" s="16"/>
      <c r="C45" s="32"/>
      <c r="D45" s="32"/>
      <c r="E45" s="34"/>
      <c r="F45" s="17"/>
    </row>
    <row r="46" spans="1:6" s="7" customFormat="1" ht="18">
      <c r="A46" s="48" t="s">
        <v>66</v>
      </c>
      <c r="B46" s="16"/>
      <c r="C46" s="32"/>
      <c r="D46" s="32"/>
      <c r="E46" s="34"/>
      <c r="F46" s="17"/>
    </row>
    <row r="47" spans="1:6" ht="12.75">
      <c r="A47" s="22" t="s">
        <v>36</v>
      </c>
      <c r="B47" s="13"/>
      <c r="C47" s="30"/>
      <c r="D47" s="30">
        <v>5000</v>
      </c>
      <c r="E47" s="34">
        <f t="shared" si="0"/>
        <v>294.11764705882354</v>
      </c>
      <c r="F47" s="9"/>
    </row>
    <row r="48" spans="1:6" ht="12.75">
      <c r="A48" s="22" t="s">
        <v>37</v>
      </c>
      <c r="B48" s="13"/>
      <c r="C48" s="30"/>
      <c r="D48" s="30">
        <v>500</v>
      </c>
      <c r="E48" s="34">
        <f t="shared" si="0"/>
        <v>29.41176470588235</v>
      </c>
      <c r="F48" s="9"/>
    </row>
    <row r="49" spans="1:6" ht="12.75">
      <c r="A49" s="35" t="s">
        <v>56</v>
      </c>
      <c r="B49" s="13"/>
      <c r="C49" s="30"/>
      <c r="D49" s="34">
        <v>336</v>
      </c>
      <c r="E49" s="34">
        <f t="shared" si="0"/>
        <v>19.764705882352942</v>
      </c>
      <c r="F49" s="9"/>
    </row>
    <row r="50" spans="1:6" s="20" customFormat="1" ht="18">
      <c r="A50" s="48" t="s">
        <v>34</v>
      </c>
      <c r="B50" s="49"/>
      <c r="C50" s="47"/>
      <c r="D50" s="47">
        <f>SUM(D47:D49)</f>
        <v>5836</v>
      </c>
      <c r="E50" s="47">
        <f t="shared" si="0"/>
        <v>343.29411764705884</v>
      </c>
      <c r="F50" s="19"/>
    </row>
    <row r="51" spans="1:6" ht="12.75">
      <c r="A51" s="22"/>
      <c r="B51" s="13"/>
      <c r="C51" s="30"/>
      <c r="D51" s="30"/>
      <c r="E51" s="34"/>
      <c r="F51" s="9"/>
    </row>
    <row r="52" spans="1:6" ht="18">
      <c r="A52" s="53" t="s">
        <v>67</v>
      </c>
      <c r="B52" s="13"/>
      <c r="C52" s="30"/>
      <c r="D52" s="30"/>
      <c r="E52" s="34"/>
      <c r="F52" s="9"/>
    </row>
    <row r="53" spans="1:6" ht="12.75">
      <c r="A53" s="22" t="s">
        <v>38</v>
      </c>
      <c r="B53" s="13" t="s">
        <v>39</v>
      </c>
      <c r="C53" s="30">
        <v>120</v>
      </c>
      <c r="D53" s="34">
        <v>600</v>
      </c>
      <c r="E53" s="34">
        <f t="shared" si="0"/>
        <v>35.294117647058826</v>
      </c>
      <c r="F53" s="9"/>
    </row>
    <row r="54" spans="1:6" ht="12.75">
      <c r="A54" s="22" t="s">
        <v>40</v>
      </c>
      <c r="B54" s="13" t="s">
        <v>39</v>
      </c>
      <c r="C54" s="30">
        <v>40</v>
      </c>
      <c r="D54" s="34">
        <v>600</v>
      </c>
      <c r="E54" s="34">
        <f t="shared" si="0"/>
        <v>35.294117647058826</v>
      </c>
      <c r="F54" s="9"/>
    </row>
    <row r="55" spans="1:6" s="20" customFormat="1" ht="18">
      <c r="A55" s="53" t="s">
        <v>55</v>
      </c>
      <c r="B55" s="49"/>
      <c r="C55" s="47"/>
      <c r="D55" s="47">
        <f>SUM(D53:D54)</f>
        <v>1200</v>
      </c>
      <c r="E55" s="47">
        <f t="shared" si="0"/>
        <v>70.58823529411765</v>
      </c>
      <c r="F55" s="19"/>
    </row>
    <row r="56" spans="1:6" ht="18">
      <c r="A56" s="22"/>
      <c r="B56" s="13"/>
      <c r="C56" s="30"/>
      <c r="D56" s="30"/>
      <c r="E56" s="47"/>
      <c r="F56" s="9"/>
    </row>
    <row r="57" spans="1:6" ht="18">
      <c r="A57" s="48" t="s">
        <v>44</v>
      </c>
      <c r="B57" s="49"/>
      <c r="C57" s="47"/>
      <c r="D57" s="47">
        <v>700</v>
      </c>
      <c r="E57" s="47">
        <f t="shared" si="0"/>
        <v>41.1764705882353</v>
      </c>
      <c r="F57" s="52"/>
    </row>
    <row r="58" spans="1:6" ht="12.75">
      <c r="A58" s="22"/>
      <c r="B58" s="13"/>
      <c r="C58" s="30"/>
      <c r="D58" s="30"/>
      <c r="E58" s="34"/>
      <c r="F58" s="9"/>
    </row>
    <row r="59" spans="1:6" ht="12.75">
      <c r="A59" s="22"/>
      <c r="B59" s="13"/>
      <c r="C59" s="30"/>
      <c r="D59" s="30"/>
      <c r="E59" s="34"/>
      <c r="F59" s="9"/>
    </row>
    <row r="60" spans="1:6" ht="12.75">
      <c r="A60" s="22"/>
      <c r="B60" s="13"/>
      <c r="C60" s="30"/>
      <c r="D60" s="30"/>
      <c r="E60" s="34"/>
      <c r="F60" s="9"/>
    </row>
    <row r="61" spans="1:6" s="20" customFormat="1" ht="18">
      <c r="A61" s="53" t="s">
        <v>72</v>
      </c>
      <c r="B61" s="19"/>
      <c r="C61" s="29"/>
      <c r="D61" s="29"/>
      <c r="E61" s="34"/>
      <c r="F61" s="19"/>
    </row>
    <row r="62" spans="1:6" s="20" customFormat="1" ht="18">
      <c r="A62" s="48"/>
      <c r="B62" s="19"/>
      <c r="C62" s="29"/>
      <c r="D62" s="29"/>
      <c r="E62" s="34"/>
      <c r="F62" s="19"/>
    </row>
    <row r="63" spans="1:6" ht="12.75">
      <c r="A63" s="35" t="s">
        <v>69</v>
      </c>
      <c r="B63" s="9"/>
      <c r="C63" s="30"/>
      <c r="D63" s="30">
        <f>D25</f>
        <v>18340</v>
      </c>
      <c r="E63" s="34">
        <f t="shared" si="0"/>
        <v>1078.8235294117646</v>
      </c>
      <c r="F63" s="9"/>
    </row>
    <row r="64" spans="1:6" ht="12.75">
      <c r="A64" s="35" t="s">
        <v>53</v>
      </c>
      <c r="B64" s="9"/>
      <c r="C64" s="30"/>
      <c r="D64" s="30">
        <f>D34</f>
        <v>1380</v>
      </c>
      <c r="E64" s="34">
        <f t="shared" si="0"/>
        <v>81.17647058823529</v>
      </c>
      <c r="F64" s="9"/>
    </row>
    <row r="65" spans="1:6" ht="12.75">
      <c r="A65" s="35" t="s">
        <v>70</v>
      </c>
      <c r="B65" s="9"/>
      <c r="C65" s="30"/>
      <c r="D65" s="30">
        <f>D42</f>
        <v>9700</v>
      </c>
      <c r="E65" s="34">
        <f t="shared" si="0"/>
        <v>570.5882352941177</v>
      </c>
      <c r="F65" s="9"/>
    </row>
    <row r="66" spans="1:6" ht="12.75">
      <c r="A66" s="35" t="s">
        <v>71</v>
      </c>
      <c r="B66" s="9"/>
      <c r="C66" s="30"/>
      <c r="D66" s="30">
        <f>D50</f>
        <v>5836</v>
      </c>
      <c r="E66" s="34">
        <f t="shared" si="0"/>
        <v>343.29411764705884</v>
      </c>
      <c r="F66" s="9"/>
    </row>
    <row r="67" spans="1:6" ht="12.75">
      <c r="A67" s="35" t="s">
        <v>68</v>
      </c>
      <c r="B67" s="9"/>
      <c r="C67" s="30"/>
      <c r="D67" s="33">
        <f>D55</f>
        <v>1200</v>
      </c>
      <c r="E67" s="34">
        <f t="shared" si="0"/>
        <v>70.58823529411765</v>
      </c>
      <c r="F67" s="9"/>
    </row>
    <row r="68" spans="1:6" ht="12.75">
      <c r="A68" s="22" t="s">
        <v>45</v>
      </c>
      <c r="B68" s="9"/>
      <c r="C68" s="30"/>
      <c r="D68" s="34">
        <f>D57</f>
        <v>700</v>
      </c>
      <c r="E68" s="34">
        <f t="shared" si="0"/>
        <v>41.1764705882353</v>
      </c>
      <c r="F68" s="9"/>
    </row>
    <row r="69" spans="1:6" ht="12.75">
      <c r="A69" s="22"/>
      <c r="B69" s="9"/>
      <c r="C69" s="30"/>
      <c r="D69" s="34"/>
      <c r="E69" s="34"/>
      <c r="F69" s="9"/>
    </row>
    <row r="70" spans="1:6" s="6" customFormat="1" ht="18">
      <c r="A70" s="48" t="s">
        <v>73</v>
      </c>
      <c r="B70" s="52"/>
      <c r="C70" s="54"/>
      <c r="D70" s="55">
        <f>D63+D65+D66</f>
        <v>33876</v>
      </c>
      <c r="E70" s="47">
        <f>D70/$C$6</f>
        <v>1992.7058823529412</v>
      </c>
      <c r="F70" s="21"/>
    </row>
    <row r="71" spans="1:6" ht="18">
      <c r="A71" s="48" t="s">
        <v>74</v>
      </c>
      <c r="B71" s="52"/>
      <c r="C71" s="54"/>
      <c r="D71" s="47">
        <f>D64+D67+D68</f>
        <v>3280</v>
      </c>
      <c r="E71" s="47">
        <f>D71/$C$6</f>
        <v>192.94117647058823</v>
      </c>
      <c r="F71" s="9"/>
    </row>
    <row r="72" spans="1:6" ht="18">
      <c r="A72" s="48"/>
      <c r="B72" s="52"/>
      <c r="C72" s="54"/>
      <c r="D72" s="47"/>
      <c r="E72" s="47"/>
      <c r="F72" s="9"/>
    </row>
    <row r="73" spans="1:6" s="20" customFormat="1" ht="17.25" customHeight="1">
      <c r="A73" s="48" t="s">
        <v>42</v>
      </c>
      <c r="B73" s="52"/>
      <c r="C73" s="47"/>
      <c r="D73" s="56">
        <f>SUM(D63:D68)</f>
        <v>37156</v>
      </c>
      <c r="E73" s="47">
        <f t="shared" si="0"/>
        <v>2185.6470588235293</v>
      </c>
      <c r="F73" s="52"/>
    </row>
    <row r="74" spans="1:6" ht="12.75">
      <c r="A74" s="22"/>
      <c r="B74" s="9"/>
      <c r="C74" s="10"/>
      <c r="D74" s="9"/>
      <c r="E74" s="34"/>
      <c r="F74" s="9"/>
    </row>
    <row r="75" spans="1:6" ht="12.75">
      <c r="A75" s="22"/>
      <c r="B75" s="9"/>
      <c r="C75" s="10"/>
      <c r="D75" s="9"/>
      <c r="E75" s="30"/>
      <c r="F75" s="9"/>
    </row>
    <row r="76" spans="1:6" ht="12.75">
      <c r="A76" s="22"/>
      <c r="B76" s="9"/>
      <c r="C76" s="10"/>
      <c r="D76" s="9"/>
      <c r="E76" s="30"/>
      <c r="F76" s="9"/>
    </row>
  </sheetData>
  <sheetProtection/>
  <printOptions/>
  <pageMargins left="0.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OMG</dc:creator>
  <cp:keywords/>
  <dc:description/>
  <cp:lastModifiedBy>Rene</cp:lastModifiedBy>
  <cp:lastPrinted>2011-07-04T08:18:09Z</cp:lastPrinted>
  <dcterms:created xsi:type="dcterms:W3CDTF">2011-07-02T18:01:55Z</dcterms:created>
  <dcterms:modified xsi:type="dcterms:W3CDTF">2011-07-04T08:18:29Z</dcterms:modified>
  <cp:category/>
  <cp:version/>
  <cp:contentType/>
  <cp:contentStatus/>
</cp:coreProperties>
</file>