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immy\Desktop\Acres of Mercy\Accounts\Budgets\"/>
    </mc:Choice>
  </mc:AlternateContent>
  <bookViews>
    <workbookView xWindow="0" yWindow="0" windowWidth="20490" windowHeight="7755"/>
  </bookViews>
  <sheets>
    <sheet name="Prioriti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1" i="1"/>
  <c r="E29" i="1"/>
  <c r="D29" i="1"/>
  <c r="C29" i="1"/>
  <c r="D28" i="1"/>
  <c r="E28" i="1" s="1"/>
  <c r="C28" i="1"/>
  <c r="E27" i="1"/>
  <c r="D27" i="1"/>
  <c r="C27" i="1"/>
  <c r="D26" i="1"/>
  <c r="E26" i="1" s="1"/>
  <c r="C26" i="1"/>
  <c r="C25" i="1"/>
  <c r="B25" i="1"/>
  <c r="D25" i="1" s="1"/>
  <c r="E25" i="1" s="1"/>
  <c r="E24" i="1"/>
  <c r="D24" i="1"/>
  <c r="C24" i="1"/>
  <c r="D23" i="1"/>
  <c r="C22" i="1"/>
  <c r="B22" i="1"/>
  <c r="D22" i="1" s="1"/>
  <c r="E22" i="1" s="1"/>
  <c r="E21" i="1"/>
  <c r="D21" i="1"/>
  <c r="C21" i="1"/>
  <c r="B20" i="1"/>
  <c r="D20" i="1" s="1"/>
  <c r="E20" i="1" s="1"/>
  <c r="D19" i="1"/>
  <c r="E19" i="1" s="1"/>
  <c r="C19" i="1"/>
  <c r="C18" i="1"/>
  <c r="D18" i="1" s="1"/>
  <c r="E18" i="1" s="1"/>
  <c r="B17" i="1"/>
  <c r="C17" i="1" s="1"/>
  <c r="D17" i="1" s="1"/>
  <c r="E17" i="1" s="1"/>
  <c r="D16" i="1"/>
  <c r="E16" i="1" s="1"/>
  <c r="C16" i="1"/>
  <c r="C15" i="1"/>
  <c r="D15" i="1" s="1"/>
  <c r="E15" i="1" s="1"/>
  <c r="B15" i="1"/>
  <c r="C14" i="1"/>
  <c r="D14" i="1" s="1"/>
  <c r="E14" i="1" s="1"/>
  <c r="B14" i="1"/>
  <c r="C13" i="1"/>
  <c r="D13" i="1" s="1"/>
  <c r="E13" i="1" s="1"/>
  <c r="B13" i="1"/>
  <c r="C12" i="1"/>
  <c r="D12" i="1" s="1"/>
  <c r="E12" i="1" s="1"/>
  <c r="D11" i="1"/>
  <c r="E11" i="1" s="1"/>
  <c r="C11" i="1"/>
  <c r="C10" i="1"/>
  <c r="D10" i="1" s="1"/>
  <c r="E10" i="1" s="1"/>
  <c r="B10" i="1"/>
  <c r="C9" i="1"/>
  <c r="D9" i="1" s="1"/>
  <c r="E9" i="1" s="1"/>
  <c r="D8" i="1"/>
  <c r="E8" i="1" s="1"/>
  <c r="C8" i="1"/>
  <c r="C7" i="1"/>
  <c r="D7" i="1" s="1"/>
  <c r="E7" i="1" s="1"/>
  <c r="B7" i="1"/>
  <c r="B30" i="1" s="1"/>
  <c r="C6" i="1"/>
  <c r="D6" i="1" s="1"/>
  <c r="E6" i="1" l="1"/>
  <c r="D30" i="1"/>
  <c r="E30" i="1" s="1"/>
  <c r="C30" i="1"/>
  <c r="C20" i="1"/>
</calcChain>
</file>

<file path=xl/sharedStrings.xml><?xml version="1.0" encoding="utf-8"?>
<sst xmlns="http://schemas.openxmlformats.org/spreadsheetml/2006/main" count="36" uniqueCount="33">
  <si>
    <t xml:space="preserve"> ACRES OF MERCY PRIORITY AREAS FEBRUARY 2023 -  FEBRUARY 2024</t>
  </si>
  <si>
    <t>Amounts</t>
  </si>
  <si>
    <t>Budgeted</t>
  </si>
  <si>
    <t>Annually</t>
  </si>
  <si>
    <t>Monthly</t>
  </si>
  <si>
    <t>Ksh</t>
  </si>
  <si>
    <t>$</t>
  </si>
  <si>
    <t>School</t>
  </si>
  <si>
    <t>Textbooks-Upgrading</t>
  </si>
  <si>
    <t>Classrooms- Construction of 3 Classrooms</t>
  </si>
  <si>
    <t>Laboratory- Construction &amp; Equipping of 1 Laboratory</t>
  </si>
  <si>
    <t>Electricity Installation Grades 4-8</t>
  </si>
  <si>
    <t>Classrooms- Desks 15 &amp; Chairs 15</t>
  </si>
  <si>
    <t>Classrooms- Roofing-1/2 side 2 Classrooms</t>
  </si>
  <si>
    <t>Makerspace- Shelves &amp; Reading &amp; Working Tables Purchase</t>
  </si>
  <si>
    <t>Makerspace- Laptops (12) &amp; Headphones</t>
  </si>
  <si>
    <t>School- Solar Security Lights (4) + Install</t>
  </si>
  <si>
    <t>School- Solar System</t>
  </si>
  <si>
    <t>Land- 1/2 Acre (near school)</t>
  </si>
  <si>
    <t>School - Perimeter Wall</t>
  </si>
  <si>
    <t>Drip irrigation system (30m by 8m)-School Kitchen Vegetables</t>
  </si>
  <si>
    <t>Motor Vehicle</t>
  </si>
  <si>
    <t>Maintenance</t>
  </si>
  <si>
    <t>School Van (Used)</t>
  </si>
  <si>
    <t>Fuel</t>
  </si>
  <si>
    <t>Borehole</t>
  </si>
  <si>
    <t>Hydrogeological Survey</t>
  </si>
  <si>
    <t>Drilling</t>
  </si>
  <si>
    <t>Permits</t>
  </si>
  <si>
    <t>Testing</t>
  </si>
  <si>
    <t>Water tower &amp; Plumbing</t>
  </si>
  <si>
    <t>Solar Pump System</t>
  </si>
  <si>
    <t>Sub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</si>
</sst>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_-;\-* #,##0.00_-;_-* &quot;-&quot;??_-;_-@"/>
  </numFmts>
  <fonts count="8" x14ac:knownFonts="1">
    <font>
      <sz val="11"/>
      <color rgb="FF000000"/>
      <name val="Calibri"/>
      <family val="2"/>
    </font>
    <font>
      <b/>
      <sz val="12"/>
      <name val="Arial"/>
      <family val="2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0" fillId="0" borderId="0" xfId="0" applyFont="1" applyAlignment="1"/>
    <xf numFmtId="0" fontId="1" fillId="0" borderId="4" xfId="0" applyFont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/>
    <xf numFmtId="164" fontId="3" fillId="2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/>
    <xf numFmtId="164" fontId="5" fillId="2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/>
    <xf numFmtId="165" fontId="5" fillId="0" borderId="5" xfId="0" applyNumberFormat="1" applyFont="1" applyBorder="1" applyAlignment="1"/>
    <xf numFmtId="0" fontId="6" fillId="0" borderId="0" xfId="0" applyFont="1" applyAlignment="1"/>
    <xf numFmtId="0" fontId="7" fillId="0" borderId="5" xfId="0" applyFont="1" applyBorder="1" applyAlignment="1"/>
    <xf numFmtId="4" fontId="1" fillId="0" borderId="5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SheetLayoutView="100" workbookViewId="0">
      <selection activeCell="E30" sqref="E30"/>
    </sheetView>
  </sheetViews>
  <sheetFormatPr defaultColWidth="9.140625" defaultRowHeight="15" x14ac:dyDescent="0.25"/>
  <cols>
    <col min="1" max="1" width="63.28515625" style="4" customWidth="1"/>
    <col min="2" max="2" width="18.140625" style="4" customWidth="1"/>
    <col min="3" max="3" width="16.7109375" style="4" customWidth="1"/>
    <col min="4" max="4" width="14.7109375" style="4" customWidth="1"/>
    <col min="5" max="5" width="13.140625" style="4" customWidth="1"/>
    <col min="6" max="16384" width="9.140625" style="4"/>
  </cols>
  <sheetData>
    <row r="1" spans="1:5" ht="15.75" x14ac:dyDescent="0.25">
      <c r="A1" s="1" t="s">
        <v>0</v>
      </c>
      <c r="B1" s="2"/>
      <c r="C1" s="2"/>
      <c r="D1" s="2"/>
      <c r="E1" s="3"/>
    </row>
    <row r="2" spans="1:5" ht="15.75" x14ac:dyDescent="0.25">
      <c r="A2" s="5"/>
      <c r="B2" s="6" t="s">
        <v>1</v>
      </c>
      <c r="C2" s="2"/>
      <c r="D2" s="2"/>
      <c r="E2" s="3"/>
    </row>
    <row r="3" spans="1:5" ht="15.75" x14ac:dyDescent="0.25">
      <c r="A3" s="7"/>
      <c r="B3" s="8" t="s">
        <v>2</v>
      </c>
      <c r="C3" s="8" t="s">
        <v>2</v>
      </c>
      <c r="D3" s="8" t="s">
        <v>3</v>
      </c>
      <c r="E3" s="8" t="s">
        <v>4</v>
      </c>
    </row>
    <row r="4" spans="1:5" ht="15.75" x14ac:dyDescent="0.25">
      <c r="A4" s="7"/>
      <c r="B4" s="9" t="s">
        <v>5</v>
      </c>
      <c r="C4" s="9" t="s">
        <v>6</v>
      </c>
      <c r="D4" s="9" t="s">
        <v>6</v>
      </c>
      <c r="E4" s="9" t="s">
        <v>6</v>
      </c>
    </row>
    <row r="5" spans="1:5" ht="15.75" x14ac:dyDescent="0.25">
      <c r="A5" s="10" t="s">
        <v>7</v>
      </c>
      <c r="B5" s="11"/>
      <c r="C5" s="11"/>
      <c r="D5" s="11"/>
      <c r="E5" s="11"/>
    </row>
    <row r="6" spans="1:5" ht="15.75" x14ac:dyDescent="0.25">
      <c r="A6" s="12" t="s">
        <v>8</v>
      </c>
      <c r="B6" s="13">
        <v>120000</v>
      </c>
      <c r="C6" s="13">
        <f>B6/125</f>
        <v>960</v>
      </c>
      <c r="D6" s="13">
        <f>C6/125</f>
        <v>7.68</v>
      </c>
      <c r="E6" s="13">
        <f>D6/12</f>
        <v>0.64</v>
      </c>
    </row>
    <row r="7" spans="1:5" ht="15.75" x14ac:dyDescent="0.25">
      <c r="A7" s="12" t="s">
        <v>9</v>
      </c>
      <c r="B7" s="13">
        <f>750000+375000</f>
        <v>1125000</v>
      </c>
      <c r="C7" s="13">
        <f t="shared" ref="C7:D18" si="0">B7/125</f>
        <v>9000</v>
      </c>
      <c r="D7" s="13">
        <f t="shared" si="0"/>
        <v>72</v>
      </c>
      <c r="E7" s="13">
        <f t="shared" ref="E7:E19" si="1">D7/12</f>
        <v>6</v>
      </c>
    </row>
    <row r="8" spans="1:5" ht="15.75" x14ac:dyDescent="0.25">
      <c r="A8" s="12" t="s">
        <v>10</v>
      </c>
      <c r="B8" s="13">
        <v>1600000</v>
      </c>
      <c r="C8" s="13">
        <f t="shared" si="0"/>
        <v>12800</v>
      </c>
      <c r="D8" s="13">
        <f t="shared" si="0"/>
        <v>102.4</v>
      </c>
      <c r="E8" s="13">
        <f t="shared" si="1"/>
        <v>8.5333333333333332</v>
      </c>
    </row>
    <row r="9" spans="1:5" ht="15.75" x14ac:dyDescent="0.25">
      <c r="A9" s="12" t="s">
        <v>11</v>
      </c>
      <c r="B9" s="13">
        <v>98000</v>
      </c>
      <c r="C9" s="13">
        <f t="shared" si="0"/>
        <v>784</v>
      </c>
      <c r="D9" s="13">
        <f t="shared" si="0"/>
        <v>6.2720000000000002</v>
      </c>
      <c r="E9" s="13">
        <f t="shared" si="1"/>
        <v>0.52266666666666672</v>
      </c>
    </row>
    <row r="10" spans="1:5" ht="15.75" x14ac:dyDescent="0.25">
      <c r="A10" s="12" t="s">
        <v>12</v>
      </c>
      <c r="B10" s="13">
        <f>30*3500</f>
        <v>105000</v>
      </c>
      <c r="C10" s="13">
        <f t="shared" si="0"/>
        <v>840</v>
      </c>
      <c r="D10" s="13">
        <f t="shared" si="0"/>
        <v>6.72</v>
      </c>
      <c r="E10" s="13">
        <f t="shared" si="1"/>
        <v>0.55999999999999994</v>
      </c>
    </row>
    <row r="11" spans="1:5" ht="15.75" x14ac:dyDescent="0.25">
      <c r="A11" s="12" t="s">
        <v>13</v>
      </c>
      <c r="B11" s="13">
        <v>125000</v>
      </c>
      <c r="C11" s="13">
        <f t="shared" si="0"/>
        <v>1000</v>
      </c>
      <c r="D11" s="13">
        <f t="shared" si="0"/>
        <v>8</v>
      </c>
      <c r="E11" s="13">
        <f t="shared" si="1"/>
        <v>0.66666666666666663</v>
      </c>
    </row>
    <row r="12" spans="1:5" ht="15.75" x14ac:dyDescent="0.25">
      <c r="A12" s="12" t="s">
        <v>14</v>
      </c>
      <c r="B12" s="13">
        <v>650000</v>
      </c>
      <c r="C12" s="13">
        <f t="shared" si="0"/>
        <v>5200</v>
      </c>
      <c r="D12" s="13">
        <f t="shared" si="0"/>
        <v>41.6</v>
      </c>
      <c r="E12" s="13">
        <f t="shared" si="1"/>
        <v>3.4666666666666668</v>
      </c>
    </row>
    <row r="13" spans="1:5" ht="15.75" x14ac:dyDescent="0.25">
      <c r="A13" s="12" t="s">
        <v>15</v>
      </c>
      <c r="B13" s="13">
        <f>12*35000</f>
        <v>420000</v>
      </c>
      <c r="C13" s="13">
        <f t="shared" si="0"/>
        <v>3360</v>
      </c>
      <c r="D13" s="13">
        <f t="shared" si="0"/>
        <v>26.88</v>
      </c>
      <c r="E13" s="13">
        <f t="shared" si="1"/>
        <v>2.2399999999999998</v>
      </c>
    </row>
    <row r="14" spans="1:5" ht="15.75" x14ac:dyDescent="0.25">
      <c r="A14" s="12" t="s">
        <v>16</v>
      </c>
      <c r="B14" s="13">
        <f>8000*5+5000</f>
        <v>45000</v>
      </c>
      <c r="C14" s="13">
        <f t="shared" si="0"/>
        <v>360</v>
      </c>
      <c r="D14" s="13">
        <f t="shared" si="0"/>
        <v>2.88</v>
      </c>
      <c r="E14" s="13">
        <f t="shared" si="1"/>
        <v>0.24</v>
      </c>
    </row>
    <row r="15" spans="1:5" ht="15.75" x14ac:dyDescent="0.25">
      <c r="A15" s="12" t="s">
        <v>17</v>
      </c>
      <c r="B15" s="14">
        <f>1000000*1.08</f>
        <v>1080000</v>
      </c>
      <c r="C15" s="13">
        <f t="shared" si="0"/>
        <v>8640</v>
      </c>
      <c r="D15" s="13">
        <f t="shared" si="0"/>
        <v>69.12</v>
      </c>
      <c r="E15" s="13">
        <f t="shared" si="1"/>
        <v>5.7600000000000007</v>
      </c>
    </row>
    <row r="16" spans="1:5" ht="15.75" x14ac:dyDescent="0.25">
      <c r="A16" s="12" t="s">
        <v>18</v>
      </c>
      <c r="B16" s="14">
        <v>1500000</v>
      </c>
      <c r="C16" s="13">
        <f t="shared" si="0"/>
        <v>12000</v>
      </c>
      <c r="D16" s="13">
        <f t="shared" si="0"/>
        <v>96</v>
      </c>
      <c r="E16" s="13">
        <f t="shared" si="1"/>
        <v>8</v>
      </c>
    </row>
    <row r="17" spans="1:7" ht="15.75" x14ac:dyDescent="0.25">
      <c r="A17" s="12" t="s">
        <v>19</v>
      </c>
      <c r="B17" s="13">
        <f>175000+100000+200000+100000</f>
        <v>575000</v>
      </c>
      <c r="C17" s="13">
        <f t="shared" si="0"/>
        <v>4600</v>
      </c>
      <c r="D17" s="13">
        <f t="shared" si="0"/>
        <v>36.799999999999997</v>
      </c>
      <c r="E17" s="13">
        <f t="shared" si="1"/>
        <v>3.0666666666666664</v>
      </c>
    </row>
    <row r="18" spans="1:7" ht="15.75" x14ac:dyDescent="0.25">
      <c r="A18" s="12" t="s">
        <v>20</v>
      </c>
      <c r="B18" s="14">
        <v>15000</v>
      </c>
      <c r="C18" s="13">
        <f t="shared" si="0"/>
        <v>120</v>
      </c>
      <c r="D18" s="13">
        <f t="shared" si="0"/>
        <v>0.96</v>
      </c>
      <c r="E18" s="13">
        <f t="shared" si="1"/>
        <v>0.08</v>
      </c>
    </row>
    <row r="19" spans="1:7" ht="15.75" x14ac:dyDescent="0.25">
      <c r="A19" s="10" t="s">
        <v>21</v>
      </c>
      <c r="B19" s="14"/>
      <c r="C19" s="13">
        <f t="shared" ref="C19:C32" si="2">B19/120</f>
        <v>0</v>
      </c>
      <c r="D19" s="13">
        <f t="shared" ref="D19:D31" si="3">B19/110</f>
        <v>0</v>
      </c>
      <c r="E19" s="15">
        <f t="shared" si="1"/>
        <v>0</v>
      </c>
    </row>
    <row r="20" spans="1:7" ht="15.75" x14ac:dyDescent="0.25">
      <c r="A20" s="12" t="s">
        <v>22</v>
      </c>
      <c r="B20" s="14">
        <f>12000*12</f>
        <v>144000</v>
      </c>
      <c r="C20" s="13">
        <f t="shared" ref="C20:C22" si="4">B20/125</f>
        <v>1152</v>
      </c>
      <c r="D20" s="13">
        <f>B20/125</f>
        <v>1152</v>
      </c>
      <c r="E20" s="13">
        <f>D20/12</f>
        <v>96</v>
      </c>
    </row>
    <row r="21" spans="1:7" ht="15.75" x14ac:dyDescent="0.25">
      <c r="A21" s="12" t="s">
        <v>23</v>
      </c>
      <c r="B21" s="14">
        <v>750000</v>
      </c>
      <c r="C21" s="13">
        <f t="shared" si="4"/>
        <v>6000</v>
      </c>
      <c r="D21" s="13">
        <f t="shared" ref="D21:D24" si="5">B21/125</f>
        <v>6000</v>
      </c>
      <c r="E21" s="13">
        <f>D21/12</f>
        <v>500</v>
      </c>
    </row>
    <row r="22" spans="1:7" ht="15.75" x14ac:dyDescent="0.25">
      <c r="A22" s="12" t="s">
        <v>24</v>
      </c>
      <c r="B22" s="14">
        <f>14000*12</f>
        <v>168000</v>
      </c>
      <c r="C22" s="13">
        <f t="shared" si="4"/>
        <v>1344</v>
      </c>
      <c r="D22" s="13">
        <f t="shared" si="5"/>
        <v>1344</v>
      </c>
      <c r="E22" s="13">
        <f t="shared" ref="E22:E32" si="6">D22/12</f>
        <v>112</v>
      </c>
    </row>
    <row r="23" spans="1:7" ht="15.75" x14ac:dyDescent="0.25">
      <c r="A23" s="10" t="s">
        <v>25</v>
      </c>
      <c r="B23" s="14"/>
      <c r="C23" s="14"/>
      <c r="D23" s="13">
        <f t="shared" si="3"/>
        <v>0</v>
      </c>
      <c r="E23" s="13"/>
    </row>
    <row r="24" spans="1:7" ht="15.75" x14ac:dyDescent="0.25">
      <c r="A24" s="12" t="s">
        <v>26</v>
      </c>
      <c r="B24" s="14">
        <v>150000</v>
      </c>
      <c r="C24" s="13">
        <f>B24/125</f>
        <v>1200</v>
      </c>
      <c r="D24" s="13">
        <f t="shared" si="5"/>
        <v>1200</v>
      </c>
      <c r="E24" s="13">
        <f t="shared" si="6"/>
        <v>100</v>
      </c>
    </row>
    <row r="25" spans="1:7" ht="15.75" x14ac:dyDescent="0.25">
      <c r="A25" s="12" t="s">
        <v>27</v>
      </c>
      <c r="B25" s="14">
        <f>180*6000</f>
        <v>1080000</v>
      </c>
      <c r="C25" s="13">
        <f t="shared" ref="C25:C29" si="7">B25/125</f>
        <v>8640</v>
      </c>
      <c r="D25" s="13">
        <f t="shared" si="3"/>
        <v>9818.181818181818</v>
      </c>
      <c r="E25" s="13">
        <f>D25/12</f>
        <v>818.18181818181813</v>
      </c>
    </row>
    <row r="26" spans="1:7" ht="15.75" x14ac:dyDescent="0.25">
      <c r="A26" s="12" t="s">
        <v>28</v>
      </c>
      <c r="B26" s="14">
        <v>100000</v>
      </c>
      <c r="C26" s="13">
        <f t="shared" si="7"/>
        <v>800</v>
      </c>
      <c r="D26" s="13">
        <f t="shared" si="3"/>
        <v>909.09090909090912</v>
      </c>
      <c r="E26" s="13">
        <f t="shared" si="6"/>
        <v>75.757575757575765</v>
      </c>
    </row>
    <row r="27" spans="1:7" ht="15.75" x14ac:dyDescent="0.25">
      <c r="A27" s="12" t="s">
        <v>29</v>
      </c>
      <c r="B27" s="14">
        <v>70000</v>
      </c>
      <c r="C27" s="13">
        <f t="shared" si="7"/>
        <v>560</v>
      </c>
      <c r="D27" s="13">
        <f t="shared" si="3"/>
        <v>636.36363636363637</v>
      </c>
      <c r="E27" s="13">
        <f t="shared" si="6"/>
        <v>53.030303030303031</v>
      </c>
      <c r="G27" s="16"/>
    </row>
    <row r="28" spans="1:7" ht="15.75" x14ac:dyDescent="0.25">
      <c r="A28" s="12" t="s">
        <v>30</v>
      </c>
      <c r="B28" s="14">
        <v>500000</v>
      </c>
      <c r="C28" s="13">
        <f t="shared" si="7"/>
        <v>4000</v>
      </c>
      <c r="D28" s="13">
        <f t="shared" si="3"/>
        <v>4545.454545454545</v>
      </c>
      <c r="E28" s="13">
        <f t="shared" si="6"/>
        <v>378.78787878787875</v>
      </c>
    </row>
    <row r="29" spans="1:7" ht="15.75" x14ac:dyDescent="0.25">
      <c r="A29" s="12" t="s">
        <v>31</v>
      </c>
      <c r="B29" s="14">
        <v>700000</v>
      </c>
      <c r="C29" s="13">
        <f t="shared" si="7"/>
        <v>5600</v>
      </c>
      <c r="D29" s="13">
        <f t="shared" si="3"/>
        <v>6363.636363636364</v>
      </c>
      <c r="E29" s="13">
        <f t="shared" si="6"/>
        <v>530.30303030303037</v>
      </c>
    </row>
    <row r="30" spans="1:7" ht="15.75" x14ac:dyDescent="0.25">
      <c r="A30" s="17" t="s">
        <v>32</v>
      </c>
      <c r="B30" s="18">
        <f>SUM(B6:B29)</f>
        <v>11120000</v>
      </c>
      <c r="C30" s="18">
        <f>SUM(C6:C28)</f>
        <v>83360</v>
      </c>
      <c r="D30" s="18">
        <f>SUM(D6:D28)</f>
        <v>26082.402909090906</v>
      </c>
      <c r="E30" s="11">
        <f t="shared" si="6"/>
        <v>2173.5335757575754</v>
      </c>
    </row>
    <row r="31" spans="1:7" ht="15.75" x14ac:dyDescent="0.25">
      <c r="A31" s="17"/>
      <c r="B31" s="18"/>
      <c r="C31" s="18"/>
      <c r="D31" s="18"/>
      <c r="E31" s="13">
        <f t="shared" si="6"/>
        <v>0</v>
      </c>
    </row>
    <row r="32" spans="1:7" x14ac:dyDescent="0.25">
      <c r="E32" s="13">
        <f t="shared" si="6"/>
        <v>0</v>
      </c>
    </row>
  </sheetData>
  <mergeCells count="2">
    <mergeCell ref="A1:E1"/>
    <mergeCell ref="B2:E2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Priorities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</dc:creator>
  <cp:lastModifiedBy>Jimmy</cp:lastModifiedBy>
  <dcterms:created xsi:type="dcterms:W3CDTF">2023-06-07T15:17:44Z</dcterms:created>
  <dcterms:modified xsi:type="dcterms:W3CDTF">2023-06-07T15:18:41Z</dcterms:modified>
</cp:coreProperties>
</file>