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-21960" yWindow="2680" windowWidth="14300" windowHeight="46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G26" i="1"/>
  <c r="F30" i="1"/>
  <c r="F23" i="1"/>
  <c r="F22" i="1"/>
  <c r="F21" i="1"/>
  <c r="F20" i="1"/>
  <c r="F19" i="1"/>
  <c r="F5" i="1"/>
  <c r="G5" i="1"/>
  <c r="F6" i="1"/>
  <c r="G6" i="1"/>
  <c r="F7" i="1"/>
  <c r="G7" i="1"/>
  <c r="F8" i="1"/>
  <c r="G8" i="1"/>
  <c r="F9" i="1"/>
  <c r="G9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G17" i="1"/>
  <c r="F18" i="1"/>
  <c r="G18" i="1"/>
  <c r="G19" i="1"/>
  <c r="G20" i="1"/>
  <c r="G21" i="1"/>
  <c r="G22" i="1"/>
  <c r="G23" i="1"/>
  <c r="G24" i="1"/>
  <c r="F25" i="1"/>
  <c r="G25" i="1"/>
  <c r="F27" i="1"/>
  <c r="G27" i="1"/>
  <c r="F28" i="1"/>
  <c r="G28" i="1"/>
  <c r="F29" i="1"/>
  <c r="G29" i="1"/>
  <c r="G30" i="1"/>
  <c r="G31" i="1"/>
  <c r="G32" i="1"/>
  <c r="F31" i="1"/>
  <c r="F24" i="1"/>
  <c r="F17" i="1"/>
  <c r="F10" i="1"/>
  <c r="F32" i="1"/>
</calcChain>
</file>

<file path=xl/sharedStrings.xml><?xml version="1.0" encoding="utf-8"?>
<sst xmlns="http://schemas.openxmlformats.org/spreadsheetml/2006/main" count="54" uniqueCount="49">
  <si>
    <t xml:space="preserve">NGORA OKOBOI P/S </t>
  </si>
  <si>
    <t>RECONTRUCTION OF CLASSROOM ROOF PHASE II</t>
  </si>
  <si>
    <t>COST ESTIMATES FOR ROOFING ONE CLASSROOM (HEAPED ROOF SECTION)</t>
  </si>
  <si>
    <t>S/No.</t>
  </si>
  <si>
    <t>Item</t>
  </si>
  <si>
    <t>Size/Unit</t>
  </si>
  <si>
    <t>Unit Cost</t>
  </si>
  <si>
    <t>Amount</t>
  </si>
  <si>
    <t>US$</t>
  </si>
  <si>
    <t>Timber</t>
  </si>
  <si>
    <t>6"x2" pieces</t>
  </si>
  <si>
    <t>4"x3" pieces</t>
  </si>
  <si>
    <t>4"x2" pieces</t>
  </si>
  <si>
    <t>3"x2" pieces</t>
  </si>
  <si>
    <t>faciaboards</t>
  </si>
  <si>
    <t>9"x1" pieces</t>
  </si>
  <si>
    <t>Sub-total</t>
  </si>
  <si>
    <t>Wire nails</t>
  </si>
  <si>
    <t>6" kgs</t>
  </si>
  <si>
    <t>5" kgs</t>
  </si>
  <si>
    <t>4" kgs</t>
  </si>
  <si>
    <t>3" kgs</t>
  </si>
  <si>
    <t>2" kgs</t>
  </si>
  <si>
    <t>Roofing nails</t>
  </si>
  <si>
    <t>kgs</t>
  </si>
  <si>
    <t>Wood preservative</t>
  </si>
  <si>
    <t>20 litre Jerricans</t>
  </si>
  <si>
    <t>Hoop iron</t>
  </si>
  <si>
    <t>rolls</t>
  </si>
  <si>
    <t>Paint for facia boards</t>
  </si>
  <si>
    <t>4 litre tins</t>
  </si>
  <si>
    <t>Plaster filler</t>
  </si>
  <si>
    <t>packet</t>
  </si>
  <si>
    <t>Brush for painting</t>
  </si>
  <si>
    <t>5" piece</t>
  </si>
  <si>
    <t>Rubber washers</t>
  </si>
  <si>
    <t>Maroon packets</t>
  </si>
  <si>
    <t>Ridges</t>
  </si>
  <si>
    <t>G. 28 Maroon pieces</t>
  </si>
  <si>
    <t>Iron sheets</t>
  </si>
  <si>
    <t>Metallic poles</t>
  </si>
  <si>
    <t>3" round pieces</t>
  </si>
  <si>
    <t>Transportation &amp; loading</t>
  </si>
  <si>
    <t>lumpsum</t>
  </si>
  <si>
    <t>Labour</t>
  </si>
  <si>
    <t xml:space="preserve">                                  TOTAL</t>
  </si>
  <si>
    <t>Gutters</t>
  </si>
  <si>
    <t>G.28 Maroon pieces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</si>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</sst>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0" fillId="0" borderId="1" xfId="0" applyNumberForma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topLeftCell="B12" zoomScaleSheetLayoutView="100" workbookViewId="0">
      <selection activeCell="J12" sqref="J12"/>
    </sheetView>
  </sheetViews>
  <sheetFormatPr baseColWidth="10" defaultColWidth="8.83203125" defaultRowHeight="14" x14ac:dyDescent="0"/>
  <cols>
    <col min="2" max="2" width="23" customWidth="1"/>
    <col min="3" max="3" width="20.1640625" customWidth="1"/>
    <col min="5" max="5" width="9.83203125" customWidth="1"/>
    <col min="6" max="6" width="13.5" customWidth="1"/>
  </cols>
  <sheetData>
    <row r="1" spans="1:7" ht="15">
      <c r="B1" s="1" t="s">
        <v>0</v>
      </c>
      <c r="C1" s="1"/>
    </row>
    <row r="2" spans="1:7">
      <c r="B2" s="2" t="s">
        <v>1</v>
      </c>
      <c r="C2" s="2"/>
      <c r="D2" s="2"/>
      <c r="E2" s="2"/>
      <c r="F2" s="2"/>
      <c r="G2" s="2"/>
    </row>
    <row r="3" spans="1:7">
      <c r="A3" s="2" t="s">
        <v>2</v>
      </c>
      <c r="C3" s="2"/>
      <c r="D3" s="2"/>
      <c r="E3" s="2"/>
      <c r="F3" s="2"/>
      <c r="G3" s="2"/>
    </row>
    <row r="4" spans="1:7">
      <c r="A4" s="3" t="s">
        <v>3</v>
      </c>
      <c r="B4" s="4" t="s">
        <v>4</v>
      </c>
      <c r="C4" s="4" t="s">
        <v>5</v>
      </c>
      <c r="D4" s="11" t="s">
        <v>48</v>
      </c>
      <c r="E4" s="4" t="s">
        <v>6</v>
      </c>
      <c r="F4" s="4" t="s">
        <v>7</v>
      </c>
      <c r="G4" s="11" t="s">
        <v>8</v>
      </c>
    </row>
    <row r="5" spans="1:7">
      <c r="A5" s="5">
        <v>1</v>
      </c>
      <c r="B5" s="6" t="s">
        <v>9</v>
      </c>
      <c r="C5" s="6" t="s">
        <v>10</v>
      </c>
      <c r="D5" s="6">
        <v>15</v>
      </c>
      <c r="E5" s="12">
        <v>11000</v>
      </c>
      <c r="F5" s="7">
        <f>D5*E5</f>
        <v>165000</v>
      </c>
      <c r="G5" s="14">
        <f>F5/2400</f>
        <v>68.75</v>
      </c>
    </row>
    <row r="6" spans="1:7">
      <c r="A6" s="5"/>
      <c r="B6" s="6"/>
      <c r="C6" s="6" t="s">
        <v>11</v>
      </c>
      <c r="D6" s="6">
        <v>9</v>
      </c>
      <c r="E6" s="12">
        <v>11000</v>
      </c>
      <c r="F6" s="7">
        <f t="shared" ref="F6:F29" si="0">D6*E6</f>
        <v>99000</v>
      </c>
      <c r="G6" s="14">
        <f t="shared" ref="G6:G9" si="1">F6/2400</f>
        <v>41.25</v>
      </c>
    </row>
    <row r="7" spans="1:7">
      <c r="A7" s="5"/>
      <c r="B7" s="6"/>
      <c r="C7" s="6" t="s">
        <v>12</v>
      </c>
      <c r="D7" s="6">
        <v>56</v>
      </c>
      <c r="E7" s="12">
        <v>8000</v>
      </c>
      <c r="F7" s="7">
        <f t="shared" si="0"/>
        <v>448000</v>
      </c>
      <c r="G7" s="14">
        <f t="shared" si="1"/>
        <v>186.66666666666666</v>
      </c>
    </row>
    <row r="8" spans="1:7">
      <c r="A8" s="5"/>
      <c r="B8" s="6"/>
      <c r="C8" s="6" t="s">
        <v>13</v>
      </c>
      <c r="D8" s="6">
        <v>50</v>
      </c>
      <c r="E8" s="12">
        <v>7000</v>
      </c>
      <c r="F8" s="7">
        <f t="shared" si="0"/>
        <v>350000</v>
      </c>
      <c r="G8" s="14">
        <f t="shared" si="1"/>
        <v>145.83333333333334</v>
      </c>
    </row>
    <row r="9" spans="1:7">
      <c r="A9" s="5"/>
      <c r="B9" s="6" t="s">
        <v>14</v>
      </c>
      <c r="C9" s="6" t="s">
        <v>15</v>
      </c>
      <c r="D9" s="6">
        <v>9</v>
      </c>
      <c r="E9" s="12">
        <v>13000</v>
      </c>
      <c r="F9" s="7">
        <f t="shared" si="0"/>
        <v>117000</v>
      </c>
      <c r="G9" s="14">
        <f t="shared" si="1"/>
        <v>48.75</v>
      </c>
    </row>
    <row r="10" spans="1:7">
      <c r="A10" s="5"/>
      <c r="B10" s="6"/>
      <c r="C10" s="16" t="s">
        <v>16</v>
      </c>
      <c r="D10" s="17"/>
      <c r="E10" s="7"/>
      <c r="F10" s="8">
        <f>SUM(F5:F9)</f>
        <v>1179000</v>
      </c>
      <c r="G10" s="15">
        <f>SUM(G5:G9)</f>
        <v>491.25</v>
      </c>
    </row>
    <row r="11" spans="1:7">
      <c r="A11" s="5">
        <v>2</v>
      </c>
      <c r="B11" s="6" t="s">
        <v>17</v>
      </c>
      <c r="C11" s="6" t="s">
        <v>18</v>
      </c>
      <c r="D11" s="6">
        <v>7</v>
      </c>
      <c r="E11" s="12">
        <v>4500</v>
      </c>
      <c r="F11" s="7">
        <f>D11*E11</f>
        <v>31500</v>
      </c>
      <c r="G11" s="14">
        <f t="shared" ref="G11:G16" si="2">F11/2400</f>
        <v>13.125</v>
      </c>
    </row>
    <row r="12" spans="1:7">
      <c r="A12" s="5"/>
      <c r="B12" s="6"/>
      <c r="C12" s="6" t="s">
        <v>19</v>
      </c>
      <c r="D12" s="6">
        <v>2</v>
      </c>
      <c r="E12" s="12">
        <v>4500</v>
      </c>
      <c r="F12" s="7">
        <f t="shared" si="0"/>
        <v>9000</v>
      </c>
      <c r="G12" s="14">
        <f t="shared" si="2"/>
        <v>3.75</v>
      </c>
    </row>
    <row r="13" spans="1:7">
      <c r="A13" s="5"/>
      <c r="B13" s="6"/>
      <c r="C13" s="6" t="s">
        <v>20</v>
      </c>
      <c r="D13" s="6">
        <v>10</v>
      </c>
      <c r="E13" s="12">
        <v>4500</v>
      </c>
      <c r="F13" s="7">
        <f t="shared" si="0"/>
        <v>45000</v>
      </c>
      <c r="G13" s="14">
        <f t="shared" si="2"/>
        <v>18.75</v>
      </c>
    </row>
    <row r="14" spans="1:7">
      <c r="A14" s="5"/>
      <c r="B14" s="6"/>
      <c r="C14" s="6" t="s">
        <v>21</v>
      </c>
      <c r="D14" s="6">
        <v>10</v>
      </c>
      <c r="E14" s="6">
        <v>4500</v>
      </c>
      <c r="F14" s="7">
        <f t="shared" si="0"/>
        <v>45000</v>
      </c>
      <c r="G14" s="14">
        <f t="shared" si="2"/>
        <v>18.75</v>
      </c>
    </row>
    <row r="15" spans="1:7">
      <c r="A15" s="5"/>
      <c r="B15" s="5"/>
      <c r="C15" s="9" t="s">
        <v>22</v>
      </c>
      <c r="D15" s="9">
        <v>12</v>
      </c>
      <c r="E15" s="13">
        <v>5000</v>
      </c>
      <c r="F15" s="7">
        <f t="shared" si="0"/>
        <v>60000</v>
      </c>
      <c r="G15" s="14">
        <f t="shared" si="2"/>
        <v>25</v>
      </c>
    </row>
    <row r="16" spans="1:7">
      <c r="A16" s="5">
        <v>3</v>
      </c>
      <c r="B16" s="5" t="s">
        <v>23</v>
      </c>
      <c r="C16" s="9" t="s">
        <v>24</v>
      </c>
      <c r="D16" s="9">
        <v>18</v>
      </c>
      <c r="E16" s="13">
        <v>6000</v>
      </c>
      <c r="F16" s="7">
        <f t="shared" si="0"/>
        <v>108000</v>
      </c>
      <c r="G16" s="14">
        <f t="shared" si="2"/>
        <v>45</v>
      </c>
    </row>
    <row r="17" spans="1:7">
      <c r="B17" s="5"/>
      <c r="C17" s="16" t="s">
        <v>16</v>
      </c>
      <c r="D17" s="17"/>
      <c r="E17" s="5"/>
      <c r="F17" s="8">
        <f>SUM(F11:F16)</f>
        <v>298500</v>
      </c>
      <c r="G17" s="15">
        <f>SUM(G11:G16)</f>
        <v>124.375</v>
      </c>
    </row>
    <row r="18" spans="1:7">
      <c r="A18" s="5">
        <v>4</v>
      </c>
      <c r="B18" s="5" t="s">
        <v>25</v>
      </c>
      <c r="C18" s="9" t="s">
        <v>26</v>
      </c>
      <c r="D18" s="9">
        <v>1.5</v>
      </c>
      <c r="E18" s="13">
        <v>18000</v>
      </c>
      <c r="F18" s="7">
        <f t="shared" si="0"/>
        <v>27000</v>
      </c>
      <c r="G18" s="14">
        <f t="shared" ref="G18:G23" si="3">F18/2400</f>
        <v>11.25</v>
      </c>
    </row>
    <row r="19" spans="1:7">
      <c r="A19" s="5">
        <v>5</v>
      </c>
      <c r="B19" s="5" t="s">
        <v>27</v>
      </c>
      <c r="C19" s="9" t="s">
        <v>28</v>
      </c>
      <c r="D19" s="9">
        <v>3</v>
      </c>
      <c r="E19" s="13">
        <v>35000</v>
      </c>
      <c r="F19" s="7">
        <f t="shared" si="0"/>
        <v>105000</v>
      </c>
      <c r="G19" s="14">
        <f t="shared" si="3"/>
        <v>43.75</v>
      </c>
    </row>
    <row r="20" spans="1:7">
      <c r="A20" s="5">
        <v>6</v>
      </c>
      <c r="B20" s="5" t="s">
        <v>29</v>
      </c>
      <c r="C20" s="9" t="s">
        <v>30</v>
      </c>
      <c r="D20" s="9">
        <v>1</v>
      </c>
      <c r="E20" s="13">
        <v>28000</v>
      </c>
      <c r="F20" s="7">
        <f t="shared" si="0"/>
        <v>28000</v>
      </c>
      <c r="G20" s="14">
        <f t="shared" si="3"/>
        <v>11.666666666666666</v>
      </c>
    </row>
    <row r="21" spans="1:7">
      <c r="A21" s="5">
        <v>7</v>
      </c>
      <c r="B21" s="5" t="s">
        <v>31</v>
      </c>
      <c r="C21" s="9" t="s">
        <v>32</v>
      </c>
      <c r="D21" s="9">
        <v>1</v>
      </c>
      <c r="E21" s="13">
        <v>1500</v>
      </c>
      <c r="F21" s="7">
        <f t="shared" si="0"/>
        <v>1500</v>
      </c>
      <c r="G21" s="14">
        <f t="shared" si="3"/>
        <v>0.625</v>
      </c>
    </row>
    <row r="22" spans="1:7">
      <c r="A22" s="5">
        <v>8</v>
      </c>
      <c r="B22" s="5" t="s">
        <v>33</v>
      </c>
      <c r="C22" s="9" t="s">
        <v>34</v>
      </c>
      <c r="D22" s="9">
        <v>1</v>
      </c>
      <c r="E22" s="13">
        <v>4000</v>
      </c>
      <c r="F22" s="7">
        <f t="shared" si="0"/>
        <v>4000</v>
      </c>
      <c r="G22" s="14">
        <f t="shared" si="3"/>
        <v>1.6666666666666667</v>
      </c>
    </row>
    <row r="23" spans="1:7">
      <c r="A23" s="5">
        <v>9</v>
      </c>
      <c r="B23" s="5" t="s">
        <v>35</v>
      </c>
      <c r="C23" s="9" t="s">
        <v>36</v>
      </c>
      <c r="D23" s="9">
        <v>4</v>
      </c>
      <c r="E23" s="13">
        <v>12000</v>
      </c>
      <c r="F23" s="7">
        <f t="shared" si="0"/>
        <v>48000</v>
      </c>
      <c r="G23" s="14">
        <f t="shared" si="3"/>
        <v>20</v>
      </c>
    </row>
    <row r="24" spans="1:7">
      <c r="A24" s="5"/>
      <c r="B24" s="5"/>
      <c r="C24" s="16" t="s">
        <v>16</v>
      </c>
      <c r="D24" s="17"/>
      <c r="E24" s="10"/>
      <c r="F24" s="8">
        <f>SUM(F18:F23)</f>
        <v>213500</v>
      </c>
      <c r="G24" s="15">
        <f>SUM(G18:G23)</f>
        <v>88.958333333333343</v>
      </c>
    </row>
    <row r="25" spans="1:7">
      <c r="A25" s="5">
        <v>10</v>
      </c>
      <c r="B25" s="5" t="s">
        <v>37</v>
      </c>
      <c r="C25" s="9" t="s">
        <v>38</v>
      </c>
      <c r="D25" s="9">
        <v>14</v>
      </c>
      <c r="E25" s="13">
        <v>12000</v>
      </c>
      <c r="F25" s="7">
        <f t="shared" si="0"/>
        <v>168000</v>
      </c>
      <c r="G25" s="14">
        <f t="shared" ref="G25:G30" si="4">F25/2400</f>
        <v>70</v>
      </c>
    </row>
    <row r="26" spans="1:7">
      <c r="A26" s="5">
        <v>11</v>
      </c>
      <c r="B26" s="5" t="s">
        <v>46</v>
      </c>
      <c r="C26" s="9" t="s">
        <v>47</v>
      </c>
      <c r="D26" s="9">
        <v>4</v>
      </c>
      <c r="E26" s="10">
        <v>12000</v>
      </c>
      <c r="F26" s="7">
        <f t="shared" si="0"/>
        <v>48000</v>
      </c>
      <c r="G26" s="14">
        <f t="shared" si="4"/>
        <v>20</v>
      </c>
    </row>
    <row r="27" spans="1:7">
      <c r="A27" s="5">
        <v>12</v>
      </c>
      <c r="B27" s="5" t="s">
        <v>39</v>
      </c>
      <c r="C27" s="9" t="s">
        <v>38</v>
      </c>
      <c r="D27" s="9">
        <v>66</v>
      </c>
      <c r="E27" s="13">
        <v>53000</v>
      </c>
      <c r="F27" s="7">
        <f t="shared" si="0"/>
        <v>3498000</v>
      </c>
      <c r="G27" s="14">
        <f t="shared" si="4"/>
        <v>1457.5</v>
      </c>
    </row>
    <row r="28" spans="1:7">
      <c r="A28" s="5">
        <v>13</v>
      </c>
      <c r="B28" s="5" t="s">
        <v>40</v>
      </c>
      <c r="C28" s="9" t="s">
        <v>41</v>
      </c>
      <c r="D28" s="9">
        <v>8</v>
      </c>
      <c r="E28" s="13">
        <v>60000</v>
      </c>
      <c r="F28" s="7">
        <f t="shared" si="0"/>
        <v>480000</v>
      </c>
      <c r="G28" s="14">
        <f t="shared" si="4"/>
        <v>200</v>
      </c>
    </row>
    <row r="29" spans="1:7">
      <c r="A29" s="5">
        <v>14</v>
      </c>
      <c r="B29" s="5" t="s">
        <v>42</v>
      </c>
      <c r="C29" s="9" t="s">
        <v>43</v>
      </c>
      <c r="D29" s="9">
        <v>1</v>
      </c>
      <c r="E29" s="13">
        <v>350000</v>
      </c>
      <c r="F29" s="7">
        <f t="shared" si="0"/>
        <v>350000</v>
      </c>
      <c r="G29" s="14">
        <f t="shared" si="4"/>
        <v>145.83333333333334</v>
      </c>
    </row>
    <row r="30" spans="1:7">
      <c r="B30" s="5" t="s">
        <v>44</v>
      </c>
      <c r="C30" s="9" t="s">
        <v>43</v>
      </c>
      <c r="D30" s="9">
        <v>1</v>
      </c>
      <c r="E30" s="13">
        <v>700000</v>
      </c>
      <c r="F30" s="7">
        <f>D30*E30</f>
        <v>700000</v>
      </c>
      <c r="G30" s="14">
        <f t="shared" si="4"/>
        <v>291.66666666666669</v>
      </c>
    </row>
    <row r="31" spans="1:7">
      <c r="A31" s="5"/>
      <c r="B31" s="5"/>
      <c r="C31" s="16" t="s">
        <v>16</v>
      </c>
      <c r="D31" s="17"/>
      <c r="E31" s="5"/>
      <c r="F31" s="8">
        <f>SUM(F25:F30)</f>
        <v>5244000</v>
      </c>
      <c r="G31" s="15">
        <f>SUM(G25:G30)</f>
        <v>2185</v>
      </c>
    </row>
    <row r="32" spans="1:7">
      <c r="C32" s="18" t="s">
        <v>45</v>
      </c>
      <c r="D32" s="19"/>
      <c r="E32" s="20"/>
      <c r="F32" s="8">
        <f>SUM(F31,F24,F17,F10)</f>
        <v>6935000</v>
      </c>
      <c r="G32" s="15">
        <f>SUM(G31,G24,G17,G10)</f>
        <v>2889.5833333333335</v>
      </c>
    </row>
  </sheetData>
  <mergeCells count="5">
    <mergeCell ref="C10:D10"/>
    <mergeCell ref="C17:D17"/>
    <mergeCell ref="C24:D24"/>
    <mergeCell ref="C31:D31"/>
    <mergeCell ref="C32:E32"/>
  </mergeCells>
  <pageMargins left="0.7" right="0.7" top="0.75" bottom="0.75" header="0.3" footer="0.3"/>
  <pageSetup paperSize="9" scale="91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Akileng</dc:creator>
  <cp:lastModifiedBy>Gloria Omaswa</cp:lastModifiedBy>
  <dcterms:created xsi:type="dcterms:W3CDTF">2011-11-24T21:26:48Z</dcterms:created>
  <dcterms:modified xsi:type="dcterms:W3CDTF">2011-12-15T01:49:01Z</dcterms:modified>
</cp:coreProperties>
</file>