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Dos GlobalGiving\"/>
    </mc:Choice>
  </mc:AlternateContent>
  <bookViews>
    <workbookView xWindow="0" yWindow="0" windowWidth="16380" windowHeight="8190" tabRatio="500"/>
  </bookViews>
  <sheets>
    <sheet name="Budget de projet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4" i="1" l="1"/>
  <c r="E61" i="1"/>
  <c r="F61" i="1" s="1"/>
  <c r="E50" i="1"/>
  <c r="F50" i="1" s="1"/>
  <c r="E49" i="1"/>
  <c r="F49" i="1" s="1"/>
  <c r="E48" i="1"/>
  <c r="F48" i="1" s="1"/>
  <c r="E47" i="1"/>
  <c r="F47" i="1" s="1"/>
  <c r="E46" i="1"/>
  <c r="F46" i="1" s="1"/>
  <c r="E40" i="1"/>
  <c r="F40" i="1" s="1"/>
  <c r="E39" i="1"/>
  <c r="F39" i="1" s="1"/>
  <c r="E28" i="1"/>
  <c r="F28" i="1" s="1"/>
  <c r="E27" i="1"/>
  <c r="F27" i="1" s="1"/>
  <c r="E26" i="1"/>
  <c r="F26" i="1" s="1"/>
  <c r="E25" i="1"/>
  <c r="F25" i="1" s="1"/>
  <c r="E24" i="1"/>
  <c r="F24" i="1" s="1"/>
  <c r="F51" i="1" l="1"/>
  <c r="E51" i="1"/>
  <c r="E23" i="1" l="1"/>
  <c r="F23" i="1" s="1"/>
  <c r="E56" i="1"/>
  <c r="F56" i="1" s="1"/>
  <c r="E43" i="1"/>
  <c r="F43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44" i="1" l="1"/>
  <c r="E32" i="1"/>
  <c r="F32" i="1" s="1"/>
  <c r="E31" i="1"/>
  <c r="F31" i="1" s="1"/>
  <c r="E30" i="1"/>
  <c r="F30" i="1" s="1"/>
  <c r="E29" i="1"/>
  <c r="F29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53" i="1" l="1"/>
  <c r="F53" i="1" s="1"/>
  <c r="F62" i="1" l="1"/>
  <c r="E60" i="1"/>
  <c r="F60" i="1" s="1"/>
  <c r="E59" i="1"/>
  <c r="F59" i="1" s="1"/>
  <c r="E58" i="1"/>
  <c r="F58" i="1" s="1"/>
  <c r="E57" i="1"/>
  <c r="F57" i="1" s="1"/>
  <c r="E55" i="1"/>
  <c r="F55" i="1" s="1"/>
  <c r="E54" i="1"/>
  <c r="F54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E41" i="1" l="1"/>
  <c r="F11" i="1"/>
  <c r="F41" i="1" s="1"/>
  <c r="F64" i="1" s="1"/>
  <c r="E63" i="1"/>
  <c r="F63" i="1"/>
  <c r="G63" i="1" l="1"/>
</calcChain>
</file>

<file path=xl/sharedStrings.xml><?xml version="1.0" encoding="utf-8"?>
<sst xmlns="http://schemas.openxmlformats.org/spreadsheetml/2006/main" count="65" uniqueCount="65">
  <si>
    <t>Local currency:</t>
  </si>
  <si>
    <t>USD</t>
  </si>
  <si>
    <t>www.oanda.com</t>
  </si>
  <si>
    <t>Average exchange rate:</t>
  </si>
  <si>
    <t>Quantity</t>
  </si>
  <si>
    <t>Frequency</t>
  </si>
  <si>
    <t>Unity Price</t>
  </si>
  <si>
    <t>Total USD</t>
  </si>
  <si>
    <t>EURO</t>
  </si>
  <si>
    <t>Total B1</t>
  </si>
  <si>
    <t>Paper</t>
  </si>
  <si>
    <t>Total B3</t>
  </si>
  <si>
    <t>Cashier</t>
  </si>
  <si>
    <t>Envelop</t>
  </si>
  <si>
    <t>Local transport</t>
  </si>
  <si>
    <t>Bank charges</t>
  </si>
  <si>
    <t>TOTAL</t>
  </si>
  <si>
    <t>Communication</t>
  </si>
  <si>
    <t>Administration &amp; Finance Manager</t>
  </si>
  <si>
    <t>Ruler</t>
  </si>
  <si>
    <t>Box of pen</t>
  </si>
  <si>
    <t>Table</t>
  </si>
  <si>
    <t>Box of pencil</t>
  </si>
  <si>
    <t>Flyer printing</t>
  </si>
  <si>
    <t>Cleaner (agent d'entretien)</t>
  </si>
  <si>
    <t>Register notebook</t>
  </si>
  <si>
    <t>Hole punch</t>
  </si>
  <si>
    <t>Stapler</t>
  </si>
  <si>
    <t>Eraser box</t>
  </si>
  <si>
    <t>While corrective ink</t>
  </si>
  <si>
    <t>Calculator</t>
  </si>
  <si>
    <t>Printer</t>
  </si>
  <si>
    <t>Photocopier</t>
  </si>
  <si>
    <t>Dictionary</t>
  </si>
  <si>
    <t>Cartridge ink</t>
  </si>
  <si>
    <t>Shelf</t>
  </si>
  <si>
    <t>Seal</t>
  </si>
  <si>
    <t>Internet connection</t>
  </si>
  <si>
    <t>Total B2</t>
  </si>
  <si>
    <t>Total B4</t>
  </si>
  <si>
    <t>Project Manager</t>
  </si>
  <si>
    <t>Sentinel</t>
  </si>
  <si>
    <t>Person in charge of the permenance at the Centre</t>
  </si>
  <si>
    <t>BUDGET OF THE PROJECT: ADDRESS THE ISSUE OF HATE SPEECH IN DRC</t>
  </si>
  <si>
    <t>B1. Material &amp; Equipment</t>
  </si>
  <si>
    <t>Plastic chairs</t>
  </si>
  <si>
    <t>Wooden chairs</t>
  </si>
  <si>
    <t>Renting a house for 12 months</t>
  </si>
  <si>
    <t>Buying a television set</t>
  </si>
  <si>
    <t>Buying books related to peace</t>
  </si>
  <si>
    <t>Box of paper</t>
  </si>
  <si>
    <t>Computer (Laptop)</t>
  </si>
  <si>
    <t>Filling cabinet</t>
  </si>
  <si>
    <t>Electricity</t>
  </si>
  <si>
    <t>Hard Disk</t>
  </si>
  <si>
    <t>B2 Training sessions on peace with different categories of people</t>
  </si>
  <si>
    <t>Five training sessions with 30 people each</t>
  </si>
  <si>
    <t>Message/text song design</t>
  </si>
  <si>
    <t>Audion recording</t>
  </si>
  <si>
    <t>Recording loops</t>
  </si>
  <si>
    <t>Multiplication on flash</t>
  </si>
  <si>
    <t>Radio &amp; television broadcast</t>
  </si>
  <si>
    <t>B3 Production of a song against HATE SPEECH and Mass atrocity crimes</t>
  </si>
  <si>
    <t>B4 Project management and evaluation (M&amp;E)</t>
  </si>
  <si>
    <t>External Audited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</si>
</sst>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8"/>
      <color rgb="FF0B0B0B"/>
      <name val="Arial"/>
      <family val="2"/>
    </font>
    <font>
      <sz val="8"/>
      <color rgb="FF0B0B0B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u/>
      <sz val="11"/>
      <color rgb="FF0563C1"/>
      <name val="Arial Narrow"/>
      <family val="2"/>
    </font>
    <font>
      <b/>
      <i/>
      <sz val="11"/>
      <color rgb="FF000000"/>
      <name val="Arial Narrow"/>
      <family val="2"/>
    </font>
    <font>
      <sz val="11"/>
      <color rgb="FF1F1F1F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E46C0A"/>
        <bgColor rgb="FFEA7500"/>
      </patternFill>
    </fill>
    <fill>
      <patternFill patternType="solid">
        <fgColor rgb="FFFFFF00"/>
        <bgColor rgb="FFFFFF00"/>
      </patternFill>
    </fill>
    <fill>
      <patternFill patternType="solid">
        <fgColor rgb="FFEA75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C0C0C0"/>
      </patternFill>
    </fill>
    <fill>
      <patternFill patternType="solid">
        <fgColor rgb="FFFFC000"/>
        <bgColor rgb="FFFFFF00"/>
      </patternFill>
    </fill>
    <fill>
      <patternFill patternType="solid">
        <fgColor rgb="FF00B0F0"/>
        <bgColor rgb="FF33CC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right" vertical="center" wrapText="1"/>
    </xf>
    <xf numFmtId="3" fontId="7" fillId="0" borderId="1" xfId="1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2" fontId="5" fillId="5" borderId="1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vertical="center"/>
    </xf>
    <xf numFmtId="10" fontId="5" fillId="7" borderId="0" xfId="0" applyNumberFormat="1" applyFont="1" applyFill="1"/>
    <xf numFmtId="0" fontId="4" fillId="8" borderId="1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8" fillId="3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A6A6"/>
      <rgbColor rgb="FFCC99FF"/>
      <rgbColor rgb="FFFFCC99"/>
      <rgbColor rgb="FF3366FF"/>
      <rgbColor rgb="FF33CCCC"/>
      <rgbColor rgb="FF99CC00"/>
      <rgbColor rgb="FFFFC000"/>
      <rgbColor rgb="FFEA7500"/>
      <rgbColor rgb="FFE46C0A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17310</xdr:rowOff>
    </xdr:from>
    <xdr:to>
      <xdr:col>0</xdr:col>
      <xdr:colOff>3035300</xdr:colOff>
      <xdr:row>4</xdr:row>
      <xdr:rowOff>463550</xdr:rowOff>
    </xdr:to>
    <xdr:pic>
      <xdr:nvPicPr>
        <xdr:cNvPr id="2" name="Image 1" descr="C:\Users\josli\Pictures\Logo Blessed Aid. New pour documents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7310"/>
          <a:ext cx="3035300" cy="1182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an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94" zoomScaleNormal="94" workbookViewId="0">
      <selection activeCell="I9" sqref="I9"/>
    </sheetView>
  </sheetViews>
  <sheetFormatPr baseColWidth="10" defaultColWidth="8.6328125" defaultRowHeight="14.5" x14ac:dyDescent="0.35"/>
  <cols>
    <col min="1" max="1" width="61.6328125" customWidth="1"/>
    <col min="2" max="2" width="9" style="1" customWidth="1"/>
    <col min="3" max="3" width="12" style="1" customWidth="1"/>
    <col min="4" max="4" width="10.26953125" style="2" customWidth="1"/>
    <col min="5" max="6" width="15.453125" style="2" customWidth="1"/>
  </cols>
  <sheetData>
    <row r="1" spans="1:10" x14ac:dyDescent="0.35">
      <c r="A1" s="44"/>
      <c r="B1" s="44"/>
      <c r="C1" s="44"/>
      <c r="D1" s="44"/>
      <c r="E1" s="44"/>
      <c r="F1" s="44"/>
    </row>
    <row r="2" spans="1:10" x14ac:dyDescent="0.35">
      <c r="A2" s="44"/>
      <c r="B2" s="44"/>
      <c r="C2" s="44"/>
      <c r="D2" s="44"/>
      <c r="E2" s="44"/>
      <c r="F2" s="44"/>
    </row>
    <row r="3" spans="1:10" x14ac:dyDescent="0.35">
      <c r="A3" s="44"/>
      <c r="B3" s="44"/>
      <c r="C3" s="44"/>
      <c r="D3" s="44"/>
      <c r="E3" s="44"/>
      <c r="F3" s="44"/>
    </row>
    <row r="4" spans="1:10" x14ac:dyDescent="0.35">
      <c r="A4" s="44"/>
      <c r="B4" s="44"/>
      <c r="C4" s="44"/>
      <c r="D4" s="44"/>
      <c r="E4" s="44"/>
      <c r="F4" s="44"/>
    </row>
    <row r="5" spans="1:10" ht="44.25" customHeight="1" x14ac:dyDescent="0.35">
      <c r="A5" s="45"/>
      <c r="B5" s="45"/>
      <c r="C5" s="45"/>
      <c r="D5" s="45"/>
      <c r="E5" s="45"/>
      <c r="F5" s="45"/>
    </row>
    <row r="6" spans="1:10" ht="46.5" customHeight="1" x14ac:dyDescent="0.35">
      <c r="A6" s="41" t="s">
        <v>43</v>
      </c>
      <c r="B6" s="42"/>
      <c r="C6" s="42"/>
      <c r="D6" s="42"/>
      <c r="E6" s="42"/>
      <c r="F6" s="43"/>
      <c r="G6" s="6"/>
      <c r="I6" s="5"/>
    </row>
    <row r="7" spans="1:10" ht="20.149999999999999" customHeight="1" x14ac:dyDescent="0.35">
      <c r="A7" s="7" t="s">
        <v>0</v>
      </c>
      <c r="B7" s="39" t="s">
        <v>1</v>
      </c>
      <c r="C7" s="39"/>
      <c r="D7" s="39"/>
      <c r="E7" s="8" t="s">
        <v>2</v>
      </c>
      <c r="F7" s="9"/>
      <c r="G7" s="6"/>
      <c r="J7" s="4"/>
    </row>
    <row r="8" spans="1:10" ht="20.149999999999999" customHeight="1" x14ac:dyDescent="0.35">
      <c r="A8" s="7" t="s">
        <v>3</v>
      </c>
      <c r="B8" s="39">
        <v>1.06393</v>
      </c>
      <c r="C8" s="39"/>
      <c r="D8" s="39"/>
      <c r="E8" s="10">
        <v>45399</v>
      </c>
      <c r="F8" s="11"/>
      <c r="G8" s="6"/>
    </row>
    <row r="9" spans="1:10" ht="41.25" customHeight="1" x14ac:dyDescent="0.35">
      <c r="A9" s="12"/>
      <c r="B9" s="13" t="s">
        <v>4</v>
      </c>
      <c r="C9" s="13" t="s">
        <v>5</v>
      </c>
      <c r="D9" s="14" t="s">
        <v>6</v>
      </c>
      <c r="E9" s="14" t="s">
        <v>7</v>
      </c>
      <c r="F9" s="15" t="s">
        <v>8</v>
      </c>
      <c r="G9" s="6"/>
    </row>
    <row r="10" spans="1:10" ht="19.25" customHeight="1" x14ac:dyDescent="0.35">
      <c r="A10" s="40" t="s">
        <v>44</v>
      </c>
      <c r="B10" s="40"/>
      <c r="C10" s="40"/>
      <c r="D10" s="40"/>
      <c r="E10" s="40"/>
      <c r="F10" s="16"/>
      <c r="G10" s="6"/>
    </row>
    <row r="11" spans="1:10" ht="18" customHeight="1" x14ac:dyDescent="0.35">
      <c r="A11" s="17" t="s">
        <v>45</v>
      </c>
      <c r="B11" s="18">
        <v>50</v>
      </c>
      <c r="C11" s="18">
        <v>1</v>
      </c>
      <c r="D11" s="19">
        <v>10</v>
      </c>
      <c r="E11" s="20">
        <f t="shared" ref="E11:E16" si="0">B11*C11*D11</f>
        <v>500</v>
      </c>
      <c r="F11" s="21">
        <f t="shared" ref="F11:F16" si="1">E11/$B$8</f>
        <v>469.95573017021792</v>
      </c>
      <c r="G11" s="6"/>
    </row>
    <row r="12" spans="1:10" ht="18" customHeight="1" x14ac:dyDescent="0.35">
      <c r="A12" s="22" t="s">
        <v>46</v>
      </c>
      <c r="B12" s="18">
        <v>25</v>
      </c>
      <c r="C12" s="18">
        <v>1</v>
      </c>
      <c r="D12" s="19">
        <v>15</v>
      </c>
      <c r="E12" s="20">
        <f t="shared" si="0"/>
        <v>375</v>
      </c>
      <c r="F12" s="21">
        <f t="shared" si="1"/>
        <v>352.46679762766348</v>
      </c>
      <c r="G12" s="6"/>
    </row>
    <row r="13" spans="1:10" ht="18" customHeight="1" x14ac:dyDescent="0.35">
      <c r="A13" s="22" t="s">
        <v>47</v>
      </c>
      <c r="B13" s="18">
        <v>12</v>
      </c>
      <c r="C13" s="18">
        <v>1</v>
      </c>
      <c r="D13" s="19">
        <v>500</v>
      </c>
      <c r="E13" s="20">
        <f t="shared" si="0"/>
        <v>6000</v>
      </c>
      <c r="F13" s="21">
        <f t="shared" si="1"/>
        <v>5639.4687620426157</v>
      </c>
      <c r="G13" s="6"/>
      <c r="J13" s="3"/>
    </row>
    <row r="14" spans="1:10" ht="18" customHeight="1" x14ac:dyDescent="0.35">
      <c r="A14" s="22" t="s">
        <v>48</v>
      </c>
      <c r="B14" s="18">
        <v>1</v>
      </c>
      <c r="C14" s="18">
        <v>1</v>
      </c>
      <c r="D14" s="19">
        <v>400</v>
      </c>
      <c r="E14" s="20">
        <f t="shared" si="0"/>
        <v>400</v>
      </c>
      <c r="F14" s="21">
        <f t="shared" si="1"/>
        <v>375.96458413617438</v>
      </c>
      <c r="G14" s="6"/>
    </row>
    <row r="15" spans="1:10" ht="18" customHeight="1" x14ac:dyDescent="0.35">
      <c r="A15" s="17" t="s">
        <v>49</v>
      </c>
      <c r="B15" s="18">
        <v>50</v>
      </c>
      <c r="C15" s="18">
        <v>1</v>
      </c>
      <c r="D15" s="19">
        <v>20</v>
      </c>
      <c r="E15" s="20">
        <f t="shared" si="0"/>
        <v>1000</v>
      </c>
      <c r="F15" s="21">
        <f t="shared" si="1"/>
        <v>939.91146034043584</v>
      </c>
      <c r="G15" s="6"/>
    </row>
    <row r="16" spans="1:10" ht="18" customHeight="1" x14ac:dyDescent="0.35">
      <c r="A16" s="17" t="s">
        <v>35</v>
      </c>
      <c r="B16" s="18">
        <v>4</v>
      </c>
      <c r="C16" s="18">
        <v>1</v>
      </c>
      <c r="D16" s="19">
        <v>100</v>
      </c>
      <c r="E16" s="20">
        <f t="shared" si="0"/>
        <v>400</v>
      </c>
      <c r="F16" s="21">
        <f t="shared" si="1"/>
        <v>375.96458413617438</v>
      </c>
      <c r="G16" s="6"/>
    </row>
    <row r="17" spans="1:7" ht="18" customHeight="1" x14ac:dyDescent="0.35">
      <c r="A17" s="17" t="s">
        <v>20</v>
      </c>
      <c r="B17" s="18">
        <v>15</v>
      </c>
      <c r="C17" s="18">
        <v>1</v>
      </c>
      <c r="D17" s="19">
        <v>6</v>
      </c>
      <c r="E17" s="20">
        <f t="shared" ref="E17:E19" si="2">B17*C17*D17</f>
        <v>90</v>
      </c>
      <c r="F17" s="21">
        <f t="shared" ref="F17:F19" si="3">E17/$B$8</f>
        <v>84.592031430639224</v>
      </c>
      <c r="G17" s="6"/>
    </row>
    <row r="18" spans="1:7" ht="18" customHeight="1" x14ac:dyDescent="0.35">
      <c r="A18" s="17" t="s">
        <v>50</v>
      </c>
      <c r="B18" s="18">
        <v>4</v>
      </c>
      <c r="C18" s="18">
        <v>1</v>
      </c>
      <c r="D18" s="19">
        <v>35</v>
      </c>
      <c r="E18" s="20">
        <f t="shared" si="2"/>
        <v>140</v>
      </c>
      <c r="F18" s="21">
        <f t="shared" si="3"/>
        <v>131.58760444766102</v>
      </c>
      <c r="G18" s="6"/>
    </row>
    <row r="19" spans="1:7" ht="18" customHeight="1" x14ac:dyDescent="0.35">
      <c r="A19" s="17" t="s">
        <v>25</v>
      </c>
      <c r="B19" s="18">
        <v>10</v>
      </c>
      <c r="C19" s="18">
        <v>1</v>
      </c>
      <c r="D19" s="19">
        <v>5</v>
      </c>
      <c r="E19" s="20">
        <f t="shared" si="2"/>
        <v>50</v>
      </c>
      <c r="F19" s="21">
        <f t="shared" si="3"/>
        <v>46.995573017021798</v>
      </c>
      <c r="G19" s="6"/>
    </row>
    <row r="20" spans="1:7" ht="18" customHeight="1" x14ac:dyDescent="0.35">
      <c r="A20" s="17" t="s">
        <v>21</v>
      </c>
      <c r="B20" s="18">
        <v>20</v>
      </c>
      <c r="C20" s="18">
        <v>1</v>
      </c>
      <c r="D20" s="19">
        <v>70</v>
      </c>
      <c r="E20" s="20">
        <f t="shared" ref="E20" si="4">B20*C20*D20</f>
        <v>1400</v>
      </c>
      <c r="F20" s="21">
        <f t="shared" ref="F20" si="5">E20/$B$8</f>
        <v>1315.8760444766103</v>
      </c>
      <c r="G20" s="6"/>
    </row>
    <row r="21" spans="1:7" ht="18" customHeight="1" x14ac:dyDescent="0.35">
      <c r="A21" s="17" t="s">
        <v>23</v>
      </c>
      <c r="B21" s="18">
        <v>500</v>
      </c>
      <c r="C21" s="18">
        <v>1</v>
      </c>
      <c r="D21" s="23">
        <v>0.5</v>
      </c>
      <c r="E21" s="20">
        <f t="shared" ref="E21:E22" si="6">B21*C21*D21</f>
        <v>250</v>
      </c>
      <c r="F21" s="21">
        <f t="shared" ref="F21:F22" si="7">E21/$B$8</f>
        <v>234.97786508510896</v>
      </c>
      <c r="G21" s="6"/>
    </row>
    <row r="22" spans="1:7" ht="18" customHeight="1" x14ac:dyDescent="0.35">
      <c r="A22" s="17" t="s">
        <v>24</v>
      </c>
      <c r="B22" s="18">
        <v>1</v>
      </c>
      <c r="C22" s="18">
        <v>12</v>
      </c>
      <c r="D22" s="19">
        <v>100</v>
      </c>
      <c r="E22" s="20">
        <f t="shared" si="6"/>
        <v>1200</v>
      </c>
      <c r="F22" s="21">
        <f t="shared" si="7"/>
        <v>1127.8937524085231</v>
      </c>
      <c r="G22" s="6"/>
    </row>
    <row r="23" spans="1:7" ht="18" customHeight="1" x14ac:dyDescent="0.35">
      <c r="A23" s="17" t="s">
        <v>42</v>
      </c>
      <c r="B23" s="18">
        <v>2</v>
      </c>
      <c r="C23" s="18">
        <v>12</v>
      </c>
      <c r="D23" s="19">
        <v>100</v>
      </c>
      <c r="E23" s="20">
        <f t="shared" ref="E23:E28" si="8">B23*C23*D23</f>
        <v>2400</v>
      </c>
      <c r="F23" s="21">
        <f t="shared" ref="F23:F28" si="9">E23/$B$8</f>
        <v>2255.7875048170463</v>
      </c>
      <c r="G23" s="6"/>
    </row>
    <row r="24" spans="1:7" ht="19.5" customHeight="1" x14ac:dyDescent="0.35">
      <c r="A24" s="17" t="s">
        <v>51</v>
      </c>
      <c r="B24" s="18">
        <v>2</v>
      </c>
      <c r="C24" s="18">
        <v>1</v>
      </c>
      <c r="D24" s="19">
        <v>500</v>
      </c>
      <c r="E24" s="20">
        <f t="shared" si="8"/>
        <v>1000</v>
      </c>
      <c r="F24" s="21">
        <f t="shared" si="9"/>
        <v>939.91146034043584</v>
      </c>
      <c r="G24" s="6"/>
    </row>
    <row r="25" spans="1:7" ht="18" customHeight="1" x14ac:dyDescent="0.35">
      <c r="A25" s="17" t="s">
        <v>31</v>
      </c>
      <c r="B25" s="18">
        <v>1</v>
      </c>
      <c r="C25" s="18">
        <v>1</v>
      </c>
      <c r="D25" s="23">
        <v>400</v>
      </c>
      <c r="E25" s="20">
        <f t="shared" si="8"/>
        <v>400</v>
      </c>
      <c r="F25" s="21">
        <f t="shared" si="9"/>
        <v>375.96458413617438</v>
      </c>
      <c r="G25" s="6"/>
    </row>
    <row r="26" spans="1:7" ht="18" customHeight="1" x14ac:dyDescent="0.35">
      <c r="A26" s="17" t="s">
        <v>26</v>
      </c>
      <c r="B26" s="18">
        <v>4</v>
      </c>
      <c r="C26" s="18">
        <v>1</v>
      </c>
      <c r="D26" s="19">
        <v>10</v>
      </c>
      <c r="E26" s="20">
        <f t="shared" si="8"/>
        <v>40</v>
      </c>
      <c r="F26" s="21">
        <f t="shared" si="9"/>
        <v>37.596458413617434</v>
      </c>
      <c r="G26" s="6"/>
    </row>
    <row r="27" spans="1:7" ht="18" customHeight="1" x14ac:dyDescent="0.35">
      <c r="A27" s="17" t="s">
        <v>52</v>
      </c>
      <c r="B27" s="18">
        <v>10</v>
      </c>
      <c r="C27" s="18">
        <v>1</v>
      </c>
      <c r="D27" s="19">
        <v>4</v>
      </c>
      <c r="E27" s="20">
        <f t="shared" si="8"/>
        <v>40</v>
      </c>
      <c r="F27" s="21">
        <f t="shared" si="9"/>
        <v>37.596458413617434</v>
      </c>
      <c r="G27" s="6"/>
    </row>
    <row r="28" spans="1:7" ht="18" customHeight="1" x14ac:dyDescent="0.35">
      <c r="A28" s="17" t="s">
        <v>27</v>
      </c>
      <c r="B28" s="18">
        <v>5</v>
      </c>
      <c r="C28" s="18">
        <v>1</v>
      </c>
      <c r="D28" s="19">
        <v>10</v>
      </c>
      <c r="E28" s="20">
        <f t="shared" si="8"/>
        <v>50</v>
      </c>
      <c r="F28" s="21">
        <f t="shared" si="9"/>
        <v>46.995573017021798</v>
      </c>
      <c r="G28" s="6"/>
    </row>
    <row r="29" spans="1:7" ht="18" customHeight="1" x14ac:dyDescent="0.35">
      <c r="A29" s="17" t="s">
        <v>22</v>
      </c>
      <c r="B29" s="18">
        <v>5</v>
      </c>
      <c r="C29" s="18">
        <v>1</v>
      </c>
      <c r="D29" s="19">
        <v>5</v>
      </c>
      <c r="E29" s="20">
        <f t="shared" ref="E29:E32" si="10">B29*C29*D29</f>
        <v>25</v>
      </c>
      <c r="F29" s="21">
        <f t="shared" ref="F29:F32" si="11">E29/$B$8</f>
        <v>23.497786508510899</v>
      </c>
      <c r="G29" s="6"/>
    </row>
    <row r="30" spans="1:7" ht="18" customHeight="1" x14ac:dyDescent="0.35">
      <c r="A30" s="17" t="s">
        <v>28</v>
      </c>
      <c r="B30" s="18">
        <v>5</v>
      </c>
      <c r="C30" s="18">
        <v>1</v>
      </c>
      <c r="D30" s="19">
        <v>4</v>
      </c>
      <c r="E30" s="20">
        <f t="shared" si="10"/>
        <v>20</v>
      </c>
      <c r="F30" s="21">
        <f t="shared" si="11"/>
        <v>18.798229206808717</v>
      </c>
      <c r="G30" s="6"/>
    </row>
    <row r="31" spans="1:7" ht="18" customHeight="1" x14ac:dyDescent="0.35">
      <c r="A31" s="17" t="s">
        <v>29</v>
      </c>
      <c r="B31" s="18">
        <v>4</v>
      </c>
      <c r="C31" s="18">
        <v>1</v>
      </c>
      <c r="D31" s="19">
        <v>8</v>
      </c>
      <c r="E31" s="20">
        <f t="shared" si="10"/>
        <v>32</v>
      </c>
      <c r="F31" s="21">
        <f t="shared" si="11"/>
        <v>30.07716673089395</v>
      </c>
      <c r="G31" s="6"/>
    </row>
    <row r="32" spans="1:7" ht="18" customHeight="1" x14ac:dyDescent="0.35">
      <c r="A32" s="17" t="s">
        <v>30</v>
      </c>
      <c r="B32" s="18">
        <v>3</v>
      </c>
      <c r="C32" s="18">
        <v>1</v>
      </c>
      <c r="D32" s="19">
        <v>8</v>
      </c>
      <c r="E32" s="20">
        <f t="shared" si="10"/>
        <v>24</v>
      </c>
      <c r="F32" s="21">
        <f t="shared" si="11"/>
        <v>22.557875048170462</v>
      </c>
      <c r="G32" s="6"/>
    </row>
    <row r="33" spans="1:7" ht="18" customHeight="1" x14ac:dyDescent="0.35">
      <c r="A33" s="17" t="s">
        <v>32</v>
      </c>
      <c r="B33" s="18">
        <v>1</v>
      </c>
      <c r="C33" s="18">
        <v>1</v>
      </c>
      <c r="D33" s="19">
        <v>500</v>
      </c>
      <c r="E33" s="20">
        <f t="shared" ref="E33:E35" si="12">B33*C33*D33</f>
        <v>500</v>
      </c>
      <c r="F33" s="21">
        <f t="shared" ref="F33:F35" si="13">E33/$B$8</f>
        <v>469.95573017021792</v>
      </c>
      <c r="G33" s="6"/>
    </row>
    <row r="34" spans="1:7" ht="18" customHeight="1" x14ac:dyDescent="0.35">
      <c r="A34" s="17" t="s">
        <v>33</v>
      </c>
      <c r="B34" s="18">
        <v>2</v>
      </c>
      <c r="C34" s="18">
        <v>1</v>
      </c>
      <c r="D34" s="19">
        <v>40</v>
      </c>
      <c r="E34" s="20">
        <f t="shared" si="12"/>
        <v>80</v>
      </c>
      <c r="F34" s="21">
        <f t="shared" si="13"/>
        <v>75.192916827234868</v>
      </c>
      <c r="G34" s="6"/>
    </row>
    <row r="35" spans="1:7" ht="18" customHeight="1" x14ac:dyDescent="0.35">
      <c r="A35" s="17" t="s">
        <v>34</v>
      </c>
      <c r="B35" s="18">
        <v>10</v>
      </c>
      <c r="C35" s="18">
        <v>1</v>
      </c>
      <c r="D35" s="19">
        <v>30</v>
      </c>
      <c r="E35" s="20">
        <f t="shared" si="12"/>
        <v>300</v>
      </c>
      <c r="F35" s="21">
        <f t="shared" si="13"/>
        <v>281.97343810213079</v>
      </c>
      <c r="G35" s="6"/>
    </row>
    <row r="36" spans="1:7" ht="18" customHeight="1" x14ac:dyDescent="0.35">
      <c r="A36" s="17" t="s">
        <v>19</v>
      </c>
      <c r="B36" s="18">
        <v>10</v>
      </c>
      <c r="C36" s="18">
        <v>1</v>
      </c>
      <c r="D36" s="19">
        <v>1</v>
      </c>
      <c r="E36" s="20">
        <f t="shared" ref="E36:E38" si="14">B36*C36*D36</f>
        <v>10</v>
      </c>
      <c r="F36" s="21">
        <f t="shared" ref="F36:F38" si="15">E36/$B$8</f>
        <v>9.3991146034043584</v>
      </c>
      <c r="G36" s="6"/>
    </row>
    <row r="37" spans="1:7" ht="18" customHeight="1" x14ac:dyDescent="0.35">
      <c r="A37" s="17" t="s">
        <v>36</v>
      </c>
      <c r="B37" s="18">
        <v>4</v>
      </c>
      <c r="C37" s="18">
        <v>1</v>
      </c>
      <c r="D37" s="19">
        <v>30</v>
      </c>
      <c r="E37" s="20">
        <f t="shared" si="14"/>
        <v>120</v>
      </c>
      <c r="F37" s="21">
        <f t="shared" si="15"/>
        <v>112.78937524085231</v>
      </c>
      <c r="G37" s="6"/>
    </row>
    <row r="38" spans="1:7" ht="18" customHeight="1" x14ac:dyDescent="0.35">
      <c r="A38" s="17" t="s">
        <v>37</v>
      </c>
      <c r="B38" s="18">
        <v>12</v>
      </c>
      <c r="C38" s="18">
        <v>1</v>
      </c>
      <c r="D38" s="19">
        <v>150</v>
      </c>
      <c r="E38" s="20">
        <f t="shared" si="14"/>
        <v>1800</v>
      </c>
      <c r="F38" s="21">
        <f t="shared" si="15"/>
        <v>1691.8406286127847</v>
      </c>
      <c r="G38" s="6"/>
    </row>
    <row r="39" spans="1:7" ht="18" customHeight="1" x14ac:dyDescent="0.35">
      <c r="A39" s="17" t="s">
        <v>53</v>
      </c>
      <c r="B39" s="18">
        <v>12</v>
      </c>
      <c r="C39" s="18">
        <v>1</v>
      </c>
      <c r="D39" s="19">
        <v>20</v>
      </c>
      <c r="E39" s="20">
        <f t="shared" ref="E39:E40" si="16">B39*C39*D39</f>
        <v>240</v>
      </c>
      <c r="F39" s="21">
        <f t="shared" ref="F39:F40" si="17">E39/$B$8</f>
        <v>225.57875048170462</v>
      </c>
      <c r="G39" s="6"/>
    </row>
    <row r="40" spans="1:7" ht="18" customHeight="1" x14ac:dyDescent="0.35">
      <c r="A40" s="17" t="s">
        <v>54</v>
      </c>
      <c r="B40" s="18">
        <v>2</v>
      </c>
      <c r="C40" s="18">
        <v>1</v>
      </c>
      <c r="D40" s="19">
        <v>150</v>
      </c>
      <c r="E40" s="20">
        <f t="shared" si="16"/>
        <v>300</v>
      </c>
      <c r="F40" s="21">
        <f t="shared" si="17"/>
        <v>281.97343810213079</v>
      </c>
      <c r="G40" s="6"/>
    </row>
    <row r="41" spans="1:7" ht="18" customHeight="1" x14ac:dyDescent="0.35">
      <c r="A41" s="24" t="s">
        <v>9</v>
      </c>
      <c r="B41" s="25"/>
      <c r="C41" s="25"/>
      <c r="D41" s="26"/>
      <c r="E41" s="26">
        <f>SUM(E11:E40)</f>
        <v>19186</v>
      </c>
      <c r="F41" s="27">
        <f>SUM(F11:F40)</f>
        <v>18033.141278091607</v>
      </c>
      <c r="G41" s="6"/>
    </row>
    <row r="42" spans="1:7" ht="18" customHeight="1" x14ac:dyDescent="0.35">
      <c r="A42" s="46" t="s">
        <v>55</v>
      </c>
      <c r="B42" s="47"/>
      <c r="C42" s="47"/>
      <c r="D42" s="47"/>
      <c r="E42" s="47"/>
      <c r="F42" s="48"/>
      <c r="G42" s="6"/>
    </row>
    <row r="43" spans="1:7" ht="18" customHeight="1" x14ac:dyDescent="0.35">
      <c r="A43" s="17" t="s">
        <v>56</v>
      </c>
      <c r="B43" s="18">
        <v>5</v>
      </c>
      <c r="C43" s="18">
        <v>1</v>
      </c>
      <c r="D43" s="19">
        <v>3000</v>
      </c>
      <c r="E43" s="20">
        <f t="shared" ref="E43" si="18">B43*C43*D43</f>
        <v>15000</v>
      </c>
      <c r="F43" s="21">
        <f t="shared" ref="F43" si="19">E43/$B$8</f>
        <v>14098.671905106539</v>
      </c>
      <c r="G43" s="6"/>
    </row>
    <row r="44" spans="1:7" ht="18" customHeight="1" x14ac:dyDescent="0.35">
      <c r="A44" s="24" t="s">
        <v>38</v>
      </c>
      <c r="B44" s="25"/>
      <c r="C44" s="25"/>
      <c r="D44" s="26"/>
      <c r="E44" s="26">
        <f>SUM(E43:E43)</f>
        <v>15000</v>
      </c>
      <c r="F44" s="27">
        <v>13865</v>
      </c>
      <c r="G44" s="6"/>
    </row>
    <row r="45" spans="1:7" ht="18" customHeight="1" x14ac:dyDescent="0.35">
      <c r="A45" s="46" t="s">
        <v>62</v>
      </c>
      <c r="B45" s="47"/>
      <c r="C45" s="47"/>
      <c r="D45" s="47"/>
      <c r="E45" s="47"/>
      <c r="F45" s="48"/>
      <c r="G45" s="6"/>
    </row>
    <row r="46" spans="1:7" ht="18" customHeight="1" x14ac:dyDescent="0.35">
      <c r="A46" s="17" t="s">
        <v>57</v>
      </c>
      <c r="B46" s="18">
        <v>1</v>
      </c>
      <c r="C46" s="18">
        <v>1</v>
      </c>
      <c r="D46" s="19">
        <v>500</v>
      </c>
      <c r="E46" s="20">
        <f t="shared" ref="E46" si="20">B46*C46*D46</f>
        <v>500</v>
      </c>
      <c r="F46" s="21">
        <f t="shared" ref="F46" si="21">E46/$B$8</f>
        <v>469.95573017021792</v>
      </c>
      <c r="G46" s="6"/>
    </row>
    <row r="47" spans="1:7" ht="18" customHeight="1" x14ac:dyDescent="0.35">
      <c r="A47" s="17" t="s">
        <v>58</v>
      </c>
      <c r="B47" s="18">
        <v>1</v>
      </c>
      <c r="C47" s="18">
        <v>1</v>
      </c>
      <c r="D47" s="19">
        <v>250</v>
      </c>
      <c r="E47" s="20">
        <f t="shared" ref="E47:E50" si="22">B47*C47*D47</f>
        <v>250</v>
      </c>
      <c r="F47" s="21">
        <f t="shared" ref="F47:F50" si="23">E47/$B$8</f>
        <v>234.97786508510896</v>
      </c>
      <c r="G47" s="6"/>
    </row>
    <row r="48" spans="1:7" ht="18" customHeight="1" x14ac:dyDescent="0.35">
      <c r="A48" s="17" t="s">
        <v>59</v>
      </c>
      <c r="B48" s="18">
        <v>1</v>
      </c>
      <c r="C48" s="18">
        <v>1</v>
      </c>
      <c r="D48" s="19">
        <v>350</v>
      </c>
      <c r="E48" s="20">
        <f t="shared" si="22"/>
        <v>350</v>
      </c>
      <c r="F48" s="21">
        <f t="shared" si="23"/>
        <v>328.96901111915258</v>
      </c>
      <c r="G48" s="6"/>
    </row>
    <row r="49" spans="1:7" ht="18" customHeight="1" x14ac:dyDescent="0.35">
      <c r="A49" s="17" t="s">
        <v>60</v>
      </c>
      <c r="B49" s="18">
        <v>1</v>
      </c>
      <c r="C49" s="18">
        <v>1</v>
      </c>
      <c r="D49" s="19">
        <v>500</v>
      </c>
      <c r="E49" s="20">
        <f t="shared" si="22"/>
        <v>500</v>
      </c>
      <c r="F49" s="21">
        <f t="shared" si="23"/>
        <v>469.95573017021792</v>
      </c>
      <c r="G49" s="6"/>
    </row>
    <row r="50" spans="1:7" ht="18" customHeight="1" x14ac:dyDescent="0.35">
      <c r="A50" s="17" t="s">
        <v>61</v>
      </c>
      <c r="B50" s="18">
        <v>4</v>
      </c>
      <c r="C50" s="18">
        <v>4</v>
      </c>
      <c r="D50" s="19">
        <v>300</v>
      </c>
      <c r="E50" s="20">
        <f t="shared" si="22"/>
        <v>4800</v>
      </c>
      <c r="F50" s="21">
        <f t="shared" si="23"/>
        <v>4511.5750096340926</v>
      </c>
      <c r="G50" s="6"/>
    </row>
    <row r="51" spans="1:7" ht="18" customHeight="1" x14ac:dyDescent="0.35">
      <c r="A51" s="24" t="s">
        <v>11</v>
      </c>
      <c r="B51" s="25"/>
      <c r="C51" s="25"/>
      <c r="D51" s="26"/>
      <c r="E51" s="26">
        <f>SUM(E46:E50)</f>
        <v>6400</v>
      </c>
      <c r="F51" s="27">
        <f>SUM(F46:F50)</f>
        <v>6015.4333461787901</v>
      </c>
      <c r="G51" s="6"/>
    </row>
    <row r="52" spans="1:7" ht="18" customHeight="1" x14ac:dyDescent="0.35">
      <c r="A52" s="28" t="s">
        <v>63</v>
      </c>
      <c r="B52" s="29"/>
      <c r="C52" s="29"/>
      <c r="D52" s="30"/>
      <c r="E52" s="31"/>
      <c r="F52" s="27"/>
      <c r="G52" s="6"/>
    </row>
    <row r="53" spans="1:7" ht="18" customHeight="1" x14ac:dyDescent="0.35">
      <c r="A53" s="17" t="s">
        <v>40</v>
      </c>
      <c r="B53" s="18">
        <v>1</v>
      </c>
      <c r="C53" s="18">
        <v>12</v>
      </c>
      <c r="D53" s="19">
        <v>200</v>
      </c>
      <c r="E53" s="32">
        <f t="shared" ref="E53" si="24">B53*C53*D53</f>
        <v>2400</v>
      </c>
      <c r="F53" s="21">
        <f t="shared" ref="F53" si="25">E53/$B$8</f>
        <v>2255.7875048170463</v>
      </c>
      <c r="G53" s="6"/>
    </row>
    <row r="54" spans="1:7" ht="18" customHeight="1" x14ac:dyDescent="0.35">
      <c r="A54" s="17" t="s">
        <v>18</v>
      </c>
      <c r="B54" s="18">
        <v>1</v>
      </c>
      <c r="C54" s="18">
        <v>12</v>
      </c>
      <c r="D54" s="19">
        <v>130</v>
      </c>
      <c r="E54" s="32">
        <f t="shared" ref="E54:E60" si="26">B54*C54*D54</f>
        <v>1560</v>
      </c>
      <c r="F54" s="21">
        <f t="shared" ref="F54:F62" si="27">E54/$B$8</f>
        <v>1466.26187813108</v>
      </c>
      <c r="G54" s="6"/>
    </row>
    <row r="55" spans="1:7" ht="18" customHeight="1" x14ac:dyDescent="0.35">
      <c r="A55" s="17" t="s">
        <v>12</v>
      </c>
      <c r="B55" s="18">
        <v>1</v>
      </c>
      <c r="C55" s="18">
        <v>12</v>
      </c>
      <c r="D55" s="19">
        <v>80</v>
      </c>
      <c r="E55" s="32">
        <f t="shared" si="26"/>
        <v>960</v>
      </c>
      <c r="F55" s="21">
        <f t="shared" si="27"/>
        <v>902.31500192681847</v>
      </c>
      <c r="G55" s="6"/>
    </row>
    <row r="56" spans="1:7" ht="18" customHeight="1" x14ac:dyDescent="0.35">
      <c r="A56" s="17" t="s">
        <v>41</v>
      </c>
      <c r="B56" s="18">
        <v>1</v>
      </c>
      <c r="C56" s="18">
        <v>12</v>
      </c>
      <c r="D56" s="19">
        <v>100</v>
      </c>
      <c r="E56" s="32">
        <f t="shared" ref="E56" si="28">B56*C56*D56</f>
        <v>1200</v>
      </c>
      <c r="F56" s="21">
        <f t="shared" ref="F56" si="29">E56/$B$8</f>
        <v>1127.8937524085231</v>
      </c>
      <c r="G56" s="6"/>
    </row>
    <row r="57" spans="1:7" ht="18" customHeight="1" x14ac:dyDescent="0.35">
      <c r="A57" s="17" t="s">
        <v>10</v>
      </c>
      <c r="B57" s="18">
        <v>2</v>
      </c>
      <c r="C57" s="18">
        <v>12</v>
      </c>
      <c r="D57" s="19">
        <v>6</v>
      </c>
      <c r="E57" s="32">
        <f t="shared" si="26"/>
        <v>144</v>
      </c>
      <c r="F57" s="21">
        <f t="shared" si="27"/>
        <v>135.34725028902278</v>
      </c>
      <c r="G57" s="6"/>
    </row>
    <row r="58" spans="1:7" ht="18" customHeight="1" x14ac:dyDescent="0.35">
      <c r="A58" s="17" t="s">
        <v>13</v>
      </c>
      <c r="B58" s="18">
        <v>1</v>
      </c>
      <c r="C58" s="18">
        <v>12</v>
      </c>
      <c r="D58" s="19">
        <v>6</v>
      </c>
      <c r="E58" s="32">
        <f t="shared" si="26"/>
        <v>72</v>
      </c>
      <c r="F58" s="21">
        <f t="shared" si="27"/>
        <v>67.673625144511391</v>
      </c>
      <c r="G58" s="6"/>
    </row>
    <row r="59" spans="1:7" ht="18" customHeight="1" x14ac:dyDescent="0.35">
      <c r="A59" s="17" t="s">
        <v>17</v>
      </c>
      <c r="B59" s="18">
        <v>1</v>
      </c>
      <c r="C59" s="18">
        <v>12</v>
      </c>
      <c r="D59" s="19">
        <v>50</v>
      </c>
      <c r="E59" s="32">
        <f t="shared" si="26"/>
        <v>600</v>
      </c>
      <c r="F59" s="21">
        <f t="shared" si="27"/>
        <v>563.94687620426157</v>
      </c>
      <c r="G59" s="6"/>
    </row>
    <row r="60" spans="1:7" ht="18" customHeight="1" x14ac:dyDescent="0.35">
      <c r="A60" s="17" t="s">
        <v>14</v>
      </c>
      <c r="B60" s="18">
        <v>1</v>
      </c>
      <c r="C60" s="18">
        <v>12</v>
      </c>
      <c r="D60" s="19">
        <v>50</v>
      </c>
      <c r="E60" s="32">
        <f t="shared" si="26"/>
        <v>600</v>
      </c>
      <c r="F60" s="21">
        <f t="shared" si="27"/>
        <v>563.94687620426157</v>
      </c>
      <c r="G60" s="6"/>
    </row>
    <row r="61" spans="1:7" ht="18" customHeight="1" x14ac:dyDescent="0.35">
      <c r="A61" s="17" t="s">
        <v>64</v>
      </c>
      <c r="B61" s="18">
        <v>1</v>
      </c>
      <c r="C61" s="18">
        <v>1</v>
      </c>
      <c r="D61" s="19">
        <v>1500</v>
      </c>
      <c r="E61" s="32">
        <f t="shared" ref="E61" si="30">B61*C61*D61</f>
        <v>1500</v>
      </c>
      <c r="F61" s="21">
        <f t="shared" ref="F61" si="31">E61/$B$8</f>
        <v>1409.8671905106539</v>
      </c>
      <c r="G61" s="6"/>
    </row>
    <row r="62" spans="1:7" ht="18" customHeight="1" x14ac:dyDescent="0.35">
      <c r="A62" s="17" t="s">
        <v>15</v>
      </c>
      <c r="B62" s="18">
        <v>1</v>
      </c>
      <c r="C62" s="18">
        <v>1</v>
      </c>
      <c r="D62" s="19">
        <v>400</v>
      </c>
      <c r="E62" s="32">
        <v>400</v>
      </c>
      <c r="F62" s="21">
        <f t="shared" si="27"/>
        <v>375.96458413617438</v>
      </c>
      <c r="G62" s="6"/>
    </row>
    <row r="63" spans="1:7" ht="18" customHeight="1" x14ac:dyDescent="0.35">
      <c r="A63" s="24" t="s">
        <v>39</v>
      </c>
      <c r="B63" s="25"/>
      <c r="C63" s="25"/>
      <c r="D63" s="26"/>
      <c r="E63" s="26">
        <f>SUM(E53:E62)</f>
        <v>9436</v>
      </c>
      <c r="F63" s="27">
        <f>SUM(F53:F62)</f>
        <v>8869.0045397723552</v>
      </c>
      <c r="G63" s="33">
        <f>E63/E64</f>
        <v>0.18863699972012316</v>
      </c>
    </row>
    <row r="64" spans="1:7" ht="38.25" customHeight="1" x14ac:dyDescent="0.35">
      <c r="A64" s="34" t="s">
        <v>16</v>
      </c>
      <c r="B64" s="35"/>
      <c r="C64" s="35"/>
      <c r="D64" s="36"/>
      <c r="E64" s="37">
        <f>(E41+E44+E51+E63)</f>
        <v>50022</v>
      </c>
      <c r="F64" s="38">
        <f>(F41+F44+F51+F63)</f>
        <v>46782.579164042749</v>
      </c>
      <c r="G64" s="6"/>
    </row>
    <row r="65" ht="15" customHeight="1" x14ac:dyDescent="0.35"/>
    <row r="66" ht="36" customHeight="1" x14ac:dyDescent="0.35"/>
  </sheetData>
  <mergeCells count="7">
    <mergeCell ref="A42:F42"/>
    <mergeCell ref="A45:F45"/>
    <mergeCell ref="B7:D7"/>
    <mergeCell ref="B8:D8"/>
    <mergeCell ref="A10:E10"/>
    <mergeCell ref="A6:F6"/>
    <mergeCell ref="A1:F5"/>
  </mergeCells>
  <hyperlinks>
    <hyperlink ref="E7" r:id="rId1"/>
  </hyperlinks>
  <pageMargins left="0.7" right="0.7" top="0.75" bottom="0.75" header="0.51180555555555496" footer="0.51180555555555496"/>
  <pageSetup paperSize="9" firstPageNumber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de projet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van der Berg - Wilde Ganzen</dc:creator>
  <dc:description/>
  <cp:lastModifiedBy>pc</cp:lastModifiedBy>
  <cp:revision>17</cp:revision>
  <dcterms:created xsi:type="dcterms:W3CDTF">2018-06-04T07:59:55Z</dcterms:created>
  <dcterms:modified xsi:type="dcterms:W3CDTF">2024-04-17T14:31:32Z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