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17" i="1" l="1"/>
  <c r="I35" i="1"/>
  <c r="G35" i="1"/>
  <c r="J35" i="1"/>
  <c r="J32" i="1"/>
  <c r="J33" i="1"/>
  <c r="J34" i="1"/>
  <c r="J36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25" i="1"/>
  <c r="G25" i="1"/>
  <c r="I25" i="1" s="1"/>
  <c r="J24" i="1"/>
  <c r="I24" i="1"/>
  <c r="G24" i="1"/>
  <c r="J23" i="1"/>
  <c r="G23" i="1"/>
  <c r="I23" i="1" s="1"/>
  <c r="J22" i="1"/>
  <c r="J26" i="1" s="1"/>
  <c r="G22" i="1"/>
  <c r="I22" i="1" s="1"/>
  <c r="J21" i="1"/>
  <c r="G21" i="1"/>
  <c r="I21" i="1" s="1"/>
  <c r="J20" i="1"/>
  <c r="I20" i="1"/>
  <c r="I26" i="1" s="1"/>
  <c r="G20" i="1"/>
  <c r="G13" i="1"/>
  <c r="I13" i="1" s="1"/>
  <c r="G14" i="1"/>
  <c r="G15" i="1"/>
  <c r="I15" i="1" s="1"/>
  <c r="G16" i="1"/>
  <c r="G18" i="1"/>
  <c r="I18" i="1" s="1"/>
  <c r="G19" i="1"/>
  <c r="G26" i="1"/>
  <c r="G27" i="1"/>
  <c r="I27" i="1" s="1"/>
  <c r="G28" i="1"/>
  <c r="I28" i="1" s="1"/>
  <c r="G29" i="1"/>
  <c r="G30" i="1"/>
  <c r="I30" i="1" s="1"/>
  <c r="G31" i="1"/>
  <c r="G32" i="1"/>
  <c r="I32" i="1" s="1"/>
  <c r="G33" i="1"/>
  <c r="I33" i="1" s="1"/>
  <c r="G34" i="1"/>
  <c r="I34" i="1" s="1"/>
  <c r="G36" i="1"/>
  <c r="I36" i="1" s="1"/>
  <c r="G37" i="1"/>
  <c r="G38" i="1"/>
  <c r="I38" i="1" s="1"/>
  <c r="G39" i="1"/>
  <c r="I39" i="1" s="1"/>
  <c r="G40" i="1"/>
  <c r="I40" i="1" s="1"/>
  <c r="G41" i="1"/>
  <c r="I41" i="1" s="1"/>
  <c r="G42" i="1"/>
  <c r="I42" i="1" s="1"/>
  <c r="G43" i="1"/>
  <c r="I43" i="1" s="1"/>
  <c r="G44" i="1"/>
  <c r="I44" i="1" s="1"/>
  <c r="G45" i="1"/>
  <c r="I45" i="1" s="1"/>
  <c r="G46" i="1"/>
  <c r="I46" i="1" s="1"/>
  <c r="G47" i="1"/>
  <c r="I47" i="1" s="1"/>
  <c r="G48" i="1"/>
  <c r="I48" i="1" s="1"/>
  <c r="G49" i="1"/>
  <c r="I49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12" i="1"/>
  <c r="I12" i="1" s="1"/>
  <c r="J6" i="1"/>
  <c r="J7" i="1"/>
  <c r="J8" i="1"/>
  <c r="J9" i="1"/>
  <c r="J10" i="1"/>
  <c r="J12" i="1"/>
  <c r="J13" i="1"/>
  <c r="J14" i="1"/>
  <c r="J15" i="1"/>
  <c r="J16" i="1"/>
  <c r="J18" i="1"/>
  <c r="J27" i="1"/>
  <c r="J28" i="1"/>
  <c r="J30" i="1"/>
  <c r="J31" i="1" s="1"/>
  <c r="J5" i="1"/>
  <c r="I14" i="1"/>
  <c r="I16" i="1"/>
  <c r="G6" i="1"/>
  <c r="I6" i="1" s="1"/>
  <c r="G7" i="1"/>
  <c r="I7" i="1" s="1"/>
  <c r="G8" i="1"/>
  <c r="I8" i="1" s="1"/>
  <c r="G9" i="1"/>
  <c r="I9" i="1" s="1"/>
  <c r="G10" i="1"/>
  <c r="I10" i="1" s="1"/>
  <c r="G5" i="1"/>
  <c r="I5" i="1" s="1"/>
  <c r="J29" i="1" l="1"/>
  <c r="I11" i="1"/>
  <c r="I19" i="1"/>
  <c r="J19" i="1"/>
  <c r="J11" i="1"/>
  <c r="I29" i="1"/>
</calcChain>
</file>

<file path=xl/sharedStrings.xml><?xml version="1.0" encoding="utf-8"?>
<sst xmlns="http://schemas.openxmlformats.org/spreadsheetml/2006/main" count="79" uniqueCount="48">
  <si>
    <t xml:space="preserve">Kagumu Development Organization  </t>
  </si>
  <si>
    <t xml:space="preserve">Project Budget </t>
  </si>
  <si>
    <t xml:space="preserve">PROJECT TITLE: </t>
  </si>
  <si>
    <t>Save 785 KPs from New HIV infections in Uganda</t>
  </si>
  <si>
    <t xml:space="preserve">Activity </t>
  </si>
  <si>
    <t xml:space="preserve">Unit </t>
  </si>
  <si>
    <t xml:space="preserve">Quantity </t>
  </si>
  <si>
    <t xml:space="preserve">Activity Number </t>
  </si>
  <si>
    <t xml:space="preserve">Item </t>
  </si>
  <si>
    <t xml:space="preserve">Project oreintation meeting </t>
  </si>
  <si>
    <t>hall hire</t>
  </si>
  <si>
    <t>meals and refrshments</t>
  </si>
  <si>
    <t>stationary</t>
  </si>
  <si>
    <t xml:space="preserve">Trasnport refund </t>
  </si>
  <si>
    <t>Hall</t>
  </si>
  <si>
    <t xml:space="preserve">participants </t>
  </si>
  <si>
    <t xml:space="preserve">cordination fuel </t>
  </si>
  <si>
    <t xml:space="preserve">Mobilization irtme  </t>
  </si>
  <si>
    <t xml:space="preserve">airtime </t>
  </si>
  <si>
    <t>litres</t>
  </si>
  <si>
    <t xml:space="preserve">Frequency </t>
  </si>
  <si>
    <t>rate in USD</t>
  </si>
  <si>
    <t xml:space="preserve">Amount IN USD </t>
  </si>
  <si>
    <t>Amount in UHS</t>
  </si>
  <si>
    <t>Rate in UHS</t>
  </si>
  <si>
    <t xml:space="preserve">SUB TOTAL </t>
  </si>
  <si>
    <t xml:space="preserve">Hold Community senstization meetings to reduce discrimination </t>
  </si>
  <si>
    <t xml:space="preserve">Fuel </t>
  </si>
  <si>
    <t xml:space="preserve">Facilitation allowance </t>
  </si>
  <si>
    <t xml:space="preserve">hire of public adress ystem </t>
  </si>
  <si>
    <t>officers</t>
  </si>
  <si>
    <t xml:space="preserve">system </t>
  </si>
  <si>
    <t xml:space="preserve">cordinators perdeim </t>
  </si>
  <si>
    <t xml:space="preserve">drivers perdeim </t>
  </si>
  <si>
    <t xml:space="preserve">driver </t>
  </si>
  <si>
    <t xml:space="preserve">Train 70 KP peer leaders on HIV Prevention strategies for 3 days  </t>
  </si>
  <si>
    <t xml:space="preserve">Procure condoms </t>
  </si>
  <si>
    <t xml:space="preserve">Male condoms </t>
  </si>
  <si>
    <t xml:space="preserve">female condoms </t>
  </si>
  <si>
    <t xml:space="preserve">packets </t>
  </si>
  <si>
    <t xml:space="preserve">Sub Total </t>
  </si>
  <si>
    <t xml:space="preserve">Procure lubricnata </t>
  </si>
  <si>
    <t xml:space="preserve">No </t>
  </si>
  <si>
    <t xml:space="preserve">Sachets </t>
  </si>
  <si>
    <t xml:space="preserve">facilitate distribution of condoms, PrEP, PEP and sex lubbricnats </t>
  </si>
  <si>
    <t>perdiem for cordinator</t>
  </si>
  <si>
    <t>peer leaders SDA</t>
  </si>
  <si>
    <t>SDA Peer leaders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</si>
</sst>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0" xfId="0" applyFont="1" applyFill="1"/>
    <xf numFmtId="0" fontId="0" fillId="2" borderId="0" xfId="0" applyFill="1"/>
    <xf numFmtId="3" fontId="0" fillId="0" borderId="0" xfId="0" applyNumberFormat="1"/>
    <xf numFmtId="165" fontId="0" fillId="0" borderId="0" xfId="1" applyNumberFormat="1" applyFont="1"/>
    <xf numFmtId="1" fontId="0" fillId="0" borderId="0" xfId="0" applyNumberFormat="1"/>
    <xf numFmtId="165" fontId="0" fillId="0" borderId="0" xfId="0" applyNumberFormat="1"/>
    <xf numFmtId="1" fontId="0" fillId="2" borderId="0" xfId="0" applyNumberFormat="1" applyFill="1"/>
    <xf numFmtId="165" fontId="0" fillId="2" borderId="0" xfId="0" applyNumberFormat="1" applyFill="1"/>
    <xf numFmtId="1" fontId="2" fillId="2" borderId="0" xfId="0" applyNumberFormat="1" applyFont="1" applyFill="1"/>
    <xf numFmtId="165" fontId="2" fillId="2" borderId="0" xfId="0" applyNumberFormat="1" applyFont="1" applyFill="1"/>
    <xf numFmtId="43" fontId="0" fillId="0" borderId="0" xfId="0" applyNumberFormat="1"/>
    <xf numFmtId="0" fontId="2" fillId="2" borderId="2" xfId="0" applyFont="1" applyFill="1" applyBorder="1"/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1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43" fontId="0" fillId="2" borderId="0" xfId="0" applyNumberFormat="1" applyFill="1"/>
    <xf numFmtId="0" fontId="2" fillId="0" borderId="0" xfId="0" applyFont="1" applyAlignment="1">
      <alignment wrapText="1"/>
    </xf>
    <xf numFmtId="0" fontId="0" fillId="0" borderId="9" xfId="0" applyBorder="1"/>
    <xf numFmtId="0" fontId="0" fillId="3" borderId="9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topLeftCell="A6" workbookViewId="0">
      <selection activeCell="L19" sqref="L19"/>
    </sheetView>
  </sheetViews>
  <sheetFormatPr defaultRowHeight="15" x14ac:dyDescent="0.25"/>
  <cols>
    <col min="1" max="1" width="15.5703125" customWidth="1"/>
    <col min="2" max="2" width="25.85546875" customWidth="1"/>
    <col min="3" max="3" width="26.140625" customWidth="1"/>
    <col min="4" max="4" width="15.42578125" customWidth="1"/>
    <col min="5" max="5" width="9.42578125" customWidth="1"/>
    <col min="6" max="7" width="11.7109375" customWidth="1"/>
    <col min="8" max="8" width="12.140625" customWidth="1"/>
    <col min="9" max="9" width="13.140625" customWidth="1"/>
    <col min="10" max="10" width="14.140625" customWidth="1"/>
  </cols>
  <sheetData>
    <row r="1" spans="1:10" x14ac:dyDescent="0.25">
      <c r="A1" s="17"/>
      <c r="B1" s="14"/>
      <c r="C1" s="13" t="s">
        <v>0</v>
      </c>
      <c r="D1" s="13"/>
      <c r="E1" s="13"/>
      <c r="F1" s="13"/>
      <c r="G1" s="13"/>
      <c r="H1" s="14"/>
      <c r="I1" s="14"/>
      <c r="J1" s="18"/>
    </row>
    <row r="2" spans="1:10" x14ac:dyDescent="0.25">
      <c r="A2" s="19"/>
      <c r="B2" s="15"/>
      <c r="C2" s="15" t="s">
        <v>1</v>
      </c>
      <c r="D2" s="15"/>
      <c r="E2" s="15"/>
      <c r="F2" s="15"/>
      <c r="G2" s="15"/>
      <c r="H2" s="15"/>
      <c r="I2" s="15"/>
      <c r="J2" s="20"/>
    </row>
    <row r="3" spans="1:10" ht="15.75" thickBot="1" x14ac:dyDescent="0.3">
      <c r="A3" s="21"/>
      <c r="B3" s="16"/>
      <c r="C3" s="16" t="s">
        <v>2</v>
      </c>
      <c r="D3" s="16" t="s">
        <v>3</v>
      </c>
      <c r="E3" s="16"/>
      <c r="F3" s="16"/>
      <c r="G3" s="16"/>
      <c r="H3" s="16"/>
      <c r="I3" s="16"/>
      <c r="J3" s="22"/>
    </row>
    <row r="4" spans="1:10" x14ac:dyDescent="0.25">
      <c r="A4" t="s">
        <v>7</v>
      </c>
      <c r="B4" t="s">
        <v>4</v>
      </c>
      <c r="C4" s="1" t="s">
        <v>8</v>
      </c>
      <c r="D4" s="1" t="s">
        <v>5</v>
      </c>
      <c r="E4" s="1" t="s">
        <v>6</v>
      </c>
      <c r="F4" s="1" t="s">
        <v>24</v>
      </c>
      <c r="G4" s="1" t="s">
        <v>21</v>
      </c>
      <c r="H4" s="1" t="s">
        <v>20</v>
      </c>
      <c r="I4" s="1" t="s">
        <v>22</v>
      </c>
      <c r="J4" s="1" t="s">
        <v>23</v>
      </c>
    </row>
    <row r="5" spans="1:10" x14ac:dyDescent="0.25">
      <c r="A5">
        <v>1</v>
      </c>
      <c r="B5" s="1" t="s">
        <v>9</v>
      </c>
      <c r="C5" t="s">
        <v>10</v>
      </c>
      <c r="D5" t="s">
        <v>14</v>
      </c>
      <c r="E5">
        <v>1</v>
      </c>
      <c r="F5" s="5">
        <v>150000</v>
      </c>
      <c r="G5" s="4">
        <f>F5/3700</f>
        <v>40.54054054054054</v>
      </c>
      <c r="H5">
        <v>1</v>
      </c>
      <c r="I5" s="6">
        <f>E5*G5*H5</f>
        <v>40.54054054054054</v>
      </c>
      <c r="J5" s="7">
        <f>E5*F5*H5</f>
        <v>150000</v>
      </c>
    </row>
    <row r="6" spans="1:10" x14ac:dyDescent="0.25">
      <c r="C6" t="s">
        <v>11</v>
      </c>
      <c r="D6" t="s">
        <v>15</v>
      </c>
      <c r="E6">
        <v>45</v>
      </c>
      <c r="F6" s="5">
        <v>20000</v>
      </c>
      <c r="G6" s="4">
        <f t="shared" ref="G6:G10" si="0">F6/3700</f>
        <v>5.4054054054054053</v>
      </c>
      <c r="H6">
        <v>1</v>
      </c>
      <c r="I6" s="6">
        <f t="shared" ref="I6:I62" si="1">E6*G6*H6</f>
        <v>243.24324324324323</v>
      </c>
      <c r="J6" s="7">
        <f t="shared" ref="J6:J62" si="2">E6*F6*H6</f>
        <v>900000</v>
      </c>
    </row>
    <row r="7" spans="1:10" x14ac:dyDescent="0.25">
      <c r="C7" t="s">
        <v>12</v>
      </c>
      <c r="D7" t="s">
        <v>15</v>
      </c>
      <c r="E7">
        <v>45</v>
      </c>
      <c r="F7" s="5">
        <v>5000</v>
      </c>
      <c r="G7" s="4">
        <f t="shared" si="0"/>
        <v>1.3513513513513513</v>
      </c>
      <c r="H7">
        <v>1</v>
      </c>
      <c r="I7" s="6">
        <f t="shared" si="1"/>
        <v>60.810810810810807</v>
      </c>
      <c r="J7" s="7">
        <f t="shared" si="2"/>
        <v>225000</v>
      </c>
    </row>
    <row r="8" spans="1:10" x14ac:dyDescent="0.25">
      <c r="C8" t="s">
        <v>13</v>
      </c>
      <c r="D8" t="s">
        <v>15</v>
      </c>
      <c r="E8">
        <v>45</v>
      </c>
      <c r="F8" s="5">
        <v>20000</v>
      </c>
      <c r="G8" s="4">
        <f t="shared" si="0"/>
        <v>5.4054054054054053</v>
      </c>
      <c r="H8">
        <v>1</v>
      </c>
      <c r="I8" s="6">
        <f t="shared" si="1"/>
        <v>243.24324324324323</v>
      </c>
      <c r="J8" s="7">
        <f t="shared" si="2"/>
        <v>900000</v>
      </c>
    </row>
    <row r="9" spans="1:10" x14ac:dyDescent="0.25">
      <c r="C9" t="s">
        <v>16</v>
      </c>
      <c r="D9" t="s">
        <v>19</v>
      </c>
      <c r="E9">
        <v>50</v>
      </c>
      <c r="F9" s="5">
        <v>5500</v>
      </c>
      <c r="G9" s="4">
        <f t="shared" si="0"/>
        <v>1.4864864864864864</v>
      </c>
      <c r="H9">
        <v>1</v>
      </c>
      <c r="I9" s="6">
        <f t="shared" si="1"/>
        <v>74.324324324324323</v>
      </c>
      <c r="J9" s="7">
        <f t="shared" si="2"/>
        <v>275000</v>
      </c>
    </row>
    <row r="10" spans="1:10" x14ac:dyDescent="0.25">
      <c r="C10" t="s">
        <v>17</v>
      </c>
      <c r="D10" t="s">
        <v>18</v>
      </c>
      <c r="E10">
        <v>1</v>
      </c>
      <c r="F10" s="5">
        <v>30000</v>
      </c>
      <c r="G10" s="4">
        <f t="shared" si="0"/>
        <v>8.1081081081081088</v>
      </c>
      <c r="H10">
        <v>1</v>
      </c>
      <c r="I10" s="6">
        <f t="shared" si="1"/>
        <v>8.1081081081081088</v>
      </c>
      <c r="J10" s="7">
        <f t="shared" si="2"/>
        <v>30000</v>
      </c>
    </row>
    <row r="11" spans="1:10" x14ac:dyDescent="0.25">
      <c r="A11" s="2"/>
      <c r="B11" s="2" t="s">
        <v>25</v>
      </c>
      <c r="C11" s="2"/>
      <c r="D11" s="2"/>
      <c r="E11" s="2"/>
      <c r="F11" s="2"/>
      <c r="G11" s="2"/>
      <c r="H11" s="2"/>
      <c r="I11" s="10">
        <f>SUM(I5:I10)</f>
        <v>670.2702702702702</v>
      </c>
      <c r="J11" s="11">
        <f>SUM(J5:J10)</f>
        <v>2480000</v>
      </c>
    </row>
    <row r="12" spans="1:10" ht="45" x14ac:dyDescent="0.25">
      <c r="A12">
        <v>2</v>
      </c>
      <c r="B12" s="24" t="s">
        <v>26</v>
      </c>
      <c r="C12" t="s">
        <v>27</v>
      </c>
      <c r="D12" t="s">
        <v>19</v>
      </c>
      <c r="E12">
        <v>45</v>
      </c>
      <c r="F12" s="5">
        <v>5500</v>
      </c>
      <c r="G12" s="12">
        <f>F12/3700</f>
        <v>1.4864864864864864</v>
      </c>
      <c r="H12">
        <v>24</v>
      </c>
      <c r="I12" s="6">
        <f t="shared" si="1"/>
        <v>1605.4054054054054</v>
      </c>
      <c r="J12" s="7">
        <f t="shared" si="2"/>
        <v>5940000</v>
      </c>
    </row>
    <row r="13" spans="1:10" x14ac:dyDescent="0.25">
      <c r="C13" t="s">
        <v>28</v>
      </c>
      <c r="D13" t="s">
        <v>30</v>
      </c>
      <c r="E13">
        <v>2</v>
      </c>
      <c r="F13" s="4">
        <v>50000</v>
      </c>
      <c r="G13" s="12">
        <f t="shared" ref="G13:G62" si="3">F13/3700</f>
        <v>13.513513513513514</v>
      </c>
      <c r="H13">
        <v>24</v>
      </c>
      <c r="I13" s="6">
        <f t="shared" si="1"/>
        <v>648.64864864864865</v>
      </c>
      <c r="J13" s="7">
        <f t="shared" si="2"/>
        <v>2400000</v>
      </c>
    </row>
    <row r="14" spans="1:10" x14ac:dyDescent="0.25">
      <c r="C14" t="s">
        <v>29</v>
      </c>
      <c r="D14" t="s">
        <v>31</v>
      </c>
      <c r="E14">
        <v>1</v>
      </c>
      <c r="F14" s="5">
        <v>250000</v>
      </c>
      <c r="G14" s="12">
        <f t="shared" si="3"/>
        <v>67.567567567567565</v>
      </c>
      <c r="H14">
        <v>24</v>
      </c>
      <c r="I14" s="6">
        <f t="shared" si="1"/>
        <v>1621.6216216216217</v>
      </c>
      <c r="J14" s="7">
        <f t="shared" si="2"/>
        <v>6000000</v>
      </c>
    </row>
    <row r="15" spans="1:10" x14ac:dyDescent="0.25">
      <c r="C15" t="s">
        <v>17</v>
      </c>
      <c r="D15" t="s">
        <v>18</v>
      </c>
      <c r="E15">
        <v>1</v>
      </c>
      <c r="F15" s="5">
        <v>30000</v>
      </c>
      <c r="G15" s="12">
        <f t="shared" si="3"/>
        <v>8.1081081081081088</v>
      </c>
      <c r="H15">
        <v>4</v>
      </c>
      <c r="I15" s="6">
        <f t="shared" si="1"/>
        <v>32.432432432432435</v>
      </c>
      <c r="J15" s="7">
        <f t="shared" si="2"/>
        <v>120000</v>
      </c>
    </row>
    <row r="16" spans="1:10" x14ac:dyDescent="0.25">
      <c r="C16" t="s">
        <v>32</v>
      </c>
      <c r="D16" t="s">
        <v>30</v>
      </c>
      <c r="E16">
        <v>1</v>
      </c>
      <c r="F16" s="5">
        <v>140000</v>
      </c>
      <c r="G16" s="12">
        <f t="shared" si="3"/>
        <v>37.837837837837839</v>
      </c>
      <c r="H16">
        <v>24</v>
      </c>
      <c r="I16" s="6">
        <f t="shared" si="1"/>
        <v>908.10810810810813</v>
      </c>
      <c r="J16" s="7">
        <f t="shared" si="2"/>
        <v>3360000</v>
      </c>
    </row>
    <row r="17" spans="1:10" x14ac:dyDescent="0.25">
      <c r="C17" t="s">
        <v>47</v>
      </c>
      <c r="D17" t="s">
        <v>30</v>
      </c>
      <c r="E17">
        <v>2</v>
      </c>
      <c r="F17" s="5">
        <v>30000</v>
      </c>
      <c r="G17" s="12">
        <f t="shared" si="3"/>
        <v>8.1081081081081088</v>
      </c>
      <c r="I17" s="6"/>
      <c r="J17" s="7"/>
    </row>
    <row r="18" spans="1:10" x14ac:dyDescent="0.25">
      <c r="C18" t="s">
        <v>33</v>
      </c>
      <c r="D18" t="s">
        <v>34</v>
      </c>
      <c r="E18">
        <v>1</v>
      </c>
      <c r="F18" s="4">
        <v>80000</v>
      </c>
      <c r="G18" s="12">
        <f t="shared" si="3"/>
        <v>21.621621621621621</v>
      </c>
      <c r="H18">
        <v>24</v>
      </c>
      <c r="I18" s="6">
        <f t="shared" si="1"/>
        <v>518.91891891891896</v>
      </c>
      <c r="J18" s="7">
        <f t="shared" si="2"/>
        <v>1920000</v>
      </c>
    </row>
    <row r="19" spans="1:10" x14ac:dyDescent="0.25">
      <c r="A19" s="3"/>
      <c r="B19" s="3"/>
      <c r="C19" s="3"/>
      <c r="D19" s="3"/>
      <c r="E19" s="3"/>
      <c r="F19" s="3"/>
      <c r="G19" s="23">
        <f t="shared" si="3"/>
        <v>0</v>
      </c>
      <c r="H19" s="3"/>
      <c r="I19" s="8">
        <f>SUM(I12:I18)</f>
        <v>5335.1351351351359</v>
      </c>
      <c r="J19" s="9">
        <f>SUM(J12:J18)</f>
        <v>19740000</v>
      </c>
    </row>
    <row r="20" spans="1:10" ht="45" x14ac:dyDescent="0.25">
      <c r="A20">
        <v>3</v>
      </c>
      <c r="B20" s="24" t="s">
        <v>35</v>
      </c>
      <c r="C20" t="s">
        <v>10</v>
      </c>
      <c r="D20" t="s">
        <v>14</v>
      </c>
      <c r="E20">
        <v>1</v>
      </c>
      <c r="F20" s="5">
        <v>150000</v>
      </c>
      <c r="G20" s="4">
        <f>F20/3700</f>
        <v>40.54054054054054</v>
      </c>
      <c r="H20">
        <v>3</v>
      </c>
      <c r="I20" s="6">
        <f>E20*G20*H20</f>
        <v>121.62162162162161</v>
      </c>
      <c r="J20" s="7">
        <f>E20*F20*H20</f>
        <v>450000</v>
      </c>
    </row>
    <row r="21" spans="1:10" x14ac:dyDescent="0.25">
      <c r="C21" t="s">
        <v>11</v>
      </c>
      <c r="D21" t="s">
        <v>15</v>
      </c>
      <c r="E21">
        <v>70</v>
      </c>
      <c r="F21" s="5">
        <v>20000</v>
      </c>
      <c r="G21" s="4">
        <f t="shared" ref="G21:G25" si="4">F21/3700</f>
        <v>5.4054054054054053</v>
      </c>
      <c r="H21">
        <v>3</v>
      </c>
      <c r="I21" s="6">
        <f t="shared" ref="I21:I25" si="5">E21*G21*H21</f>
        <v>1135.1351351351352</v>
      </c>
      <c r="J21" s="7">
        <f t="shared" ref="J21:J25" si="6">E21*F21*H21</f>
        <v>4200000</v>
      </c>
    </row>
    <row r="22" spans="1:10" x14ac:dyDescent="0.25">
      <c r="C22" t="s">
        <v>12</v>
      </c>
      <c r="D22" t="s">
        <v>15</v>
      </c>
      <c r="E22">
        <v>70</v>
      </c>
      <c r="F22" s="5">
        <v>5000</v>
      </c>
      <c r="G22" s="4">
        <f t="shared" si="4"/>
        <v>1.3513513513513513</v>
      </c>
      <c r="H22">
        <v>3</v>
      </c>
      <c r="I22" s="6">
        <f t="shared" si="5"/>
        <v>283.7837837837838</v>
      </c>
      <c r="J22" s="7">
        <f t="shared" si="6"/>
        <v>1050000</v>
      </c>
    </row>
    <row r="23" spans="1:10" x14ac:dyDescent="0.25">
      <c r="C23" t="s">
        <v>13</v>
      </c>
      <c r="D23" t="s">
        <v>15</v>
      </c>
      <c r="E23">
        <v>70</v>
      </c>
      <c r="F23" s="5">
        <v>20000</v>
      </c>
      <c r="G23" s="4">
        <f t="shared" si="4"/>
        <v>5.4054054054054053</v>
      </c>
      <c r="H23">
        <v>3</v>
      </c>
      <c r="I23" s="6">
        <f t="shared" si="5"/>
        <v>1135.1351351351352</v>
      </c>
      <c r="J23" s="7">
        <f t="shared" si="6"/>
        <v>4200000</v>
      </c>
    </row>
    <row r="24" spans="1:10" x14ac:dyDescent="0.25">
      <c r="C24" t="s">
        <v>16</v>
      </c>
      <c r="D24" t="s">
        <v>19</v>
      </c>
      <c r="E24">
        <v>50</v>
      </c>
      <c r="F24" s="5">
        <v>5500</v>
      </c>
      <c r="G24" s="4">
        <f t="shared" si="4"/>
        <v>1.4864864864864864</v>
      </c>
      <c r="H24">
        <v>3</v>
      </c>
      <c r="I24" s="6">
        <f t="shared" si="5"/>
        <v>222.97297297297297</v>
      </c>
      <c r="J24" s="7">
        <f t="shared" si="6"/>
        <v>825000</v>
      </c>
    </row>
    <row r="25" spans="1:10" x14ac:dyDescent="0.25">
      <c r="C25" t="s">
        <v>17</v>
      </c>
      <c r="D25" t="s">
        <v>18</v>
      </c>
      <c r="E25">
        <v>1</v>
      </c>
      <c r="F25" s="5">
        <v>30000</v>
      </c>
      <c r="G25" s="4">
        <f t="shared" si="4"/>
        <v>8.1081081081081088</v>
      </c>
      <c r="H25">
        <v>3</v>
      </c>
      <c r="I25" s="6">
        <f t="shared" si="5"/>
        <v>24.324324324324326</v>
      </c>
      <c r="J25" s="7">
        <f t="shared" si="6"/>
        <v>90000</v>
      </c>
    </row>
    <row r="26" spans="1:10" x14ac:dyDescent="0.25">
      <c r="A26" s="2" t="s">
        <v>40</v>
      </c>
      <c r="B26" s="3"/>
      <c r="C26" s="3"/>
      <c r="D26" s="3"/>
      <c r="E26" s="3"/>
      <c r="F26" s="3"/>
      <c r="G26" s="23">
        <f t="shared" si="3"/>
        <v>0</v>
      </c>
      <c r="H26" s="3"/>
      <c r="I26" s="10">
        <f>SUM(I20:I25)</f>
        <v>2922.9729729729729</v>
      </c>
      <c r="J26" s="11">
        <f>SUM(J20:J25)</f>
        <v>10815000</v>
      </c>
    </row>
    <row r="27" spans="1:10" x14ac:dyDescent="0.25">
      <c r="A27">
        <v>4</v>
      </c>
      <c r="B27" s="1" t="s">
        <v>36</v>
      </c>
      <c r="C27" t="s">
        <v>37</v>
      </c>
      <c r="D27" t="s">
        <v>39</v>
      </c>
      <c r="E27">
        <v>1500</v>
      </c>
      <c r="F27" s="4">
        <v>25000</v>
      </c>
      <c r="G27" s="12">
        <f t="shared" si="3"/>
        <v>6.756756756756757</v>
      </c>
      <c r="H27">
        <v>4</v>
      </c>
      <c r="I27" s="6">
        <f t="shared" si="1"/>
        <v>40540.54054054054</v>
      </c>
      <c r="J27" s="7">
        <f t="shared" si="2"/>
        <v>150000000</v>
      </c>
    </row>
    <row r="28" spans="1:10" x14ac:dyDescent="0.25">
      <c r="C28" t="s">
        <v>38</v>
      </c>
      <c r="D28" t="s">
        <v>39</v>
      </c>
      <c r="E28">
        <v>200</v>
      </c>
      <c r="F28" s="5">
        <v>25000</v>
      </c>
      <c r="G28" s="12">
        <f t="shared" si="3"/>
        <v>6.756756756756757</v>
      </c>
      <c r="H28">
        <v>4</v>
      </c>
      <c r="I28" s="6">
        <f t="shared" si="1"/>
        <v>5405.4054054054059</v>
      </c>
      <c r="J28" s="7">
        <f t="shared" si="2"/>
        <v>20000000</v>
      </c>
    </row>
    <row r="29" spans="1:10" x14ac:dyDescent="0.25">
      <c r="A29" s="2" t="s">
        <v>40</v>
      </c>
      <c r="B29" s="3"/>
      <c r="C29" s="3"/>
      <c r="D29" s="3"/>
      <c r="E29" s="3"/>
      <c r="F29" s="3"/>
      <c r="G29" s="23">
        <f t="shared" si="3"/>
        <v>0</v>
      </c>
      <c r="H29" s="3"/>
      <c r="I29" s="8">
        <f>SUM(I27:I28)</f>
        <v>45945.945945945947</v>
      </c>
      <c r="J29" s="9">
        <f>SUM(J27:J28)</f>
        <v>170000000</v>
      </c>
    </row>
    <row r="30" spans="1:10" x14ac:dyDescent="0.25">
      <c r="A30">
        <v>5</v>
      </c>
      <c r="B30" t="s">
        <v>41</v>
      </c>
      <c r="C30" t="s">
        <v>43</v>
      </c>
      <c r="D30" t="s">
        <v>42</v>
      </c>
      <c r="E30">
        <v>2000</v>
      </c>
      <c r="F30">
        <v>1500</v>
      </c>
      <c r="G30" s="12">
        <f t="shared" si="3"/>
        <v>0.40540540540540543</v>
      </c>
      <c r="H30">
        <v>4</v>
      </c>
      <c r="I30" s="6">
        <f t="shared" si="1"/>
        <v>3243.2432432432433</v>
      </c>
      <c r="J30" s="7">
        <f t="shared" si="2"/>
        <v>12000000</v>
      </c>
    </row>
    <row r="31" spans="1:10" x14ac:dyDescent="0.25">
      <c r="A31" s="2" t="s">
        <v>40</v>
      </c>
      <c r="B31" s="3"/>
      <c r="C31" s="3"/>
      <c r="D31" s="3"/>
      <c r="E31" s="3"/>
      <c r="F31" s="3"/>
      <c r="G31" s="23">
        <f t="shared" si="3"/>
        <v>0</v>
      </c>
      <c r="H31" s="3"/>
      <c r="I31" s="8"/>
      <c r="J31" s="9">
        <f>J30</f>
        <v>12000000</v>
      </c>
    </row>
    <row r="32" spans="1:10" ht="45" x14ac:dyDescent="0.25">
      <c r="A32">
        <v>6</v>
      </c>
      <c r="B32" s="24" t="s">
        <v>44</v>
      </c>
      <c r="C32" t="s">
        <v>27</v>
      </c>
      <c r="D32" t="s">
        <v>19</v>
      </c>
      <c r="E32">
        <v>5500</v>
      </c>
      <c r="G32" s="12">
        <f t="shared" si="3"/>
        <v>0</v>
      </c>
      <c r="I32" s="6">
        <f t="shared" si="1"/>
        <v>0</v>
      </c>
      <c r="J32" s="7">
        <f t="shared" si="2"/>
        <v>0</v>
      </c>
    </row>
    <row r="33" spans="2:10" x14ac:dyDescent="0.25">
      <c r="B33" s="25"/>
      <c r="C33" s="26" t="s">
        <v>17</v>
      </c>
      <c r="D33" s="26" t="s">
        <v>18</v>
      </c>
      <c r="E33" s="3">
        <v>30000</v>
      </c>
      <c r="G33" s="12">
        <f t="shared" si="3"/>
        <v>0</v>
      </c>
      <c r="I33" s="6">
        <f t="shared" si="1"/>
        <v>0</v>
      </c>
      <c r="J33" s="7">
        <f t="shared" si="2"/>
        <v>0</v>
      </c>
    </row>
    <row r="34" spans="2:10" x14ac:dyDescent="0.25">
      <c r="B34" s="25"/>
      <c r="C34" s="26" t="s">
        <v>45</v>
      </c>
      <c r="D34" s="26" t="s">
        <v>30</v>
      </c>
      <c r="E34">
        <v>140000</v>
      </c>
      <c r="G34" s="12">
        <f t="shared" si="3"/>
        <v>0</v>
      </c>
      <c r="I34" s="6">
        <f t="shared" si="1"/>
        <v>0</v>
      </c>
      <c r="J34" s="7">
        <f t="shared" si="2"/>
        <v>0</v>
      </c>
    </row>
    <row r="35" spans="2:10" x14ac:dyDescent="0.25">
      <c r="B35" s="25"/>
      <c r="C35" s="26" t="s">
        <v>46</v>
      </c>
      <c r="D35" s="26" t="s">
        <v>30</v>
      </c>
      <c r="E35" s="15">
        <v>30000</v>
      </c>
      <c r="G35" s="12">
        <f t="shared" si="3"/>
        <v>0</v>
      </c>
      <c r="I35" s="6">
        <f t="shared" si="1"/>
        <v>0</v>
      </c>
      <c r="J35" s="7">
        <f t="shared" si="2"/>
        <v>0</v>
      </c>
    </row>
    <row r="36" spans="2:10" x14ac:dyDescent="0.25">
      <c r="B36" s="25"/>
      <c r="C36" s="26" t="s">
        <v>33</v>
      </c>
      <c r="D36" s="26" t="s">
        <v>30</v>
      </c>
      <c r="E36" s="15">
        <v>80000</v>
      </c>
      <c r="G36" s="12">
        <f t="shared" si="3"/>
        <v>0</v>
      </c>
      <c r="I36" s="6">
        <f t="shared" si="1"/>
        <v>0</v>
      </c>
      <c r="J36" s="7">
        <f t="shared" si="2"/>
        <v>0</v>
      </c>
    </row>
    <row r="37" spans="2:10" x14ac:dyDescent="0.25">
      <c r="B37" s="3" t="s">
        <v>25</v>
      </c>
      <c r="C37" s="3"/>
      <c r="D37" s="3"/>
      <c r="E37" s="3"/>
      <c r="F37" s="3"/>
      <c r="G37" s="23">
        <f t="shared" si="3"/>
        <v>0</v>
      </c>
      <c r="H37" s="3"/>
      <c r="I37" s="8"/>
      <c r="J37" s="9"/>
    </row>
    <row r="38" spans="2:10" x14ac:dyDescent="0.25">
      <c r="G38" s="12">
        <f t="shared" si="3"/>
        <v>0</v>
      </c>
      <c r="I38" s="6">
        <f t="shared" si="1"/>
        <v>0</v>
      </c>
      <c r="J38" s="7">
        <f t="shared" si="2"/>
        <v>0</v>
      </c>
    </row>
    <row r="39" spans="2:10" x14ac:dyDescent="0.25">
      <c r="G39" s="12">
        <f t="shared" si="3"/>
        <v>0</v>
      </c>
      <c r="I39" s="6">
        <f t="shared" si="1"/>
        <v>0</v>
      </c>
      <c r="J39" s="7">
        <f t="shared" si="2"/>
        <v>0</v>
      </c>
    </row>
    <row r="40" spans="2:10" x14ac:dyDescent="0.25">
      <c r="G40" s="12">
        <f t="shared" si="3"/>
        <v>0</v>
      </c>
      <c r="I40" s="6">
        <f t="shared" si="1"/>
        <v>0</v>
      </c>
      <c r="J40" s="7">
        <f t="shared" si="2"/>
        <v>0</v>
      </c>
    </row>
    <row r="41" spans="2:10" x14ac:dyDescent="0.25">
      <c r="G41" s="12">
        <f t="shared" si="3"/>
        <v>0</v>
      </c>
      <c r="I41" s="6">
        <f t="shared" si="1"/>
        <v>0</v>
      </c>
      <c r="J41" s="7">
        <f t="shared" si="2"/>
        <v>0</v>
      </c>
    </row>
    <row r="42" spans="2:10" x14ac:dyDescent="0.25">
      <c r="G42" s="12">
        <f t="shared" si="3"/>
        <v>0</v>
      </c>
      <c r="I42" s="6">
        <f t="shared" si="1"/>
        <v>0</v>
      </c>
      <c r="J42" s="7">
        <f t="shared" si="2"/>
        <v>0</v>
      </c>
    </row>
    <row r="43" spans="2:10" x14ac:dyDescent="0.25">
      <c r="G43" s="12">
        <f t="shared" si="3"/>
        <v>0</v>
      </c>
      <c r="I43" s="6">
        <f t="shared" si="1"/>
        <v>0</v>
      </c>
      <c r="J43" s="7">
        <f t="shared" si="2"/>
        <v>0</v>
      </c>
    </row>
    <row r="44" spans="2:10" x14ac:dyDescent="0.25">
      <c r="G44" s="12">
        <f t="shared" si="3"/>
        <v>0</v>
      </c>
      <c r="I44" s="6">
        <f t="shared" si="1"/>
        <v>0</v>
      </c>
      <c r="J44" s="7">
        <f t="shared" si="2"/>
        <v>0</v>
      </c>
    </row>
    <row r="45" spans="2:10" x14ac:dyDescent="0.25">
      <c r="G45" s="12">
        <f t="shared" si="3"/>
        <v>0</v>
      </c>
      <c r="I45" s="6">
        <f t="shared" si="1"/>
        <v>0</v>
      </c>
      <c r="J45" s="7">
        <f t="shared" si="2"/>
        <v>0</v>
      </c>
    </row>
    <row r="46" spans="2:10" x14ac:dyDescent="0.25">
      <c r="G46" s="12">
        <f t="shared" si="3"/>
        <v>0</v>
      </c>
      <c r="I46" s="6">
        <f t="shared" si="1"/>
        <v>0</v>
      </c>
      <c r="J46" s="7">
        <f t="shared" si="2"/>
        <v>0</v>
      </c>
    </row>
    <row r="47" spans="2:10" x14ac:dyDescent="0.25">
      <c r="G47" s="12">
        <f t="shared" si="3"/>
        <v>0</v>
      </c>
      <c r="I47" s="6">
        <f t="shared" si="1"/>
        <v>0</v>
      </c>
      <c r="J47" s="7">
        <f t="shared" si="2"/>
        <v>0</v>
      </c>
    </row>
    <row r="48" spans="2:10" x14ac:dyDescent="0.25">
      <c r="G48" s="12">
        <f t="shared" si="3"/>
        <v>0</v>
      </c>
      <c r="I48" s="6">
        <f t="shared" si="1"/>
        <v>0</v>
      </c>
      <c r="J48" s="7">
        <f t="shared" si="2"/>
        <v>0</v>
      </c>
    </row>
    <row r="49" spans="7:10" x14ac:dyDescent="0.25">
      <c r="G49" s="12">
        <f t="shared" si="3"/>
        <v>0</v>
      </c>
      <c r="I49" s="6">
        <f t="shared" si="1"/>
        <v>0</v>
      </c>
      <c r="J49" s="7">
        <f t="shared" si="2"/>
        <v>0</v>
      </c>
    </row>
    <row r="50" spans="7:10" x14ac:dyDescent="0.25">
      <c r="G50" s="12">
        <f t="shared" si="3"/>
        <v>0</v>
      </c>
      <c r="I50" s="6">
        <f t="shared" si="1"/>
        <v>0</v>
      </c>
      <c r="J50" s="7">
        <f t="shared" si="2"/>
        <v>0</v>
      </c>
    </row>
    <row r="51" spans="7:10" x14ac:dyDescent="0.25">
      <c r="G51" s="12">
        <f t="shared" si="3"/>
        <v>0</v>
      </c>
      <c r="I51" s="6">
        <f t="shared" si="1"/>
        <v>0</v>
      </c>
      <c r="J51" s="7">
        <f t="shared" si="2"/>
        <v>0</v>
      </c>
    </row>
    <row r="52" spans="7:10" x14ac:dyDescent="0.25">
      <c r="G52" s="12">
        <f t="shared" si="3"/>
        <v>0</v>
      </c>
      <c r="I52" s="6">
        <f t="shared" si="1"/>
        <v>0</v>
      </c>
      <c r="J52" s="7">
        <f t="shared" si="2"/>
        <v>0</v>
      </c>
    </row>
    <row r="53" spans="7:10" x14ac:dyDescent="0.25">
      <c r="G53" s="12">
        <f t="shared" si="3"/>
        <v>0</v>
      </c>
      <c r="I53" s="6">
        <f t="shared" si="1"/>
        <v>0</v>
      </c>
      <c r="J53" s="7">
        <f t="shared" si="2"/>
        <v>0</v>
      </c>
    </row>
    <row r="54" spans="7:10" x14ac:dyDescent="0.25">
      <c r="G54" s="12">
        <f t="shared" si="3"/>
        <v>0</v>
      </c>
      <c r="I54" s="6">
        <f t="shared" si="1"/>
        <v>0</v>
      </c>
      <c r="J54" s="7">
        <f t="shared" si="2"/>
        <v>0</v>
      </c>
    </row>
    <row r="55" spans="7:10" x14ac:dyDescent="0.25">
      <c r="G55" s="12">
        <f t="shared" si="3"/>
        <v>0</v>
      </c>
      <c r="I55" s="6">
        <f t="shared" si="1"/>
        <v>0</v>
      </c>
      <c r="J55" s="7">
        <f t="shared" si="2"/>
        <v>0</v>
      </c>
    </row>
    <row r="56" spans="7:10" x14ac:dyDescent="0.25">
      <c r="G56" s="12">
        <f t="shared" si="3"/>
        <v>0</v>
      </c>
      <c r="I56" s="6">
        <f t="shared" si="1"/>
        <v>0</v>
      </c>
      <c r="J56" s="7">
        <f t="shared" si="2"/>
        <v>0</v>
      </c>
    </row>
    <row r="57" spans="7:10" x14ac:dyDescent="0.25">
      <c r="G57" s="12">
        <f t="shared" si="3"/>
        <v>0</v>
      </c>
      <c r="I57" s="6">
        <f t="shared" si="1"/>
        <v>0</v>
      </c>
      <c r="J57" s="7">
        <f t="shared" si="2"/>
        <v>0</v>
      </c>
    </row>
    <row r="58" spans="7:10" x14ac:dyDescent="0.25">
      <c r="G58" s="12">
        <f t="shared" si="3"/>
        <v>0</v>
      </c>
      <c r="I58" s="6">
        <f t="shared" si="1"/>
        <v>0</v>
      </c>
      <c r="J58" s="7">
        <f t="shared" si="2"/>
        <v>0</v>
      </c>
    </row>
    <row r="59" spans="7:10" x14ac:dyDescent="0.25">
      <c r="G59" s="12">
        <f t="shared" si="3"/>
        <v>0</v>
      </c>
      <c r="I59" s="6">
        <f t="shared" si="1"/>
        <v>0</v>
      </c>
      <c r="J59" s="7">
        <f t="shared" si="2"/>
        <v>0</v>
      </c>
    </row>
    <row r="60" spans="7:10" x14ac:dyDescent="0.25">
      <c r="G60" s="12">
        <f t="shared" si="3"/>
        <v>0</v>
      </c>
      <c r="I60" s="6">
        <f t="shared" si="1"/>
        <v>0</v>
      </c>
      <c r="J60" s="7">
        <f t="shared" si="2"/>
        <v>0</v>
      </c>
    </row>
    <row r="61" spans="7:10" x14ac:dyDescent="0.25">
      <c r="G61" s="12">
        <f t="shared" si="3"/>
        <v>0</v>
      </c>
      <c r="I61" s="6">
        <f t="shared" si="1"/>
        <v>0</v>
      </c>
      <c r="J61" s="7">
        <f t="shared" si="2"/>
        <v>0</v>
      </c>
    </row>
    <row r="62" spans="7:10" x14ac:dyDescent="0.25">
      <c r="G62" s="12">
        <f t="shared" si="3"/>
        <v>0</v>
      </c>
      <c r="I62" s="6">
        <f t="shared" si="1"/>
        <v>0</v>
      </c>
      <c r="J62" s="7">
        <f t="shared" si="2"/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2023-01-10T07:22:49Z</dcterms:created>
  <dcterms:modified xsi:type="dcterms:W3CDTF">2023-01-10T10:01:17Z</dcterms:modified>
</cp:coreProperties>
</file>