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Users\Noure\Downloads\"/>
    </mc:Choice>
  </mc:AlternateContent>
  <xr:revisionPtr revIDLastSave="0" documentId="13_ncr:1_{33949A75-AEEE-4C14-8BBB-992C6383705B}" xr6:coauthVersionLast="47" xr6:coauthVersionMax="47" xr10:uidLastSave="{00000000-0000-0000-0000-000000000000}"/>
  <bookViews>
    <workbookView xWindow="-98" yWindow="-98" windowWidth="20715" windowHeight="13155" xr2:uid="{00000000-000D-0000-FFFF-FFFF00000000}"/>
  </bookViews>
  <sheets>
    <sheet name="LBP IS-AMC" sheetId="1" r:id="rId1"/>
    <sheet name="USD IS-AMC " sheetId="2" r:id="rId2"/>
  </sheets>
  <definedNames>
    <definedName name="valuevx">42.314159</definedName>
    <definedName name="vertex42_copyright">"© 2008-2014 Vertex42 LLC"</definedName>
    <definedName name="vertex42_id">"income-statement.xlsx"</definedName>
    <definedName name="vertex42_title">"Income Statement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2" l="1"/>
  <c r="H28" i="2"/>
  <c r="H26" i="2"/>
  <c r="H26" i="1"/>
  <c r="H12" i="1"/>
  <c r="H28" i="1" s="1"/>
  <c r="H12" i="2"/>
  <c r="P31" i="2"/>
  <c r="O26" i="2"/>
  <c r="N26" i="2"/>
  <c r="M26" i="2"/>
  <c r="L26" i="2"/>
  <c r="K26" i="2"/>
  <c r="J26" i="2"/>
  <c r="I26" i="2"/>
  <c r="G26" i="2"/>
  <c r="F26" i="2"/>
  <c r="E26" i="2"/>
  <c r="D26" i="2"/>
  <c r="P25" i="2"/>
  <c r="P24" i="2"/>
  <c r="P23" i="2"/>
  <c r="P22" i="2"/>
  <c r="P21" i="2"/>
  <c r="P20" i="2"/>
  <c r="P19" i="2"/>
  <c r="P18" i="2"/>
  <c r="P17" i="2"/>
  <c r="P16" i="2"/>
  <c r="P15" i="2"/>
  <c r="O12" i="2"/>
  <c r="O28" i="2" s="1"/>
  <c r="N12" i="2"/>
  <c r="M12" i="2"/>
  <c r="M28" i="2" s="1"/>
  <c r="L12" i="2"/>
  <c r="L28" i="2" s="1"/>
  <c r="K12" i="2"/>
  <c r="K28" i="2" s="1"/>
  <c r="J12" i="2"/>
  <c r="I12" i="2"/>
  <c r="I28" i="2" s="1"/>
  <c r="G12" i="2"/>
  <c r="G28" i="2" s="1"/>
  <c r="F12" i="2"/>
  <c r="E12" i="2"/>
  <c r="E28" i="2" s="1"/>
  <c r="D12" i="2"/>
  <c r="D28" i="2" s="1"/>
  <c r="P11" i="2"/>
  <c r="P10" i="2"/>
  <c r="P9" i="2"/>
  <c r="P8" i="2"/>
  <c r="P31" i="1"/>
  <c r="O26" i="1"/>
  <c r="N26" i="1"/>
  <c r="M26" i="1"/>
  <c r="L26" i="1"/>
  <c r="K26" i="1"/>
  <c r="J26" i="1"/>
  <c r="J33" i="1" s="1"/>
  <c r="K6" i="1" s="1"/>
  <c r="I26" i="1"/>
  <c r="F26" i="1"/>
  <c r="F28" i="1" s="1"/>
  <c r="E26" i="1"/>
  <c r="P25" i="1"/>
  <c r="P24" i="1"/>
  <c r="P23" i="1"/>
  <c r="P22" i="1"/>
  <c r="P21" i="1"/>
  <c r="D20" i="1"/>
  <c r="P20" i="1" s="1"/>
  <c r="P19" i="1"/>
  <c r="P18" i="1"/>
  <c r="P17" i="1"/>
  <c r="P16" i="1"/>
  <c r="P15" i="1"/>
  <c r="O12" i="1"/>
  <c r="O33" i="1" s="1"/>
  <c r="N12" i="1"/>
  <c r="M12" i="1"/>
  <c r="L12" i="1"/>
  <c r="L28" i="1" s="1"/>
  <c r="K12" i="1"/>
  <c r="K28" i="1" s="1"/>
  <c r="J12" i="1"/>
  <c r="I12" i="1"/>
  <c r="H33" i="1"/>
  <c r="I6" i="1" s="1"/>
  <c r="H6" i="1"/>
  <c r="F12" i="1"/>
  <c r="E12" i="1"/>
  <c r="D12" i="1"/>
  <c r="P11" i="1"/>
  <c r="P10" i="1"/>
  <c r="P9" i="1"/>
  <c r="P8" i="1"/>
  <c r="P12" i="2" l="1"/>
  <c r="P12" i="1"/>
  <c r="P26" i="1"/>
  <c r="E28" i="1"/>
  <c r="I28" i="1"/>
  <c r="M28" i="1"/>
  <c r="J28" i="1"/>
  <c r="N33" i="1"/>
  <c r="O6" i="1" s="1"/>
  <c r="K33" i="1"/>
  <c r="L6" i="1" s="1"/>
  <c r="N28" i="1"/>
  <c r="I33" i="1"/>
  <c r="J6" i="1" s="1"/>
  <c r="F28" i="2"/>
  <c r="J28" i="2"/>
  <c r="N28" i="2"/>
  <c r="D26" i="1"/>
  <c r="D28" i="1" s="1"/>
  <c r="O28" i="1"/>
  <c r="P26" i="2"/>
  <c r="P28" i="2" s="1"/>
  <c r="D33" i="2"/>
  <c r="E33" i="2" s="1"/>
  <c r="F6" i="2" s="1"/>
  <c r="F33" i="2" s="1"/>
  <c r="G6" i="2" s="1"/>
  <c r="G33" i="2" s="1"/>
  <c r="H6" i="2" s="1"/>
  <c r="H33" i="2" s="1"/>
  <c r="I6" i="2" s="1"/>
  <c r="I33" i="2" s="1"/>
  <c r="J6" i="2" s="1"/>
  <c r="J33" i="2" s="1"/>
  <c r="K6" i="2" s="1"/>
  <c r="K33" i="2" s="1"/>
  <c r="L6" i="2" s="1"/>
  <c r="L33" i="2" s="1"/>
  <c r="M6" i="2" s="1"/>
  <c r="M33" i="2" s="1"/>
  <c r="N6" i="2" s="1"/>
  <c r="N33" i="2" s="1"/>
  <c r="O6" i="2" s="1"/>
  <c r="O33" i="2" s="1"/>
  <c r="D33" i="1"/>
  <c r="E6" i="1" s="1"/>
  <c r="E33" i="1" s="1"/>
  <c r="F6" i="1" s="1"/>
  <c r="F33" i="1" s="1"/>
  <c r="G6" i="1" s="1"/>
  <c r="L33" i="1"/>
  <c r="M6" i="1" s="1"/>
  <c r="M33" i="1"/>
  <c r="N6" i="1" s="1"/>
  <c r="P33" i="1" l="1"/>
  <c r="P28" i="1"/>
  <c r="P33" i="2"/>
</calcChain>
</file>

<file path=xl/sharedStrings.xml><?xml version="1.0" encoding="utf-8"?>
<sst xmlns="http://schemas.openxmlformats.org/spreadsheetml/2006/main" count="133" uniqueCount="41">
  <si>
    <t>INCOME STATEMENT</t>
  </si>
  <si>
    <t>YEAR 2023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</si>
  <si>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</si>
  <si>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</si>
  <si>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</si>
  <si>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</si>
  <si>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</si>
  <si>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</si>
  <si>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</si>
  <si>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</si>
  <si>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</si>
  <si>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</si>
  <si>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</si>
  <si>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</si>
  <si>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</t>
  </si>
  <si>
    <t>Previous Balance</t>
  </si>
  <si>
    <t>Revenue</t>
  </si>
  <si>
    <t>Sales revenue</t>
  </si>
  <si>
    <t>Service revenue</t>
  </si>
  <si>
    <t>Interest revenue</t>
  </si>
  <si>
    <t>Other revenue</t>
  </si>
  <si>
    <t>Total Revenues</t>
  </si>
  <si>
    <t>[42]</t>
  </si>
  <si>
    <t>Expenses</t>
  </si>
  <si>
    <t>Salaries and Contributions</t>
  </si>
  <si>
    <t>Support Cost (Rent, Elecetricity, Generator, Maintenance…)</t>
  </si>
  <si>
    <t>Transportation (Fuel, Maintenance)</t>
  </si>
  <si>
    <t>Supplies (Stationaries, detergents ,spare parts…)</t>
  </si>
  <si>
    <t>Equipment (IT…)</t>
  </si>
  <si>
    <t>Program Cost (directly related to the program…. )</t>
  </si>
  <si>
    <t>Communication ( Internet, Phone)</t>
  </si>
  <si>
    <t>Admin Cost (Audit, Legal, Bank fees…)</t>
  </si>
  <si>
    <t>Visibility (Facebook Posts...)</t>
  </si>
  <si>
    <t>Indirect Cost (Replenishments given to other centres)</t>
  </si>
  <si>
    <t>Other</t>
  </si>
  <si>
    <t>Total Expenses</t>
  </si>
  <si>
    <t>{42}</t>
  </si>
  <si>
    <t>Income</t>
  </si>
  <si>
    <t>Below-the-Line Items</t>
  </si>
  <si>
    <t>Income/Extraordinary (Donations, Replenishments Received, Grants…)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</si>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</sst>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_(&quot;$&quot;* #,##0.00_);_(&quot;$&quot;* \(#,##0.00\);_(&quot;$&quot;* &quot;-&quot;??_);_(@_)"/>
    <numFmt numFmtId="166" formatCode="#,##0.00\ &quot;L.L.&quot;_);[Red]\(#,##0.00\ &quot;L.L.&quot;\)"/>
  </numFmts>
  <fonts count="36" x14ac:knownFonts="1">
    <font>
      <sz val="11"/>
      <color rgb="FF000000"/>
      <name val="Arial"/>
      <scheme val="minor"/>
    </font>
    <font>
      <sz val="10"/>
      <color theme="1"/>
      <name val="Times New Roman"/>
    </font>
    <font>
      <sz val="16"/>
      <color theme="1"/>
      <name val="Times New Roman"/>
    </font>
    <font>
      <b/>
      <sz val="10"/>
      <color theme="1"/>
      <name val="Times New Roman"/>
    </font>
    <font>
      <b/>
      <sz val="20"/>
      <color theme="4"/>
      <name val="Times New Roman"/>
    </font>
    <font>
      <b/>
      <sz val="14"/>
      <color rgb="FFFFFFFF"/>
      <name val="Times New Roman"/>
    </font>
    <font>
      <sz val="11"/>
      <color rgb="FF000000"/>
      <name val="Times New Roman"/>
    </font>
    <font>
      <sz val="11"/>
      <color rgb="FF000000"/>
      <name val="Arial"/>
    </font>
    <font>
      <b/>
      <sz val="12"/>
      <color theme="1"/>
      <name val="Times New Roman"/>
    </font>
    <font>
      <sz val="2"/>
      <color rgb="FFFFFFFF"/>
      <name val="Times New Roman"/>
    </font>
    <font>
      <sz val="11"/>
      <color theme="1"/>
      <name val="Times New Roman"/>
    </font>
    <font>
      <sz val="11"/>
      <color theme="1"/>
      <name val="Arial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4"/>
      <color indexed="9"/>
      <name val="Times New Roman"/>
      <family val="1"/>
    </font>
    <font>
      <b/>
      <sz val="12"/>
      <name val="Times New Roman"/>
      <family val="1"/>
    </font>
    <font>
      <sz val="2"/>
      <color indexed="9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3DDEE"/>
        <bgColor rgb="FFD3DDEE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5">
    <xf numFmtId="0" fontId="0" fillId="0" borderId="0"/>
    <xf numFmtId="0" fontId="12" fillId="0" borderId="1"/>
    <xf numFmtId="0" fontId="14" fillId="6" borderId="1" applyNumberFormat="0" applyBorder="0" applyAlignment="0" applyProtection="0"/>
    <xf numFmtId="0" fontId="14" fillId="7" borderId="1" applyNumberFormat="0" applyBorder="0" applyAlignment="0" applyProtection="0"/>
    <xf numFmtId="0" fontId="14" fillId="7" borderId="1" applyNumberFormat="0" applyBorder="0" applyAlignment="0" applyProtection="0"/>
    <xf numFmtId="0" fontId="14" fillId="6" borderId="1" applyNumberFormat="0" applyBorder="0" applyAlignment="0" applyProtection="0"/>
    <xf numFmtId="0" fontId="14" fillId="8" borderId="1" applyNumberFormat="0" applyBorder="0" applyAlignment="0" applyProtection="0"/>
    <xf numFmtId="0" fontId="14" fillId="9" borderId="1" applyNumberFormat="0" applyBorder="0" applyAlignment="0" applyProtection="0"/>
    <xf numFmtId="0" fontId="14" fillId="10" borderId="1" applyNumberFormat="0" applyBorder="0" applyAlignment="0" applyProtection="0"/>
    <xf numFmtId="0" fontId="14" fillId="11" borderId="1" applyNumberFormat="0" applyBorder="0" applyAlignment="0" applyProtection="0"/>
    <xf numFmtId="0" fontId="14" fillId="11" borderId="1" applyNumberFormat="0" applyBorder="0" applyAlignment="0" applyProtection="0"/>
    <xf numFmtId="0" fontId="14" fillId="10" borderId="1" applyNumberFormat="0" applyBorder="0" applyAlignment="0" applyProtection="0"/>
    <xf numFmtId="0" fontId="14" fillId="8" borderId="1" applyNumberFormat="0" applyBorder="0" applyAlignment="0" applyProtection="0"/>
    <xf numFmtId="0" fontId="14" fillId="9" borderId="1" applyNumberFormat="0" applyBorder="0" applyAlignment="0" applyProtection="0"/>
    <xf numFmtId="0" fontId="15" fillId="12" borderId="1" applyNumberFormat="0" applyBorder="0" applyAlignment="0" applyProtection="0"/>
    <xf numFmtId="0" fontId="15" fillId="13" borderId="1" applyNumberFormat="0" applyBorder="0" applyAlignment="0" applyProtection="0"/>
    <xf numFmtId="0" fontId="15" fillId="13" borderId="1" applyNumberFormat="0" applyBorder="0" applyAlignment="0" applyProtection="0"/>
    <xf numFmtId="0" fontId="15" fillId="12" borderId="1" applyNumberFormat="0" applyBorder="0" applyAlignment="0" applyProtection="0"/>
    <xf numFmtId="0" fontId="15" fillId="14" borderId="1" applyNumberFormat="0" applyBorder="0" applyAlignment="0" applyProtection="0"/>
    <xf numFmtId="0" fontId="15" fillId="15" borderId="1" applyNumberFormat="0" applyBorder="0" applyAlignment="0" applyProtection="0"/>
    <xf numFmtId="0" fontId="15" fillId="14" borderId="1" applyNumberFormat="0" applyBorder="0" applyAlignment="0" applyProtection="0"/>
    <xf numFmtId="0" fontId="15" fillId="16" borderId="1" applyNumberFormat="0" applyBorder="0" applyAlignment="0" applyProtection="0"/>
    <xf numFmtId="0" fontId="15" fillId="13" borderId="1" applyNumberFormat="0" applyBorder="0" applyAlignment="0" applyProtection="0"/>
    <xf numFmtId="0" fontId="15" fillId="17" borderId="1" applyNumberFormat="0" applyBorder="0" applyAlignment="0" applyProtection="0"/>
    <xf numFmtId="0" fontId="15" fillId="18" borderId="1" applyNumberFormat="0" applyBorder="0" applyAlignment="0" applyProtection="0"/>
    <xf numFmtId="0" fontId="15" fillId="19" borderId="1" applyNumberFormat="0" applyBorder="0" applyAlignment="0" applyProtection="0"/>
    <xf numFmtId="0" fontId="16" fillId="20" borderId="1" applyNumberFormat="0" applyBorder="0" applyAlignment="0" applyProtection="0"/>
    <xf numFmtId="0" fontId="17" fillId="21" borderId="5" applyNumberFormat="0" applyAlignment="0" applyProtection="0"/>
    <xf numFmtId="0" fontId="18" fillId="22" borderId="6" applyNumberFormat="0" applyAlignment="0" applyProtection="0"/>
    <xf numFmtId="165" fontId="13" fillId="0" borderId="1" applyFont="0" applyFill="0" applyBorder="0" applyAlignment="0" applyProtection="0"/>
    <xf numFmtId="0" fontId="19" fillId="0" borderId="1" applyNumberFormat="0" applyFill="0" applyBorder="0" applyAlignment="0" applyProtection="0"/>
    <xf numFmtId="0" fontId="20" fillId="23" borderId="1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1" applyNumberFormat="0" applyFill="0" applyBorder="0" applyAlignment="0" applyProtection="0"/>
    <xf numFmtId="0" fontId="31" fillId="0" borderId="1" applyNumberFormat="0" applyFill="0" applyBorder="0" applyAlignment="0" applyProtection="0">
      <alignment vertical="top"/>
      <protection locked="0"/>
    </xf>
    <xf numFmtId="0" fontId="24" fillId="15" borderId="5" applyNumberFormat="0" applyAlignment="0" applyProtection="0"/>
    <xf numFmtId="0" fontId="25" fillId="0" borderId="10" applyNumberFormat="0" applyFill="0" applyAlignment="0" applyProtection="0"/>
    <xf numFmtId="0" fontId="26" fillId="9" borderId="1" applyNumberFormat="0" applyBorder="0" applyAlignment="0" applyProtection="0"/>
    <xf numFmtId="0" fontId="13" fillId="9" borderId="11" applyNumberFormat="0" applyFont="0" applyAlignment="0" applyProtection="0"/>
    <xf numFmtId="0" fontId="27" fillId="21" borderId="12" applyNumberFormat="0" applyAlignment="0" applyProtection="0"/>
    <xf numFmtId="0" fontId="28" fillId="0" borderId="1" applyNumberFormat="0" applyFill="0" applyBorder="0" applyAlignment="0" applyProtection="0"/>
    <xf numFmtId="0" fontId="29" fillId="0" borderId="13" applyNumberFormat="0" applyFill="0" applyAlignment="0" applyProtection="0"/>
    <xf numFmtId="0" fontId="30" fillId="0" borderId="1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6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8" fillId="3" borderId="1" xfId="0" applyFont="1" applyFill="1" applyBorder="1" applyAlignment="1">
      <alignment vertical="center"/>
    </xf>
    <xf numFmtId="164" fontId="8" fillId="3" borderId="3" xfId="0" applyNumberFormat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164" fontId="8" fillId="4" borderId="1" xfId="0" applyNumberFormat="1" applyFont="1" applyFill="1" applyBorder="1" applyAlignment="1">
      <alignment vertical="center"/>
    </xf>
    <xf numFmtId="166" fontId="11" fillId="0" borderId="0" xfId="0" applyNumberFormat="1" applyFont="1"/>
    <xf numFmtId="0" fontId="8" fillId="5" borderId="1" xfId="0" applyFont="1" applyFill="1" applyBorder="1" applyAlignment="1">
      <alignment vertical="center"/>
    </xf>
    <xf numFmtId="164" fontId="8" fillId="5" borderId="4" xfId="0" applyNumberFormat="1" applyFont="1" applyFill="1" applyBorder="1" applyAlignment="1">
      <alignment vertical="center"/>
    </xf>
    <xf numFmtId="0" fontId="1" fillId="0" borderId="0" xfId="0" applyFont="1"/>
    <xf numFmtId="165" fontId="11" fillId="0" borderId="0" xfId="0" applyNumberFormat="1" applyFont="1"/>
    <xf numFmtId="165" fontId="6" fillId="0" borderId="0" xfId="0" applyNumberFormat="1" applyFont="1" applyAlignment="1">
      <alignment horizontal="right"/>
    </xf>
    <xf numFmtId="165" fontId="1" fillId="0" borderId="2" xfId="0" applyNumberFormat="1" applyFont="1" applyBorder="1" applyAlignment="1">
      <alignment vertical="center"/>
    </xf>
    <xf numFmtId="164" fontId="32" fillId="0" borderId="11" xfId="29" applyNumberFormat="1" applyFont="1" applyBorder="1" applyAlignment="1" applyProtection="1">
      <alignment vertical="center"/>
      <protection locked="0"/>
    </xf>
    <xf numFmtId="0" fontId="32" fillId="0" borderId="1" xfId="1" applyFont="1" applyAlignment="1">
      <alignment vertical="center"/>
    </xf>
    <xf numFmtId="0" fontId="33" fillId="24" borderId="1" xfId="1" applyFont="1" applyFill="1" applyAlignment="1">
      <alignment vertical="center"/>
    </xf>
    <xf numFmtId="164" fontId="34" fillId="26" borderId="14" xfId="1" applyNumberFormat="1" applyFont="1" applyFill="1" applyBorder="1" applyAlignment="1">
      <alignment vertical="center"/>
    </xf>
    <xf numFmtId="0" fontId="35" fillId="0" borderId="1" xfId="1" applyFont="1" applyAlignment="1">
      <alignment horizontal="right" vertical="center"/>
    </xf>
    <xf numFmtId="164" fontId="34" fillId="27" borderId="1" xfId="1" applyNumberFormat="1" applyFont="1" applyFill="1" applyAlignment="1">
      <alignment vertical="center"/>
    </xf>
    <xf numFmtId="164" fontId="34" fillId="25" borderId="15" xfId="1" applyNumberFormat="1" applyFont="1" applyFill="1" applyBorder="1" applyAlignment="1">
      <alignment vertical="center"/>
    </xf>
    <xf numFmtId="166" fontId="12" fillId="0" borderId="1" xfId="1" applyNumberFormat="1"/>
    <xf numFmtId="166" fontId="0" fillId="0" borderId="0" xfId="0" applyNumberFormat="1"/>
    <xf numFmtId="164" fontId="34" fillId="26" borderId="14" xfId="0" applyNumberFormat="1" applyFont="1" applyFill="1" applyBorder="1" applyAlignment="1">
      <alignment vertical="center"/>
    </xf>
    <xf numFmtId="0" fontId="35" fillId="0" borderId="0" xfId="0" applyFont="1" applyAlignment="1">
      <alignment horizontal="right" vertical="center"/>
    </xf>
    <xf numFmtId="0" fontId="33" fillId="24" borderId="0" xfId="0" applyFont="1" applyFill="1" applyAlignment="1">
      <alignment vertical="center"/>
    </xf>
  </cellXfs>
  <cellStyles count="45">
    <cellStyle name="20% - Accent1 2" xfId="2" xr:uid="{21E4554F-6D10-41A1-BDC3-47EDBE81A713}"/>
    <cellStyle name="20% - Accent2 2" xfId="3" xr:uid="{DE0C0EBA-CEC1-4C6E-B4C3-4A7AF3D73C29}"/>
    <cellStyle name="20% - Accent3 2" xfId="4" xr:uid="{4682621B-C57B-4196-B8CB-935D7FCCC96B}"/>
    <cellStyle name="20% - Accent4 2" xfId="5" xr:uid="{C3D1850F-DCB6-4CD2-91D0-381BC64277A4}"/>
    <cellStyle name="20% - Accent5 2" xfId="6" xr:uid="{8BA29C6B-5E4D-4364-B5F1-6224FD689FAD}"/>
    <cellStyle name="20% - Accent6 2" xfId="7" xr:uid="{B5CA033F-A35A-462D-AEC6-E40C065247D2}"/>
    <cellStyle name="40% - Accent1 2" xfId="8" xr:uid="{67AABE3A-96A2-47CF-BBB0-E9BC00376B3C}"/>
    <cellStyle name="40% - Accent2 2" xfId="9" xr:uid="{41F62667-F277-40C6-806C-A8B36D25DA80}"/>
    <cellStyle name="40% - Accent3 2" xfId="10" xr:uid="{6996D8B1-69E8-4C49-A417-9F9B7CB36472}"/>
    <cellStyle name="40% - Accent4 2" xfId="11" xr:uid="{7023E703-B39D-4A70-A368-B09A5E8EEAEB}"/>
    <cellStyle name="40% - Accent5 2" xfId="12" xr:uid="{005DD854-5C09-4FFE-891F-0CF97C323481}"/>
    <cellStyle name="40% - Accent6 2" xfId="13" xr:uid="{C701F5BD-FAB1-4A0F-9681-7674B9A14DB0}"/>
    <cellStyle name="60% - Accent1 2" xfId="14" xr:uid="{C2DC5B81-21C1-403E-8D8D-1C280786870B}"/>
    <cellStyle name="60% - Accent2 2" xfId="15" xr:uid="{84BC3A82-9CFE-4FD2-AEAB-21E76B00E32E}"/>
    <cellStyle name="60% - Accent3 2" xfId="16" xr:uid="{25C5F23F-830C-4A50-96A6-E1E6C77B57F3}"/>
    <cellStyle name="60% - Accent4 2" xfId="17" xr:uid="{237A3234-89E0-455C-8A25-2BCA82437AD6}"/>
    <cellStyle name="60% - Accent5 2" xfId="18" xr:uid="{48627A04-B93C-4AF4-9AA2-6C73F5FFB9EA}"/>
    <cellStyle name="60% - Accent6 2" xfId="19" xr:uid="{AB786E44-755E-4943-A35C-6ECA0C2C9559}"/>
    <cellStyle name="Accent1 2" xfId="20" xr:uid="{F89FF2CD-0C41-4C29-9854-AF9ADE518F0A}"/>
    <cellStyle name="Accent2 2" xfId="21" xr:uid="{322E58C9-A77F-4F33-8968-1A15D9565E10}"/>
    <cellStyle name="Accent3 2" xfId="22" xr:uid="{492A0AA2-3CC6-44CB-871A-EA355A1CE172}"/>
    <cellStyle name="Accent4 2" xfId="23" xr:uid="{14794554-5A56-43DD-A91C-904DB7092DB7}"/>
    <cellStyle name="Accent5 2" xfId="24" xr:uid="{2BF826BF-3B0E-4AC6-B364-F998B8835ADB}"/>
    <cellStyle name="Accent6 2" xfId="25" xr:uid="{BF17830C-F341-4982-A5CC-104ED48CB85F}"/>
    <cellStyle name="Bad 2" xfId="26" xr:uid="{265244E6-C4F2-4A32-969F-2D785D91768C}"/>
    <cellStyle name="Calculation 2" xfId="27" xr:uid="{E7684665-E246-46FB-B89B-CDBAEB07E795}"/>
    <cellStyle name="Check Cell 2" xfId="28" xr:uid="{F668EEB3-92C7-4D67-9324-60B9A09A5513}"/>
    <cellStyle name="Currency 2" xfId="29" xr:uid="{48926D2C-8814-4541-9AD9-BC00BBCF099D}"/>
    <cellStyle name="Explanatory Text 2" xfId="30" xr:uid="{03FBADAB-53F5-4B39-A0EF-88D8C07BE87F}"/>
    <cellStyle name="Good 2" xfId="31" xr:uid="{648D0547-898D-4763-B5C1-C97B6E5EFC0A}"/>
    <cellStyle name="Heading 1 2" xfId="32" xr:uid="{1328EE0F-3F42-4AFE-BD26-A8CDF7EBBC73}"/>
    <cellStyle name="Heading 2 2" xfId="33" xr:uid="{906C0BBC-9DB1-439A-A078-9D9203BDE608}"/>
    <cellStyle name="Heading 3 2" xfId="34" xr:uid="{555D5116-FA23-4954-97F2-3C4FDD877E0A}"/>
    <cellStyle name="Heading 4 2" xfId="35" xr:uid="{ED1DD8D6-4BA3-4802-9317-331C899BAD01}"/>
    <cellStyle name="Hyperlink" xfId="36" builtinId="8" customBuiltin="1"/>
    <cellStyle name="Input 2" xfId="37" xr:uid="{2EB8AB76-8AE8-47B5-9829-91DC47CFEE0C}"/>
    <cellStyle name="Linked Cell 2" xfId="38" xr:uid="{F38BBAC6-2BA4-4941-B08F-1B7D222F0E4F}"/>
    <cellStyle name="Neutral 2" xfId="39" xr:uid="{4D18FC76-9E32-4964-AF03-385B736CF4E4}"/>
    <cellStyle name="Normal" xfId="0" builtinId="0"/>
    <cellStyle name="Normal 2" xfId="1" xr:uid="{444CA6BB-CB2D-44AF-944A-3B6428CDD0AC}"/>
    <cellStyle name="Note 2" xfId="40" xr:uid="{5EBBB9DE-8D26-4903-837F-72A11A09BF11}"/>
    <cellStyle name="Output 2" xfId="41" xr:uid="{75751B8A-797A-4376-88DB-370F2ABC55DF}"/>
    <cellStyle name="Title 2" xfId="42" xr:uid="{626A9E8F-69BE-4EA0-8D0C-5DB61C30B82C}"/>
    <cellStyle name="Total 2" xfId="43" xr:uid="{E2BC2BF0-3455-4FFC-B411-2F139B5A6403}"/>
    <cellStyle name="Warning Text 2" xfId="44" xr:uid="{1850BF59-ECDC-4E38-9113-3B93234A1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showGridLines="0" tabSelected="1" topLeftCell="E6" workbookViewId="0">
      <selection activeCell="H31" sqref="H31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5" width="17.5" customWidth="1"/>
    <col min="6" max="6" width="18.3125" customWidth="1"/>
    <col min="7" max="15" width="17.5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5">
      <c r="A5" s="1"/>
      <c r="B5" s="7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/>
      <c r="E6" s="9">
        <f t="shared" ref="E6:O6" si="0">D33</f>
        <v>19011000</v>
      </c>
      <c r="F6" s="9">
        <f t="shared" si="0"/>
        <v>714000</v>
      </c>
      <c r="G6" s="9">
        <f t="shared" si="0"/>
        <v>260000</v>
      </c>
      <c r="H6" s="9">
        <f t="shared" si="0"/>
        <v>32324000</v>
      </c>
      <c r="I6" s="9">
        <f t="shared" si="0"/>
        <v>281412000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0</v>
      </c>
      <c r="O6" s="9">
        <f t="shared" si="0"/>
        <v>0</v>
      </c>
      <c r="P6" s="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 t="s">
        <v>16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1"/>
      <c r="B8" s="1"/>
      <c r="C8" s="1" t="s">
        <v>17</v>
      </c>
      <c r="D8" s="9">
        <v>0</v>
      </c>
      <c r="E8" s="9"/>
      <c r="F8" s="9">
        <v>0</v>
      </c>
      <c r="G8" s="28">
        <v>430421000</v>
      </c>
      <c r="H8" s="28">
        <v>786725000</v>
      </c>
      <c r="I8" s="9"/>
      <c r="J8" s="9"/>
      <c r="K8" s="9"/>
      <c r="L8" s="9"/>
      <c r="M8" s="9"/>
      <c r="N8" s="9"/>
      <c r="O8" s="9"/>
      <c r="P8" s="9">
        <f t="shared" ref="P8:P11" si="1">SUM(D8:O8)</f>
        <v>1217146000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4">
      <c r="A9" s="1"/>
      <c r="B9" s="1"/>
      <c r="C9" s="1" t="s">
        <v>18</v>
      </c>
      <c r="D9" s="9">
        <v>239745000</v>
      </c>
      <c r="E9" s="10">
        <v>262992000</v>
      </c>
      <c r="F9" s="11">
        <v>505321000</v>
      </c>
      <c r="G9" s="35"/>
      <c r="H9" s="36"/>
      <c r="I9" s="9"/>
      <c r="J9" s="9"/>
      <c r="K9" s="9"/>
      <c r="L9" s="9"/>
      <c r="M9" s="9"/>
      <c r="N9" s="9"/>
      <c r="O9" s="9"/>
      <c r="P9" s="9">
        <f t="shared" si="1"/>
        <v>1008058000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1"/>
      <c r="B10" s="1"/>
      <c r="C10" s="1" t="s">
        <v>19</v>
      </c>
      <c r="D10" s="9">
        <v>0</v>
      </c>
      <c r="E10" s="9"/>
      <c r="F10" s="9">
        <v>0</v>
      </c>
      <c r="G10" s="28"/>
      <c r="H10" s="28"/>
      <c r="I10" s="9"/>
      <c r="J10" s="9"/>
      <c r="K10" s="9"/>
      <c r="L10" s="9"/>
      <c r="M10" s="9"/>
      <c r="N10" s="9"/>
      <c r="O10" s="9"/>
      <c r="P10" s="9">
        <f t="shared" si="1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 t="s">
        <v>20</v>
      </c>
      <c r="D11" s="9">
        <v>0</v>
      </c>
      <c r="E11" s="9"/>
      <c r="F11" s="9">
        <v>0</v>
      </c>
      <c r="G11" s="28"/>
      <c r="H11" s="28"/>
      <c r="I11" s="9"/>
      <c r="J11" s="9"/>
      <c r="K11" s="9"/>
      <c r="L11" s="9"/>
      <c r="M11" s="9"/>
      <c r="N11" s="9"/>
      <c r="O11" s="9"/>
      <c r="P11" s="9">
        <f t="shared" si="1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2" t="s">
        <v>21</v>
      </c>
      <c r="C12" s="12"/>
      <c r="D12" s="13">
        <f t="shared" ref="D12:P12" si="2">SUM(D8:D11)</f>
        <v>239745000</v>
      </c>
      <c r="E12" s="13">
        <f t="shared" si="2"/>
        <v>262992000</v>
      </c>
      <c r="F12" s="13">
        <f t="shared" si="2"/>
        <v>505321000</v>
      </c>
      <c r="G12" s="31">
        <v>430421000</v>
      </c>
      <c r="H12" s="37">
        <f t="shared" ref="H12" si="3">SUM(H8:H11)</f>
        <v>786725000</v>
      </c>
      <c r="I12" s="13">
        <f t="shared" si="2"/>
        <v>0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3">
        <f t="shared" si="2"/>
        <v>0</v>
      </c>
      <c r="N12" s="13">
        <f t="shared" si="2"/>
        <v>0</v>
      </c>
      <c r="O12" s="13">
        <f t="shared" si="2"/>
        <v>0</v>
      </c>
      <c r="P12" s="13">
        <f t="shared" si="2"/>
        <v>2225204000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1"/>
      <c r="B13" s="1"/>
      <c r="C13" s="1"/>
      <c r="D13" s="14" t="s">
        <v>22</v>
      </c>
      <c r="E13" s="14" t="s">
        <v>22</v>
      </c>
      <c r="F13" s="14" t="s">
        <v>22</v>
      </c>
      <c r="G13" s="32" t="s">
        <v>22</v>
      </c>
      <c r="H13" s="38" t="s">
        <v>22</v>
      </c>
      <c r="I13" s="14" t="s">
        <v>22</v>
      </c>
      <c r="J13" s="14" t="s">
        <v>22</v>
      </c>
      <c r="K13" s="14" t="s">
        <v>22</v>
      </c>
      <c r="L13" s="14" t="s">
        <v>22</v>
      </c>
      <c r="M13" s="14" t="s">
        <v>22</v>
      </c>
      <c r="N13" s="14" t="s">
        <v>22</v>
      </c>
      <c r="O13" s="14" t="s">
        <v>22</v>
      </c>
      <c r="P13" s="14" t="s">
        <v>22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5">
      <c r="A14" s="14" t="s">
        <v>22</v>
      </c>
      <c r="B14" s="7" t="s">
        <v>23</v>
      </c>
      <c r="C14" s="7"/>
      <c r="D14" s="7"/>
      <c r="E14" s="7"/>
      <c r="F14" s="7"/>
      <c r="G14" s="30"/>
      <c r="H14" s="39"/>
      <c r="I14" s="7"/>
      <c r="J14" s="7"/>
      <c r="K14" s="7"/>
      <c r="L14" s="7"/>
      <c r="M14" s="7"/>
      <c r="N14" s="7"/>
      <c r="O14" s="7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4">
      <c r="A15" s="1"/>
      <c r="B15" s="1"/>
      <c r="C15" s="1" t="s">
        <v>24</v>
      </c>
      <c r="D15" s="9">
        <v>256484000</v>
      </c>
      <c r="E15" s="10">
        <v>257806000</v>
      </c>
      <c r="F15" s="11">
        <v>550646000</v>
      </c>
      <c r="G15" s="28">
        <v>343254000</v>
      </c>
      <c r="H15" s="28">
        <v>547898000</v>
      </c>
      <c r="I15" s="9"/>
      <c r="J15" s="9"/>
      <c r="K15" s="9"/>
      <c r="L15" s="9"/>
      <c r="M15" s="9"/>
      <c r="N15" s="9"/>
      <c r="O15" s="9"/>
      <c r="P15" s="9">
        <f t="shared" ref="P15:P25" si="4">SUM(D15:O15)</f>
        <v>1956088000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5">
      <c r="A16" s="1"/>
      <c r="B16" s="1"/>
      <c r="C16" s="15" t="s">
        <v>25</v>
      </c>
      <c r="D16" s="9">
        <v>0</v>
      </c>
      <c r="E16" s="9">
        <v>520000</v>
      </c>
      <c r="F16" s="9">
        <v>1475000</v>
      </c>
      <c r="G16" s="28"/>
      <c r="H16" s="28"/>
      <c r="I16" s="9"/>
      <c r="J16" s="9"/>
      <c r="K16" s="9"/>
      <c r="L16" s="9"/>
      <c r="M16" s="9"/>
      <c r="N16" s="9"/>
      <c r="O16" s="9"/>
      <c r="P16" s="9">
        <f t="shared" si="4"/>
        <v>1995000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4">
      <c r="A17" s="1"/>
      <c r="B17" s="1"/>
      <c r="C17" s="15" t="s">
        <v>26</v>
      </c>
      <c r="D17" s="9">
        <v>1050000</v>
      </c>
      <c r="E17" s="10">
        <v>2828000</v>
      </c>
      <c r="F17" s="9">
        <v>4980000</v>
      </c>
      <c r="G17" s="28">
        <v>10167000</v>
      </c>
      <c r="H17" s="28">
        <v>2150000</v>
      </c>
      <c r="I17" s="9"/>
      <c r="J17" s="9"/>
      <c r="K17" s="9"/>
      <c r="L17" s="9"/>
      <c r="M17" s="9"/>
      <c r="N17" s="9"/>
      <c r="O17" s="9"/>
      <c r="P17" s="9">
        <f t="shared" si="4"/>
        <v>21175000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4">
      <c r="A18" s="1"/>
      <c r="B18" s="1"/>
      <c r="C18" s="15" t="s">
        <v>27</v>
      </c>
      <c r="D18" s="9">
        <v>0</v>
      </c>
      <c r="E18" s="10">
        <v>800000</v>
      </c>
      <c r="F18" s="10">
        <v>375000</v>
      </c>
      <c r="G18" s="28">
        <v>1080000</v>
      </c>
      <c r="H18" s="28">
        <v>3460000</v>
      </c>
      <c r="I18" s="9"/>
      <c r="J18" s="9"/>
      <c r="K18" s="9"/>
      <c r="L18" s="9"/>
      <c r="M18" s="9"/>
      <c r="N18" s="9"/>
      <c r="O18" s="9"/>
      <c r="P18" s="9">
        <f t="shared" si="4"/>
        <v>5715000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1"/>
      <c r="B19" s="1"/>
      <c r="C19" s="15" t="s">
        <v>28</v>
      </c>
      <c r="D19" s="9">
        <v>0</v>
      </c>
      <c r="E19" s="9">
        <v>0</v>
      </c>
      <c r="F19" s="9">
        <v>0</v>
      </c>
      <c r="G19" s="35"/>
      <c r="H19" s="28"/>
      <c r="I19" s="9"/>
      <c r="J19" s="9"/>
      <c r="K19" s="9"/>
      <c r="L19" s="9"/>
      <c r="M19" s="9"/>
      <c r="N19" s="9"/>
      <c r="O19" s="9"/>
      <c r="P19" s="9">
        <f t="shared" si="4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4">
      <c r="A20" s="3"/>
      <c r="B20" s="3"/>
      <c r="C20" s="15" t="s">
        <v>29</v>
      </c>
      <c r="D20" s="9">
        <f>480000-232000</f>
        <v>248000</v>
      </c>
      <c r="E20" s="10">
        <v>0</v>
      </c>
      <c r="F20" s="9">
        <v>0</v>
      </c>
      <c r="G20" s="28">
        <v>490000</v>
      </c>
      <c r="H20" s="28">
        <v>1480000</v>
      </c>
      <c r="I20" s="9"/>
      <c r="J20" s="9"/>
      <c r="K20" s="9"/>
      <c r="L20" s="9"/>
      <c r="M20" s="9"/>
      <c r="N20" s="9"/>
      <c r="O20" s="9"/>
      <c r="P20" s="9">
        <f t="shared" si="4"/>
        <v>2218000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35">
      <c r="A21" s="1"/>
      <c r="B21" s="1"/>
      <c r="C21" s="15" t="s">
        <v>30</v>
      </c>
      <c r="D21" s="9">
        <v>5099000</v>
      </c>
      <c r="E21" s="9">
        <v>263000</v>
      </c>
      <c r="F21" s="11">
        <v>4539000</v>
      </c>
      <c r="G21" s="28">
        <v>3777000</v>
      </c>
      <c r="H21" s="28">
        <v>325000</v>
      </c>
      <c r="I21" s="9"/>
      <c r="J21" s="9"/>
      <c r="K21" s="9"/>
      <c r="L21" s="9"/>
      <c r="M21" s="9"/>
      <c r="N21" s="9"/>
      <c r="O21" s="9"/>
      <c r="P21" s="9">
        <f t="shared" si="4"/>
        <v>14003000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1"/>
      <c r="B22" s="1"/>
      <c r="C22" s="15" t="s">
        <v>31</v>
      </c>
      <c r="D22" s="9">
        <v>1000000</v>
      </c>
      <c r="E22" s="9">
        <v>949000</v>
      </c>
      <c r="F22" s="11">
        <v>380000</v>
      </c>
      <c r="G22" s="28">
        <v>15414000</v>
      </c>
      <c r="H22" s="28">
        <v>0</v>
      </c>
      <c r="I22" s="9"/>
      <c r="J22" s="9"/>
      <c r="K22" s="9"/>
      <c r="L22" s="9"/>
      <c r="M22" s="9"/>
      <c r="N22" s="9"/>
      <c r="O22" s="9"/>
      <c r="P22" s="9">
        <f t="shared" si="4"/>
        <v>17743000</v>
      </c>
      <c r="Q22" s="1"/>
      <c r="R22" s="1"/>
      <c r="S22" s="16"/>
      <c r="T22" s="1"/>
      <c r="U22" s="1"/>
      <c r="V22" s="1"/>
      <c r="W22" s="1"/>
      <c r="X22" s="1"/>
      <c r="Y22" s="1"/>
      <c r="Z22" s="1"/>
    </row>
    <row r="23" spans="1:26" ht="12.75" customHeight="1" x14ac:dyDescent="0.35">
      <c r="A23" s="1"/>
      <c r="B23" s="1"/>
      <c r="C23" s="15" t="s">
        <v>32</v>
      </c>
      <c r="D23" s="9">
        <v>0</v>
      </c>
      <c r="E23" s="9"/>
      <c r="F23" s="9">
        <v>0</v>
      </c>
      <c r="G23" s="28"/>
      <c r="H23" s="28"/>
      <c r="I23" s="9"/>
      <c r="J23" s="9"/>
      <c r="K23" s="9"/>
      <c r="L23" s="9"/>
      <c r="M23" s="9"/>
      <c r="N23" s="9"/>
      <c r="O23" s="9"/>
      <c r="P23" s="9">
        <f t="shared" si="4"/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4">
      <c r="A24" s="1"/>
      <c r="B24" s="1"/>
      <c r="C24" s="15" t="s">
        <v>33</v>
      </c>
      <c r="D24" s="9">
        <v>19257000</v>
      </c>
      <c r="E24" s="10">
        <v>18123000</v>
      </c>
      <c r="F24" s="11">
        <v>80000000</v>
      </c>
      <c r="G24" s="28">
        <v>24175000</v>
      </c>
      <c r="H24" s="28">
        <v>0</v>
      </c>
      <c r="I24" s="9"/>
      <c r="J24" s="9"/>
      <c r="K24" s="9"/>
      <c r="L24" s="9"/>
      <c r="M24" s="9"/>
      <c r="N24" s="9"/>
      <c r="O24" s="9"/>
      <c r="P24" s="9">
        <f t="shared" si="4"/>
        <v>141555000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1"/>
      <c r="B25" s="1"/>
      <c r="C25" s="1" t="s">
        <v>34</v>
      </c>
      <c r="D25" s="9">
        <v>0</v>
      </c>
      <c r="E25" s="9"/>
      <c r="F25" s="9"/>
      <c r="G25" s="28"/>
      <c r="H25" s="28"/>
      <c r="I25" s="9"/>
      <c r="J25" s="9"/>
      <c r="K25" s="9"/>
      <c r="L25" s="9"/>
      <c r="M25" s="9"/>
      <c r="N25" s="9"/>
      <c r="O25" s="9"/>
      <c r="P25" s="9">
        <f t="shared" si="4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2" t="s">
        <v>35</v>
      </c>
      <c r="C26" s="12"/>
      <c r="D26" s="13">
        <f t="shared" ref="D26:P26" si="5">SUM(D15:D25)</f>
        <v>283138000</v>
      </c>
      <c r="E26" s="13">
        <f t="shared" si="5"/>
        <v>281289000</v>
      </c>
      <c r="F26" s="13">
        <f t="shared" si="5"/>
        <v>642395000</v>
      </c>
      <c r="G26" s="31">
        <v>398357000</v>
      </c>
      <c r="H26" s="37">
        <f t="shared" ref="H26" si="6">SUM(H15:H25)</f>
        <v>555313000</v>
      </c>
      <c r="I26" s="13">
        <f t="shared" si="5"/>
        <v>0</v>
      </c>
      <c r="J26" s="13">
        <f t="shared" si="5"/>
        <v>0</v>
      </c>
      <c r="K26" s="13">
        <f t="shared" si="5"/>
        <v>0</v>
      </c>
      <c r="L26" s="13">
        <f t="shared" si="5"/>
        <v>0</v>
      </c>
      <c r="M26" s="13">
        <f t="shared" si="5"/>
        <v>0</v>
      </c>
      <c r="N26" s="13">
        <f t="shared" si="5"/>
        <v>0</v>
      </c>
      <c r="O26" s="13">
        <f t="shared" si="5"/>
        <v>0</v>
      </c>
      <c r="P26" s="13">
        <f t="shared" si="5"/>
        <v>2160492000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7" t="s">
        <v>36</v>
      </c>
      <c r="D27" s="14" t="s">
        <v>22</v>
      </c>
      <c r="E27" s="14" t="s">
        <v>22</v>
      </c>
      <c r="F27" s="14" t="s">
        <v>22</v>
      </c>
      <c r="G27" s="32" t="s">
        <v>22</v>
      </c>
      <c r="H27" s="38" t="s">
        <v>22</v>
      </c>
      <c r="I27" s="14" t="s">
        <v>22</v>
      </c>
      <c r="J27" s="14" t="s">
        <v>22</v>
      </c>
      <c r="K27" s="14" t="s">
        <v>22</v>
      </c>
      <c r="L27" s="14" t="s">
        <v>22</v>
      </c>
      <c r="M27" s="14" t="s">
        <v>22</v>
      </c>
      <c r="N27" s="14" t="s">
        <v>22</v>
      </c>
      <c r="O27" s="14" t="s">
        <v>22</v>
      </c>
      <c r="P27" s="14" t="s">
        <v>22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2" t="s">
        <v>37</v>
      </c>
      <c r="C28" s="12"/>
      <c r="D28" s="13">
        <f t="shared" ref="D28:P28" si="7">D12-D26</f>
        <v>-43393000</v>
      </c>
      <c r="E28" s="13">
        <f t="shared" si="7"/>
        <v>-18297000</v>
      </c>
      <c r="F28" s="13">
        <f t="shared" si="7"/>
        <v>-137074000</v>
      </c>
      <c r="G28" s="31">
        <v>32064000</v>
      </c>
      <c r="H28" s="37">
        <f t="shared" ref="H28" si="8">H12-H26</f>
        <v>231412000</v>
      </c>
      <c r="I28" s="13">
        <f t="shared" si="7"/>
        <v>0</v>
      </c>
      <c r="J28" s="13">
        <f t="shared" si="7"/>
        <v>0</v>
      </c>
      <c r="K28" s="13">
        <f t="shared" si="7"/>
        <v>0</v>
      </c>
      <c r="L28" s="13">
        <f t="shared" si="7"/>
        <v>0</v>
      </c>
      <c r="M28" s="13">
        <f t="shared" si="7"/>
        <v>0</v>
      </c>
      <c r="N28" s="13">
        <f t="shared" si="7"/>
        <v>0</v>
      </c>
      <c r="O28" s="13">
        <f t="shared" si="7"/>
        <v>0</v>
      </c>
      <c r="P28" s="13">
        <f t="shared" si="7"/>
        <v>64712000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8"/>
      <c r="B29" s="19"/>
      <c r="C29" s="19"/>
      <c r="D29" s="20"/>
      <c r="E29" s="20"/>
      <c r="F29" s="20"/>
      <c r="G29" s="33"/>
      <c r="H29" s="20"/>
      <c r="I29" s="20"/>
      <c r="J29" s="20"/>
      <c r="K29" s="20"/>
      <c r="L29" s="20"/>
      <c r="M29" s="20"/>
      <c r="N29" s="20"/>
      <c r="O29" s="20"/>
      <c r="P29" s="20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1" customHeight="1" x14ac:dyDescent="0.35">
      <c r="A30" s="1"/>
      <c r="B30" s="7" t="s">
        <v>38</v>
      </c>
      <c r="C30" s="7"/>
      <c r="D30" s="7"/>
      <c r="E30" s="7"/>
      <c r="F30" s="7"/>
      <c r="G30" s="30"/>
      <c r="H30" s="7"/>
      <c r="I30" s="7"/>
      <c r="J30" s="7"/>
      <c r="K30" s="7"/>
      <c r="L30" s="7"/>
      <c r="M30" s="7"/>
      <c r="N30" s="7"/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5">
      <c r="A31" s="1"/>
      <c r="B31" s="1"/>
      <c r="C31" s="1" t="s">
        <v>39</v>
      </c>
      <c r="D31" s="21">
        <v>62404000</v>
      </c>
      <c r="E31" s="21">
        <v>0</v>
      </c>
      <c r="F31" s="21">
        <v>136620000</v>
      </c>
      <c r="G31" s="35">
        <v>0</v>
      </c>
      <c r="H31" s="36">
        <v>50000000</v>
      </c>
      <c r="I31" s="21"/>
      <c r="J31" s="21"/>
      <c r="K31" s="21"/>
      <c r="L31" s="21"/>
      <c r="M31" s="21"/>
      <c r="N31" s="21"/>
      <c r="O31" s="21"/>
      <c r="P31" s="9">
        <f>SUM(D31:O31)</f>
        <v>249024000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2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thickBot="1" x14ac:dyDescent="0.4">
      <c r="A33" s="1"/>
      <c r="B33" s="22" t="s">
        <v>40</v>
      </c>
      <c r="C33" s="22"/>
      <c r="D33" s="23">
        <f t="shared" ref="D33:F33" si="9">D6+D12-D26+D31</f>
        <v>19011000</v>
      </c>
      <c r="E33" s="23">
        <f t="shared" si="9"/>
        <v>714000</v>
      </c>
      <c r="F33" s="23">
        <f t="shared" si="9"/>
        <v>260000</v>
      </c>
      <c r="G33" s="34">
        <v>32324000</v>
      </c>
      <c r="H33" s="23">
        <f t="shared" ref="H33:P33" si="10">H12-H26+H31</f>
        <v>281412000</v>
      </c>
      <c r="I33" s="23">
        <f t="shared" si="10"/>
        <v>0</v>
      </c>
      <c r="J33" s="23">
        <f t="shared" si="10"/>
        <v>0</v>
      </c>
      <c r="K33" s="23">
        <f t="shared" si="10"/>
        <v>0</v>
      </c>
      <c r="L33" s="23">
        <f t="shared" si="10"/>
        <v>0</v>
      </c>
      <c r="M33" s="23">
        <f t="shared" si="10"/>
        <v>0</v>
      </c>
      <c r="N33" s="23">
        <f t="shared" si="10"/>
        <v>0</v>
      </c>
      <c r="O33" s="23">
        <f t="shared" si="10"/>
        <v>0</v>
      </c>
      <c r="P33" s="23">
        <f t="shared" si="10"/>
        <v>313736000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thickTop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2.75" customHeight="1" x14ac:dyDescent="0.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2.75" customHeight="1" x14ac:dyDescent="0.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2.75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2.75" customHeight="1" x14ac:dyDescent="0.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2.75" customHeight="1" x14ac:dyDescent="0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2.75" customHeight="1" x14ac:dyDescent="0.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2.75" customHeight="1" x14ac:dyDescent="0.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2.75" customHeight="1" x14ac:dyDescent="0.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2.75" customHeight="1" x14ac:dyDescent="0.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2.75" customHeight="1" x14ac:dyDescent="0.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2.75" customHeight="1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2.7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2.75" customHeight="1" x14ac:dyDescent="0.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2.75" customHeight="1" x14ac:dyDescent="0.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2.75" customHeight="1" x14ac:dyDescent="0.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2.75" customHeight="1" x14ac:dyDescent="0.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2.75" customHeight="1" x14ac:dyDescent="0.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2.75" customHeight="1" x14ac:dyDescent="0.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2.75" customHeight="1" x14ac:dyDescent="0.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2.75" customHeight="1" x14ac:dyDescent="0.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2.75" customHeight="1" x14ac:dyDescent="0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75" customHeight="1" x14ac:dyDescent="0.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2.75" customHeight="1" x14ac:dyDescent="0.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2.75" customHeight="1" x14ac:dyDescent="0.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2.75" customHeight="1" x14ac:dyDescent="0.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2.75" customHeight="1" x14ac:dyDescent="0.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2.75" customHeight="1" x14ac:dyDescent="0.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2.75" customHeight="1" x14ac:dyDescent="0.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2.75" customHeight="1" x14ac:dyDescent="0.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2.75" customHeight="1" x14ac:dyDescent="0.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2.75" customHeight="1" x14ac:dyDescent="0.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2.75" customHeight="1" x14ac:dyDescent="0.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2.75" customHeight="1" x14ac:dyDescent="0.4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2.75" customHeight="1" x14ac:dyDescent="0.4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2.75" customHeight="1" x14ac:dyDescent="0.4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2.75" customHeight="1" x14ac:dyDescent="0.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2.75" customHeight="1" x14ac:dyDescent="0.4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2.75" customHeight="1" x14ac:dyDescent="0.4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2.75" customHeight="1" x14ac:dyDescent="0.4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2.75" customHeight="1" x14ac:dyDescent="0.4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2.75" customHeight="1" x14ac:dyDescent="0.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2.75" customHeight="1" x14ac:dyDescent="0.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2.75" customHeight="1" x14ac:dyDescent="0.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2.75" customHeight="1" x14ac:dyDescent="0.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2.75" customHeight="1" x14ac:dyDescent="0.4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2.75" customHeight="1" x14ac:dyDescent="0.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2.75" customHeight="1" x14ac:dyDescent="0.4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2.75" customHeight="1" x14ac:dyDescent="0.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2.75" customHeight="1" x14ac:dyDescent="0.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2.75" customHeight="1" x14ac:dyDescent="0.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2.75" customHeight="1" x14ac:dyDescent="0.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2.75" customHeight="1" x14ac:dyDescent="0.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2.75" customHeight="1" x14ac:dyDescent="0.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2.75" customHeight="1" x14ac:dyDescent="0.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2.75" customHeight="1" x14ac:dyDescent="0.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2.75" customHeight="1" x14ac:dyDescent="0.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2.75" customHeight="1" x14ac:dyDescent="0.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2.75" customHeight="1" x14ac:dyDescent="0.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2.75" customHeight="1" x14ac:dyDescent="0.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2.75" customHeight="1" x14ac:dyDescent="0.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2.75" customHeight="1" x14ac:dyDescent="0.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2.75" customHeight="1" x14ac:dyDescent="0.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2.75" customHeight="1" x14ac:dyDescent="0.4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2.75" customHeight="1" x14ac:dyDescent="0.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2.75" customHeight="1" x14ac:dyDescent="0.4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2.75" customHeight="1" x14ac:dyDescent="0.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2.75" customHeight="1" x14ac:dyDescent="0.4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2.75" customHeight="1" x14ac:dyDescent="0.4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2.75" customHeight="1" x14ac:dyDescent="0.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2.75" customHeight="1" x14ac:dyDescent="0.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2.75" customHeight="1" x14ac:dyDescent="0.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2.75" customHeight="1" x14ac:dyDescent="0.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2.75" customHeight="1" x14ac:dyDescent="0.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2.75" customHeight="1" x14ac:dyDescent="0.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2.75" customHeight="1" x14ac:dyDescent="0.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2.75" customHeight="1" x14ac:dyDescent="0.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2.75" customHeight="1" x14ac:dyDescent="0.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2.75" customHeight="1" x14ac:dyDescent="0.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2.75" customHeight="1" x14ac:dyDescent="0.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2.75" customHeight="1" x14ac:dyDescent="0.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2.75" customHeight="1" x14ac:dyDescent="0.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2.75" customHeight="1" x14ac:dyDescent="0.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2.75" customHeight="1" x14ac:dyDescent="0.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2.75" customHeight="1" x14ac:dyDescent="0.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2.75" customHeight="1" x14ac:dyDescent="0.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2.75" customHeight="1" x14ac:dyDescent="0.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2.75" customHeight="1" x14ac:dyDescent="0.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2.75" customHeight="1" x14ac:dyDescent="0.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2.75" customHeight="1" x14ac:dyDescent="0.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2.75" customHeight="1" x14ac:dyDescent="0.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2.75" customHeight="1" x14ac:dyDescent="0.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2.75" customHeight="1" x14ac:dyDescent="0.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2.75" customHeight="1" x14ac:dyDescent="0.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2.75" customHeight="1" x14ac:dyDescent="0.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2.75" customHeight="1" x14ac:dyDescent="0.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2.75" customHeight="1" x14ac:dyDescent="0.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2.75" customHeight="1" x14ac:dyDescent="0.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2.75" customHeight="1" x14ac:dyDescent="0.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2.75" customHeight="1" x14ac:dyDescent="0.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2.75" customHeight="1" x14ac:dyDescent="0.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2.75" customHeight="1" x14ac:dyDescent="0.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2.75" customHeight="1" x14ac:dyDescent="0.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2.75" customHeight="1" x14ac:dyDescent="0.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2.75" customHeight="1" x14ac:dyDescent="0.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2.75" customHeight="1" x14ac:dyDescent="0.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2.75" customHeight="1" x14ac:dyDescent="0.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2.75" customHeight="1" x14ac:dyDescent="0.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2.75" customHeight="1" x14ac:dyDescent="0.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2.75" customHeight="1" x14ac:dyDescent="0.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2.75" customHeight="1" x14ac:dyDescent="0.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2.75" customHeight="1" x14ac:dyDescent="0.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2.75" customHeight="1" x14ac:dyDescent="0.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2.75" customHeight="1" x14ac:dyDescent="0.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2.75" customHeight="1" x14ac:dyDescent="0.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2.75" customHeight="1" x14ac:dyDescent="0.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2.75" customHeight="1" x14ac:dyDescent="0.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2.75" customHeight="1" x14ac:dyDescent="0.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2.75" customHeight="1" x14ac:dyDescent="0.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2.75" customHeight="1" x14ac:dyDescent="0.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2.75" customHeight="1" x14ac:dyDescent="0.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2.75" customHeight="1" x14ac:dyDescent="0.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2.75" customHeight="1" x14ac:dyDescent="0.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2.75" customHeight="1" x14ac:dyDescent="0.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2.75" customHeight="1" x14ac:dyDescent="0.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2.75" customHeight="1" x14ac:dyDescent="0.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2.75" customHeight="1" x14ac:dyDescent="0.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2.75" customHeight="1" x14ac:dyDescent="0.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2.75" customHeight="1" x14ac:dyDescent="0.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2.75" customHeight="1" x14ac:dyDescent="0.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2.75" customHeight="1" x14ac:dyDescent="0.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2.75" customHeight="1" x14ac:dyDescent="0.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2.75" customHeight="1" x14ac:dyDescent="0.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2.75" customHeight="1" x14ac:dyDescent="0.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2.75" customHeight="1" x14ac:dyDescent="0.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2.75" customHeight="1" x14ac:dyDescent="0.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2.75" customHeight="1" x14ac:dyDescent="0.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2.75" customHeight="1" x14ac:dyDescent="0.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2.75" customHeight="1" x14ac:dyDescent="0.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2.75" customHeight="1" x14ac:dyDescent="0.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2.75" customHeight="1" x14ac:dyDescent="0.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2.75" customHeight="1" x14ac:dyDescent="0.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2.75" customHeight="1" x14ac:dyDescent="0.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2.75" customHeight="1" x14ac:dyDescent="0.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2.75" customHeight="1" x14ac:dyDescent="0.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2.75" customHeight="1" x14ac:dyDescent="0.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2.75" customHeight="1" x14ac:dyDescent="0.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2.75" customHeight="1" x14ac:dyDescent="0.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2.75" customHeight="1" x14ac:dyDescent="0.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2.75" customHeight="1" x14ac:dyDescent="0.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2.75" customHeight="1" x14ac:dyDescent="0.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2.75" customHeight="1" x14ac:dyDescent="0.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2.75" customHeight="1" x14ac:dyDescent="0.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2.75" customHeight="1" x14ac:dyDescent="0.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2.75" customHeight="1" x14ac:dyDescent="0.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2.75" customHeight="1" x14ac:dyDescent="0.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2.75" customHeight="1" x14ac:dyDescent="0.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2.75" customHeight="1" x14ac:dyDescent="0.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2.75" customHeight="1" x14ac:dyDescent="0.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2.75" customHeight="1" x14ac:dyDescent="0.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2.75" customHeight="1" x14ac:dyDescent="0.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2.75" customHeight="1" x14ac:dyDescent="0.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2.75" customHeight="1" x14ac:dyDescent="0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2.75" customHeight="1" x14ac:dyDescent="0.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2.75" customHeight="1" x14ac:dyDescent="0.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2.75" customHeight="1" x14ac:dyDescent="0.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2.75" customHeight="1" x14ac:dyDescent="0.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2.75" customHeight="1" x14ac:dyDescent="0.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2.75" customHeight="1" x14ac:dyDescent="0.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2.75" customHeight="1" x14ac:dyDescent="0.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2.75" customHeight="1" x14ac:dyDescent="0.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2.75" customHeight="1" x14ac:dyDescent="0.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2.75" customHeight="1" x14ac:dyDescent="0.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2.75" customHeight="1" x14ac:dyDescent="0.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2.75" customHeight="1" x14ac:dyDescent="0.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2.75" customHeight="1" x14ac:dyDescent="0.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2.75" customHeight="1" x14ac:dyDescent="0.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2.75" customHeight="1" x14ac:dyDescent="0.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2.75" customHeight="1" x14ac:dyDescent="0.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2.75" customHeight="1" x14ac:dyDescent="0.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2.75" customHeight="1" x14ac:dyDescent="0.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2.75" customHeight="1" x14ac:dyDescent="0.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2.75" customHeight="1" x14ac:dyDescent="0.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2.75" customHeight="1" x14ac:dyDescent="0.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2.75" customHeight="1" x14ac:dyDescent="0.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2.75" customHeight="1" x14ac:dyDescent="0.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2.75" customHeight="1" x14ac:dyDescent="0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2.75" customHeight="1" x14ac:dyDescent="0.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2.75" customHeight="1" x14ac:dyDescent="0.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2.75" customHeight="1" x14ac:dyDescent="0.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2.75" customHeight="1" x14ac:dyDescent="0.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2.75" customHeight="1" x14ac:dyDescent="0.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2.75" customHeight="1" x14ac:dyDescent="0.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2.75" customHeight="1" x14ac:dyDescent="0.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2.75" customHeight="1" x14ac:dyDescent="0.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2.75" customHeight="1" x14ac:dyDescent="0.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2.75" customHeight="1" x14ac:dyDescent="0.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2.75" customHeight="1" x14ac:dyDescent="0.4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2.75" customHeight="1" x14ac:dyDescent="0.4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2.75" customHeight="1" x14ac:dyDescent="0.4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2.75" customHeight="1" x14ac:dyDescent="0.4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2.75" customHeight="1" x14ac:dyDescent="0.4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2.75" customHeight="1" x14ac:dyDescent="0.4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2.75" customHeight="1" x14ac:dyDescent="0.4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2.75" customHeight="1" x14ac:dyDescent="0.4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2.75" customHeight="1" x14ac:dyDescent="0.4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2.75" customHeight="1" x14ac:dyDescent="0.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2.75" customHeight="1" x14ac:dyDescent="0.4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2.75" customHeight="1" x14ac:dyDescent="0.4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2.75" customHeight="1" x14ac:dyDescent="0.4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2.75" customHeight="1" x14ac:dyDescent="0.4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2.75" customHeight="1" x14ac:dyDescent="0.4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2.75" customHeight="1" x14ac:dyDescent="0.4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2.75" customHeight="1" x14ac:dyDescent="0.4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2.75" customHeight="1" x14ac:dyDescent="0.4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2.75" customHeight="1" x14ac:dyDescent="0.4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2.75" customHeight="1" x14ac:dyDescent="0.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2.75" customHeight="1" x14ac:dyDescent="0.4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2.75" customHeight="1" x14ac:dyDescent="0.4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2.75" customHeight="1" x14ac:dyDescent="0.4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2.75" customHeight="1" x14ac:dyDescent="0.4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2.75" customHeight="1" x14ac:dyDescent="0.4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2.75" customHeight="1" x14ac:dyDescent="0.4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2.75" customHeight="1" x14ac:dyDescent="0.4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2.75" customHeight="1" x14ac:dyDescent="0.4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2.75" customHeight="1" x14ac:dyDescent="0.4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2.75" customHeight="1" x14ac:dyDescent="0.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2.75" customHeight="1" x14ac:dyDescent="0.4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2.75" customHeight="1" x14ac:dyDescent="0.4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2.75" customHeight="1" x14ac:dyDescent="0.4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2.75" customHeight="1" x14ac:dyDescent="0.4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2.75" customHeight="1" x14ac:dyDescent="0.4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2.75" customHeight="1" x14ac:dyDescent="0.4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2.75" customHeight="1" x14ac:dyDescent="0.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2.75" customHeight="1" x14ac:dyDescent="0.4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2.75" customHeight="1" x14ac:dyDescent="0.4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2.75" customHeight="1" x14ac:dyDescent="0.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2.75" customHeight="1" x14ac:dyDescent="0.4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2.75" customHeight="1" x14ac:dyDescent="0.4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2.75" customHeight="1" x14ac:dyDescent="0.4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2.75" customHeight="1" x14ac:dyDescent="0.4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2.75" customHeight="1" x14ac:dyDescent="0.4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2.75" customHeight="1" x14ac:dyDescent="0.4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2.7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2.7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2.75" customHeight="1" x14ac:dyDescent="0.4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2.75" customHeight="1" x14ac:dyDescent="0.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2.75" customHeight="1" x14ac:dyDescent="0.4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2.75" customHeight="1" x14ac:dyDescent="0.4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2.75" customHeight="1" x14ac:dyDescent="0.4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2.75" customHeight="1" x14ac:dyDescent="0.4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2.75" customHeight="1" x14ac:dyDescent="0.4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2.75" customHeight="1" x14ac:dyDescent="0.4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2.75" customHeight="1" x14ac:dyDescent="0.4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2.75" customHeight="1" x14ac:dyDescent="0.4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2.75" customHeight="1" x14ac:dyDescent="0.4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2.75" customHeight="1" x14ac:dyDescent="0.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2.75" customHeight="1" x14ac:dyDescent="0.4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2.75" customHeight="1" x14ac:dyDescent="0.4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2.75" customHeight="1" x14ac:dyDescent="0.4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2.75" customHeight="1" x14ac:dyDescent="0.4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2.75" customHeight="1" x14ac:dyDescent="0.4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2.75" customHeight="1" x14ac:dyDescent="0.4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2.75" customHeight="1" x14ac:dyDescent="0.4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2.75" customHeight="1" x14ac:dyDescent="0.4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2.75" customHeight="1" x14ac:dyDescent="0.4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2.75" customHeight="1" x14ac:dyDescent="0.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2.75" customHeight="1" x14ac:dyDescent="0.4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2.75" customHeight="1" x14ac:dyDescent="0.4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2.75" customHeight="1" x14ac:dyDescent="0.4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2.75" customHeight="1" x14ac:dyDescent="0.4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2.75" customHeight="1" x14ac:dyDescent="0.4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2.75" customHeight="1" x14ac:dyDescent="0.4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2.75" customHeight="1" x14ac:dyDescent="0.4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2.75" customHeight="1" x14ac:dyDescent="0.4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2.75" customHeight="1" x14ac:dyDescent="0.4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2.75" customHeight="1" x14ac:dyDescent="0.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2.75" customHeight="1" x14ac:dyDescent="0.4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2.75" customHeight="1" x14ac:dyDescent="0.4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2.75" customHeight="1" x14ac:dyDescent="0.4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2.75" customHeight="1" x14ac:dyDescent="0.4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2.75" customHeight="1" x14ac:dyDescent="0.4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2.75" customHeight="1" x14ac:dyDescent="0.4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2.75" customHeight="1" x14ac:dyDescent="0.4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2.75" customHeight="1" x14ac:dyDescent="0.4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2.75" customHeight="1" x14ac:dyDescent="0.4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2.75" customHeight="1" x14ac:dyDescent="0.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2.75" customHeight="1" x14ac:dyDescent="0.4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2.75" customHeight="1" x14ac:dyDescent="0.4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2.75" customHeight="1" x14ac:dyDescent="0.4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2.75" customHeight="1" x14ac:dyDescent="0.4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2.75" customHeight="1" x14ac:dyDescent="0.4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2.75" customHeight="1" x14ac:dyDescent="0.4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2.75" customHeight="1" x14ac:dyDescent="0.4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2.75" customHeight="1" x14ac:dyDescent="0.4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2.75" customHeight="1" x14ac:dyDescent="0.4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2.75" customHeight="1" x14ac:dyDescent="0.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2.75" customHeight="1" x14ac:dyDescent="0.4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2.75" customHeight="1" x14ac:dyDescent="0.4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2.75" customHeight="1" x14ac:dyDescent="0.4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2.75" customHeight="1" x14ac:dyDescent="0.4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2.75" customHeight="1" x14ac:dyDescent="0.4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2.75" customHeight="1" x14ac:dyDescent="0.4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2.75" customHeight="1" x14ac:dyDescent="0.4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2.75" customHeight="1" x14ac:dyDescent="0.4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2.75" customHeight="1" x14ac:dyDescent="0.4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2.75" customHeight="1" x14ac:dyDescent="0.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2.75" customHeight="1" x14ac:dyDescent="0.4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2.75" customHeight="1" x14ac:dyDescent="0.4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2.75" customHeight="1" x14ac:dyDescent="0.4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2.75" customHeight="1" x14ac:dyDescent="0.4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2.75" customHeight="1" x14ac:dyDescent="0.4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2.75" customHeight="1" x14ac:dyDescent="0.4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2.75" customHeight="1" x14ac:dyDescent="0.4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2.75" customHeight="1" x14ac:dyDescent="0.4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2.75" customHeight="1" x14ac:dyDescent="0.4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2.75" customHeight="1" x14ac:dyDescent="0.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2.75" customHeight="1" x14ac:dyDescent="0.4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2.75" customHeight="1" x14ac:dyDescent="0.4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2.75" customHeight="1" x14ac:dyDescent="0.4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2.7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2.7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2.75" customHeight="1" x14ac:dyDescent="0.4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2.7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2.75" customHeight="1" x14ac:dyDescent="0.4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2.75" customHeight="1" x14ac:dyDescent="0.4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2.75" customHeight="1" x14ac:dyDescent="0.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2.75" customHeight="1" x14ac:dyDescent="0.4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2.75" customHeight="1" x14ac:dyDescent="0.4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2.75" customHeight="1" x14ac:dyDescent="0.4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2.75" customHeight="1" x14ac:dyDescent="0.4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2.75" customHeight="1" x14ac:dyDescent="0.4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2.75" customHeight="1" x14ac:dyDescent="0.4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2.75" customHeight="1" x14ac:dyDescent="0.4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2.75" customHeight="1" x14ac:dyDescent="0.4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2.75" customHeight="1" x14ac:dyDescent="0.4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2.75" customHeight="1" x14ac:dyDescent="0.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2.75" customHeight="1" x14ac:dyDescent="0.4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2.75" customHeight="1" x14ac:dyDescent="0.4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2.75" customHeight="1" x14ac:dyDescent="0.4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2.75" customHeight="1" x14ac:dyDescent="0.4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2.75" customHeight="1" x14ac:dyDescent="0.4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2.75" customHeight="1" x14ac:dyDescent="0.4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2.75" customHeight="1" x14ac:dyDescent="0.4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2.75" customHeight="1" x14ac:dyDescent="0.4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2.75" customHeight="1" x14ac:dyDescent="0.4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2.75" customHeight="1" x14ac:dyDescent="0.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2.75" customHeight="1" x14ac:dyDescent="0.4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2.75" customHeight="1" x14ac:dyDescent="0.4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2.75" customHeight="1" x14ac:dyDescent="0.4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2.75" customHeight="1" x14ac:dyDescent="0.4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2.75" customHeight="1" x14ac:dyDescent="0.4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2.75" customHeight="1" x14ac:dyDescent="0.4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2.75" customHeight="1" x14ac:dyDescent="0.4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2.75" customHeight="1" x14ac:dyDescent="0.4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2.75" customHeight="1" x14ac:dyDescent="0.4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2.75" customHeight="1" x14ac:dyDescent="0.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2.75" customHeight="1" x14ac:dyDescent="0.4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2.75" customHeight="1" x14ac:dyDescent="0.4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2.75" customHeight="1" x14ac:dyDescent="0.4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2.75" customHeight="1" x14ac:dyDescent="0.4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2.75" customHeight="1" x14ac:dyDescent="0.4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2.75" customHeight="1" x14ac:dyDescent="0.4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2.75" customHeight="1" x14ac:dyDescent="0.4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2.75" customHeight="1" x14ac:dyDescent="0.4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2.75" customHeight="1" x14ac:dyDescent="0.4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2.75" customHeight="1" x14ac:dyDescent="0.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2.75" customHeight="1" x14ac:dyDescent="0.4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2.75" customHeight="1" x14ac:dyDescent="0.4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2.75" customHeight="1" x14ac:dyDescent="0.4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2.75" customHeight="1" x14ac:dyDescent="0.4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2.75" customHeight="1" x14ac:dyDescent="0.4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2.75" customHeight="1" x14ac:dyDescent="0.4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2.75" customHeight="1" x14ac:dyDescent="0.4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2.75" customHeight="1" x14ac:dyDescent="0.4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2.75" customHeight="1" x14ac:dyDescent="0.4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2.75" customHeight="1" x14ac:dyDescent="0.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2.75" customHeight="1" x14ac:dyDescent="0.4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2.75" customHeight="1" x14ac:dyDescent="0.4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2.75" customHeight="1" x14ac:dyDescent="0.4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2.75" customHeight="1" x14ac:dyDescent="0.4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2.75" customHeight="1" x14ac:dyDescent="0.4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2.75" customHeight="1" x14ac:dyDescent="0.4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2.75" customHeight="1" x14ac:dyDescent="0.4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2.75" customHeight="1" x14ac:dyDescent="0.4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2.75" customHeight="1" x14ac:dyDescent="0.4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2.75" customHeight="1" x14ac:dyDescent="0.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2.75" customHeight="1" x14ac:dyDescent="0.4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2.75" customHeight="1" x14ac:dyDescent="0.4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2.75" customHeight="1" x14ac:dyDescent="0.4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2.75" customHeight="1" x14ac:dyDescent="0.4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2.75" customHeight="1" x14ac:dyDescent="0.4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2.75" customHeight="1" x14ac:dyDescent="0.4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2.75" customHeight="1" x14ac:dyDescent="0.4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2.75" customHeight="1" x14ac:dyDescent="0.4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2.7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2.7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2.7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2.7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2.75" customHeight="1" x14ac:dyDescent="0.4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2.75" customHeight="1" x14ac:dyDescent="0.4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2.75" customHeight="1" x14ac:dyDescent="0.4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2.75" customHeight="1" x14ac:dyDescent="0.4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2.75" customHeight="1" x14ac:dyDescent="0.4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2.75" customHeight="1" x14ac:dyDescent="0.4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2.75" customHeight="1" x14ac:dyDescent="0.4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2.75" customHeight="1" x14ac:dyDescent="0.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2.75" customHeight="1" x14ac:dyDescent="0.4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2.75" customHeight="1" x14ac:dyDescent="0.4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2.75" customHeight="1" x14ac:dyDescent="0.4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2.75" customHeight="1" x14ac:dyDescent="0.4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2.75" customHeight="1" x14ac:dyDescent="0.4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2.75" customHeight="1" x14ac:dyDescent="0.4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2.75" customHeight="1" x14ac:dyDescent="0.4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2.75" customHeight="1" x14ac:dyDescent="0.4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2.75" customHeight="1" x14ac:dyDescent="0.4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2.75" customHeight="1" x14ac:dyDescent="0.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2.75" customHeight="1" x14ac:dyDescent="0.4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2.75" customHeight="1" x14ac:dyDescent="0.4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2.75" customHeight="1" x14ac:dyDescent="0.4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2.75" customHeight="1" x14ac:dyDescent="0.4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2.75" customHeight="1" x14ac:dyDescent="0.4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2.75" customHeight="1" x14ac:dyDescent="0.4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2.75" customHeight="1" x14ac:dyDescent="0.4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2.75" customHeight="1" x14ac:dyDescent="0.4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2.75" customHeight="1" x14ac:dyDescent="0.4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2.75" customHeight="1" x14ac:dyDescent="0.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2.75" customHeight="1" x14ac:dyDescent="0.4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2.75" customHeight="1" x14ac:dyDescent="0.4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2.75" customHeight="1" x14ac:dyDescent="0.4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2.75" customHeight="1" x14ac:dyDescent="0.4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2.75" customHeight="1" x14ac:dyDescent="0.4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2.75" customHeight="1" x14ac:dyDescent="0.4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2.75" customHeight="1" x14ac:dyDescent="0.4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2.75" customHeight="1" x14ac:dyDescent="0.4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2.75" customHeight="1" x14ac:dyDescent="0.4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2.75" customHeight="1" x14ac:dyDescent="0.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2.75" customHeight="1" x14ac:dyDescent="0.4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2.75" customHeight="1" x14ac:dyDescent="0.4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2.75" customHeight="1" x14ac:dyDescent="0.4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2.75" customHeight="1" x14ac:dyDescent="0.4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2.75" customHeight="1" x14ac:dyDescent="0.4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2.75" customHeight="1" x14ac:dyDescent="0.4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2.75" customHeight="1" x14ac:dyDescent="0.4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2.75" customHeight="1" x14ac:dyDescent="0.4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2.75" customHeight="1" x14ac:dyDescent="0.4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2.7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2.7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2.7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2.7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2.7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2.7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2.7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2.7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2.7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2.7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2.7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2.7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2.7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2.7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2.7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2.7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2.7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2.7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2.7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2.7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2.7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2.7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2.7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2.7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2.7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2.7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2.7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2.7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2.7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2.7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2.75" customHeight="1" x14ac:dyDescent="0.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2.7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2.75" customHeight="1" x14ac:dyDescent="0.4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2.75" customHeight="1" x14ac:dyDescent="0.4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2.75" customHeight="1" x14ac:dyDescent="0.4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2.75" customHeight="1" x14ac:dyDescent="0.4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2.75" customHeight="1" x14ac:dyDescent="0.4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2.75" customHeight="1" x14ac:dyDescent="0.4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2.75" customHeight="1" x14ac:dyDescent="0.4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2.75" customHeight="1" x14ac:dyDescent="0.4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2.75" customHeight="1" x14ac:dyDescent="0.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2.75" customHeight="1" x14ac:dyDescent="0.4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2.75" customHeight="1" x14ac:dyDescent="0.4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2.75" customHeight="1" x14ac:dyDescent="0.4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2.75" customHeight="1" x14ac:dyDescent="0.4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2.75" customHeight="1" x14ac:dyDescent="0.4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2.75" customHeight="1" x14ac:dyDescent="0.4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2.75" customHeight="1" x14ac:dyDescent="0.4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2.75" customHeight="1" x14ac:dyDescent="0.4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2.75" customHeight="1" x14ac:dyDescent="0.4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2.75" customHeight="1" x14ac:dyDescent="0.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2.75" customHeight="1" x14ac:dyDescent="0.4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2.75" customHeight="1" x14ac:dyDescent="0.4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2.75" customHeight="1" x14ac:dyDescent="0.4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2.75" customHeight="1" x14ac:dyDescent="0.4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2.75" customHeight="1" x14ac:dyDescent="0.4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2.75" customHeight="1" x14ac:dyDescent="0.4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2.75" customHeight="1" x14ac:dyDescent="0.4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2.75" customHeight="1" x14ac:dyDescent="0.4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2.75" customHeight="1" x14ac:dyDescent="0.4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2.75" customHeight="1" x14ac:dyDescent="0.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2.75" customHeight="1" x14ac:dyDescent="0.4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2.75" customHeight="1" x14ac:dyDescent="0.4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2.75" customHeight="1" x14ac:dyDescent="0.4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2.75" customHeight="1" x14ac:dyDescent="0.4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2.75" customHeight="1" x14ac:dyDescent="0.4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2.75" customHeight="1" x14ac:dyDescent="0.4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2.75" customHeight="1" x14ac:dyDescent="0.4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2.75" customHeight="1" x14ac:dyDescent="0.4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2.75" customHeight="1" x14ac:dyDescent="0.4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2.75" customHeight="1" x14ac:dyDescent="0.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2.75" customHeight="1" x14ac:dyDescent="0.4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2.75" customHeight="1" x14ac:dyDescent="0.4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2.7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2.75" customHeight="1" x14ac:dyDescent="0.4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2.75" customHeight="1" x14ac:dyDescent="0.4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2.75" customHeight="1" x14ac:dyDescent="0.4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2.75" customHeight="1" x14ac:dyDescent="0.4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2.75" customHeight="1" x14ac:dyDescent="0.4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2.75" customHeight="1" x14ac:dyDescent="0.4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2.75" customHeight="1" x14ac:dyDescent="0.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2.75" customHeight="1" x14ac:dyDescent="0.4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2.75" customHeight="1" x14ac:dyDescent="0.4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2.75" customHeight="1" x14ac:dyDescent="0.4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2.75" customHeight="1" x14ac:dyDescent="0.4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2.75" customHeight="1" x14ac:dyDescent="0.4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2.75" customHeight="1" x14ac:dyDescent="0.4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2.75" customHeight="1" x14ac:dyDescent="0.4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2.75" customHeight="1" x14ac:dyDescent="0.4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2.75" customHeight="1" x14ac:dyDescent="0.4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2.7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2.7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2.7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2.7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2.7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2.7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2.7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2.7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2.7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2.7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2.7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2.7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2.7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2.7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2.7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2.7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2.75" customHeight="1" x14ac:dyDescent="0.4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2.75" customHeight="1" x14ac:dyDescent="0.4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2.75" customHeight="1" x14ac:dyDescent="0.4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2.75" customHeight="1" x14ac:dyDescent="0.4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2.75" customHeight="1" x14ac:dyDescent="0.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2.75" customHeight="1" x14ac:dyDescent="0.4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2.75" customHeight="1" x14ac:dyDescent="0.4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2.75" customHeight="1" x14ac:dyDescent="0.4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2.75" customHeight="1" x14ac:dyDescent="0.4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2.75" customHeight="1" x14ac:dyDescent="0.4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2.75" customHeight="1" x14ac:dyDescent="0.4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2.75" customHeight="1" x14ac:dyDescent="0.4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2.75" customHeight="1" x14ac:dyDescent="0.4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2.75" customHeight="1" x14ac:dyDescent="0.4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2.75" customHeight="1" x14ac:dyDescent="0.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2.75" customHeight="1" x14ac:dyDescent="0.4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2.75" customHeight="1" x14ac:dyDescent="0.4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2.75" customHeight="1" x14ac:dyDescent="0.4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2.75" customHeight="1" x14ac:dyDescent="0.4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2.75" customHeight="1" x14ac:dyDescent="0.4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2.75" customHeight="1" x14ac:dyDescent="0.4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2.75" customHeight="1" x14ac:dyDescent="0.4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2.75" customHeight="1" x14ac:dyDescent="0.4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2.75" customHeight="1" x14ac:dyDescent="0.4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2.75" customHeight="1" x14ac:dyDescent="0.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2.75" customHeight="1" x14ac:dyDescent="0.4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2.75" customHeight="1" x14ac:dyDescent="0.4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2.75" customHeight="1" x14ac:dyDescent="0.4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2.75" customHeight="1" x14ac:dyDescent="0.4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2.75" customHeight="1" x14ac:dyDescent="0.4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2.75" customHeight="1" x14ac:dyDescent="0.4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2.75" customHeight="1" x14ac:dyDescent="0.4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2.75" customHeight="1" x14ac:dyDescent="0.4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2.75" customHeight="1" x14ac:dyDescent="0.4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2.75" customHeight="1" x14ac:dyDescent="0.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2.75" customHeight="1" x14ac:dyDescent="0.4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2.75" customHeight="1" x14ac:dyDescent="0.4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2.75" customHeight="1" x14ac:dyDescent="0.4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2.75" customHeight="1" x14ac:dyDescent="0.4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2.75" customHeight="1" x14ac:dyDescent="0.4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2.75" customHeight="1" x14ac:dyDescent="0.4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2.75" customHeight="1" x14ac:dyDescent="0.4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2.75" customHeight="1" x14ac:dyDescent="0.4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2.75" customHeight="1" x14ac:dyDescent="0.4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2.75" customHeight="1" x14ac:dyDescent="0.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2.75" customHeight="1" x14ac:dyDescent="0.4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2.75" customHeight="1" x14ac:dyDescent="0.4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2.75" customHeight="1" x14ac:dyDescent="0.4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2.75" customHeight="1" x14ac:dyDescent="0.4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2.75" customHeight="1" x14ac:dyDescent="0.4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2.75" customHeight="1" x14ac:dyDescent="0.4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2.75" customHeight="1" x14ac:dyDescent="0.4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2.75" customHeight="1" x14ac:dyDescent="0.4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2.75" customHeight="1" x14ac:dyDescent="0.4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2.75" customHeight="1" x14ac:dyDescent="0.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2.75" customHeight="1" x14ac:dyDescent="0.4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2.75" customHeight="1" x14ac:dyDescent="0.4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2.75" customHeight="1" x14ac:dyDescent="0.4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2.75" customHeight="1" x14ac:dyDescent="0.4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2.75" customHeight="1" x14ac:dyDescent="0.4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2.75" customHeight="1" x14ac:dyDescent="0.4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2.75" customHeight="1" x14ac:dyDescent="0.4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2.75" customHeight="1" x14ac:dyDescent="0.4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2.75" customHeight="1" x14ac:dyDescent="0.4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2.75" customHeight="1" x14ac:dyDescent="0.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2.75" customHeight="1" x14ac:dyDescent="0.4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2.75" customHeight="1" x14ac:dyDescent="0.4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2.75" customHeight="1" x14ac:dyDescent="0.4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2.75" customHeight="1" x14ac:dyDescent="0.4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2.75" customHeight="1" x14ac:dyDescent="0.4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2.75" customHeight="1" x14ac:dyDescent="0.4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2.75" customHeight="1" x14ac:dyDescent="0.4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2.75" customHeight="1" x14ac:dyDescent="0.4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2.75" customHeight="1" x14ac:dyDescent="0.4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2.75" customHeight="1" x14ac:dyDescent="0.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2.75" customHeight="1" x14ac:dyDescent="0.4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2.75" customHeight="1" x14ac:dyDescent="0.4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2.75" customHeight="1" x14ac:dyDescent="0.4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2.75" customHeight="1" x14ac:dyDescent="0.4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2.75" customHeight="1" x14ac:dyDescent="0.4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2.75" customHeight="1" x14ac:dyDescent="0.4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2.75" customHeight="1" x14ac:dyDescent="0.4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2.75" customHeight="1" x14ac:dyDescent="0.4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2.75" customHeight="1" x14ac:dyDescent="0.4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2.75" customHeight="1" x14ac:dyDescent="0.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2.75" customHeight="1" x14ac:dyDescent="0.4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2.75" customHeight="1" x14ac:dyDescent="0.4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2.75" customHeight="1" x14ac:dyDescent="0.4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2.75" customHeight="1" x14ac:dyDescent="0.4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2.75" customHeight="1" x14ac:dyDescent="0.4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2.75" customHeight="1" x14ac:dyDescent="0.4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2.75" customHeight="1" x14ac:dyDescent="0.4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2.75" customHeight="1" x14ac:dyDescent="0.4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2.75" customHeight="1" x14ac:dyDescent="0.4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2.75" customHeight="1" x14ac:dyDescent="0.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2.75" customHeight="1" x14ac:dyDescent="0.4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2.75" customHeight="1" x14ac:dyDescent="0.4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2.75" customHeight="1" x14ac:dyDescent="0.4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2.75" customHeight="1" x14ac:dyDescent="0.4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2.75" customHeight="1" x14ac:dyDescent="0.4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2.75" customHeight="1" x14ac:dyDescent="0.4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2.75" customHeight="1" x14ac:dyDescent="0.4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2.75" customHeight="1" x14ac:dyDescent="0.4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2.75" customHeight="1" x14ac:dyDescent="0.4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2.75" customHeight="1" x14ac:dyDescent="0.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2.75" customHeight="1" x14ac:dyDescent="0.4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2.75" customHeight="1" x14ac:dyDescent="0.4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2.75" customHeight="1" x14ac:dyDescent="0.4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2.75" customHeight="1" x14ac:dyDescent="0.4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2.75" customHeight="1" x14ac:dyDescent="0.4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2.75" customHeight="1" x14ac:dyDescent="0.4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2.75" customHeight="1" x14ac:dyDescent="0.4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2.75" customHeight="1" x14ac:dyDescent="0.4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2.75" customHeight="1" x14ac:dyDescent="0.4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2.75" customHeight="1" x14ac:dyDescent="0.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2.75" customHeight="1" x14ac:dyDescent="0.4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2.75" customHeight="1" x14ac:dyDescent="0.4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2.75" customHeight="1" x14ac:dyDescent="0.4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2.75" customHeight="1" x14ac:dyDescent="0.4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2.75" customHeight="1" x14ac:dyDescent="0.4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2.75" customHeight="1" x14ac:dyDescent="0.4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2.75" customHeight="1" x14ac:dyDescent="0.4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2.75" customHeight="1" x14ac:dyDescent="0.4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2.75" customHeight="1" x14ac:dyDescent="0.4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2.75" customHeight="1" x14ac:dyDescent="0.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2.75" customHeight="1" x14ac:dyDescent="0.4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2.75" customHeight="1" x14ac:dyDescent="0.4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2.75" customHeight="1" x14ac:dyDescent="0.4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2.75" customHeight="1" x14ac:dyDescent="0.4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2.75" customHeight="1" x14ac:dyDescent="0.4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2.75" customHeight="1" x14ac:dyDescent="0.4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2.75" customHeight="1" x14ac:dyDescent="0.4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2.75" customHeight="1" x14ac:dyDescent="0.4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2.75" customHeight="1" x14ac:dyDescent="0.4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2.75" customHeight="1" x14ac:dyDescent="0.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2.75" customHeight="1" x14ac:dyDescent="0.4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2.75" customHeight="1" x14ac:dyDescent="0.4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2.75" customHeight="1" x14ac:dyDescent="0.4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2.75" customHeight="1" x14ac:dyDescent="0.4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2.75" customHeight="1" x14ac:dyDescent="0.4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2.75" customHeight="1" x14ac:dyDescent="0.4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2.75" customHeight="1" x14ac:dyDescent="0.4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2.75" customHeight="1" x14ac:dyDescent="0.4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2.75" customHeight="1" x14ac:dyDescent="0.4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2.75" customHeight="1" x14ac:dyDescent="0.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2.75" customHeight="1" x14ac:dyDescent="0.4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2.75" customHeight="1" x14ac:dyDescent="0.4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2.75" customHeight="1" x14ac:dyDescent="0.4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2.75" customHeight="1" x14ac:dyDescent="0.4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2.75" customHeight="1" x14ac:dyDescent="0.4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2.75" customHeight="1" x14ac:dyDescent="0.4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2.75" customHeight="1" x14ac:dyDescent="0.4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2.75" customHeight="1" x14ac:dyDescent="0.4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2.75" customHeight="1" x14ac:dyDescent="0.4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2.75" customHeight="1" x14ac:dyDescent="0.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2.75" customHeight="1" x14ac:dyDescent="0.4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2.75" customHeight="1" x14ac:dyDescent="0.4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2.75" customHeight="1" x14ac:dyDescent="0.4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2.75" customHeight="1" x14ac:dyDescent="0.4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2.75" customHeight="1" x14ac:dyDescent="0.4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2.75" customHeight="1" x14ac:dyDescent="0.4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2.75" customHeight="1" x14ac:dyDescent="0.4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2.75" customHeight="1" x14ac:dyDescent="0.4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2.75" customHeight="1" x14ac:dyDescent="0.4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2.75" customHeight="1" x14ac:dyDescent="0.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2.75" customHeight="1" x14ac:dyDescent="0.4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2.75" customHeight="1" x14ac:dyDescent="0.4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2.75" customHeight="1" x14ac:dyDescent="0.4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2.75" customHeight="1" x14ac:dyDescent="0.4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2.75" customHeight="1" x14ac:dyDescent="0.4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2.75" customHeight="1" x14ac:dyDescent="0.4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2.75" customHeight="1" x14ac:dyDescent="0.4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2.75" customHeight="1" x14ac:dyDescent="0.4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2.75" customHeight="1" x14ac:dyDescent="0.4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2.75" customHeight="1" x14ac:dyDescent="0.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2.75" customHeight="1" x14ac:dyDescent="0.4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2.75" customHeight="1" x14ac:dyDescent="0.4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2.75" customHeight="1" x14ac:dyDescent="0.4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2.75" customHeight="1" x14ac:dyDescent="0.4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2.75" customHeight="1" x14ac:dyDescent="0.4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2.75" customHeight="1" x14ac:dyDescent="0.4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2.75" customHeight="1" x14ac:dyDescent="0.4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2.75" customHeight="1" x14ac:dyDescent="0.4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2.75" customHeight="1" x14ac:dyDescent="0.4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2.75" customHeight="1" x14ac:dyDescent="0.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2.75" customHeight="1" x14ac:dyDescent="0.4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2.75" customHeight="1" x14ac:dyDescent="0.4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2.75" customHeight="1" x14ac:dyDescent="0.4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2.75" customHeight="1" x14ac:dyDescent="0.4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2.75" customHeight="1" x14ac:dyDescent="0.4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2.75" customHeight="1" x14ac:dyDescent="0.4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2.75" customHeight="1" x14ac:dyDescent="0.4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2.75" customHeight="1" x14ac:dyDescent="0.4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2.75" customHeight="1" x14ac:dyDescent="0.4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2.75" customHeight="1" x14ac:dyDescent="0.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2.75" customHeight="1" x14ac:dyDescent="0.4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2.75" customHeight="1" x14ac:dyDescent="0.4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2.75" customHeight="1" x14ac:dyDescent="0.4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2.75" customHeight="1" x14ac:dyDescent="0.4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2.75" customHeight="1" x14ac:dyDescent="0.4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2.75" customHeight="1" x14ac:dyDescent="0.4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2.75" customHeight="1" x14ac:dyDescent="0.4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2.75" customHeight="1" x14ac:dyDescent="0.4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2.75" customHeight="1" x14ac:dyDescent="0.4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2.75" customHeight="1" x14ac:dyDescent="0.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2.75" customHeight="1" x14ac:dyDescent="0.4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2.75" customHeight="1" x14ac:dyDescent="0.4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2.75" customHeight="1" x14ac:dyDescent="0.4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2.75" customHeight="1" x14ac:dyDescent="0.4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2.75" customHeight="1" x14ac:dyDescent="0.4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2.75" customHeight="1" x14ac:dyDescent="0.4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2.75" customHeight="1" x14ac:dyDescent="0.4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2.75" customHeight="1" x14ac:dyDescent="0.4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2.75" customHeight="1" x14ac:dyDescent="0.4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2.75" customHeight="1" x14ac:dyDescent="0.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2.75" customHeight="1" x14ac:dyDescent="0.4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2.75" customHeight="1" x14ac:dyDescent="0.4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2.75" customHeight="1" x14ac:dyDescent="0.4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2.75" customHeight="1" x14ac:dyDescent="0.4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2.75" customHeight="1" x14ac:dyDescent="0.4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2.75" customHeight="1" x14ac:dyDescent="0.4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2.75" customHeight="1" x14ac:dyDescent="0.4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2.75" customHeight="1" x14ac:dyDescent="0.4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2.75" customHeight="1" x14ac:dyDescent="0.4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2.75" customHeight="1" x14ac:dyDescent="0.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2.75" customHeight="1" x14ac:dyDescent="0.4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2.75" customHeight="1" x14ac:dyDescent="0.4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2.75" customHeight="1" x14ac:dyDescent="0.4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2.75" customHeight="1" x14ac:dyDescent="0.4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2.75" customHeight="1" x14ac:dyDescent="0.4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2.75" customHeight="1" x14ac:dyDescent="0.4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2.75" customHeight="1" x14ac:dyDescent="0.4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2.75" customHeight="1" x14ac:dyDescent="0.4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2.75" customHeight="1" x14ac:dyDescent="0.4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2.75" customHeight="1" x14ac:dyDescent="0.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2.75" customHeight="1" x14ac:dyDescent="0.4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2.75" customHeight="1" x14ac:dyDescent="0.4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2.75" customHeight="1" x14ac:dyDescent="0.4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2.75" customHeight="1" x14ac:dyDescent="0.4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2.75" customHeight="1" x14ac:dyDescent="0.4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2.75" customHeight="1" x14ac:dyDescent="0.4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2.75" customHeight="1" x14ac:dyDescent="0.4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2.75" customHeight="1" x14ac:dyDescent="0.4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2.75" customHeight="1" x14ac:dyDescent="0.4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2.75" customHeight="1" x14ac:dyDescent="0.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2.75" customHeight="1" x14ac:dyDescent="0.4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2.75" customHeight="1" x14ac:dyDescent="0.4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2.75" customHeight="1" x14ac:dyDescent="0.4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2.75" customHeight="1" x14ac:dyDescent="0.4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2.75" customHeight="1" x14ac:dyDescent="0.4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2.75" customHeight="1" x14ac:dyDescent="0.4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2.75" customHeight="1" x14ac:dyDescent="0.4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2.75" customHeight="1" x14ac:dyDescent="0.4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2.75" customHeight="1" x14ac:dyDescent="0.4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2.75" customHeight="1" x14ac:dyDescent="0.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2.75" customHeight="1" x14ac:dyDescent="0.4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2.75" customHeight="1" x14ac:dyDescent="0.4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2.75" customHeight="1" x14ac:dyDescent="0.4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2.75" customHeight="1" x14ac:dyDescent="0.4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2.75" customHeight="1" x14ac:dyDescent="0.4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2.75" customHeight="1" x14ac:dyDescent="0.4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2.75" customHeight="1" x14ac:dyDescent="0.4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2.75" customHeight="1" x14ac:dyDescent="0.4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2.75" customHeight="1" x14ac:dyDescent="0.4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2.75" customHeight="1" x14ac:dyDescent="0.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2.75" customHeight="1" x14ac:dyDescent="0.4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2.75" customHeight="1" x14ac:dyDescent="0.4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2.75" customHeight="1" x14ac:dyDescent="0.4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2.75" customHeight="1" x14ac:dyDescent="0.4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2.75" customHeight="1" x14ac:dyDescent="0.4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2.75" customHeight="1" x14ac:dyDescent="0.4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2.75" customHeight="1" x14ac:dyDescent="0.4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2.75" customHeight="1" x14ac:dyDescent="0.4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2.75" customHeight="1" x14ac:dyDescent="0.4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2.75" customHeight="1" x14ac:dyDescent="0.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2.75" customHeight="1" x14ac:dyDescent="0.4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2.75" customHeight="1" x14ac:dyDescent="0.4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2.75" customHeight="1" x14ac:dyDescent="0.4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2.75" customHeight="1" x14ac:dyDescent="0.4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2.75" customHeight="1" x14ac:dyDescent="0.4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2.75" customHeight="1" x14ac:dyDescent="0.4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2.75" customHeight="1" x14ac:dyDescent="0.4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2.75" customHeight="1" x14ac:dyDescent="0.4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2.75" customHeight="1" x14ac:dyDescent="0.4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2.75" customHeight="1" x14ac:dyDescent="0.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2.75" customHeight="1" x14ac:dyDescent="0.4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2.75" customHeight="1" x14ac:dyDescent="0.4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2.75" customHeight="1" x14ac:dyDescent="0.4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2.75" customHeight="1" x14ac:dyDescent="0.4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2.75" customHeight="1" x14ac:dyDescent="0.4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2.75" customHeight="1" x14ac:dyDescent="0.4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2.75" customHeight="1" x14ac:dyDescent="0.4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2.75" customHeight="1" x14ac:dyDescent="0.4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2.75" customHeight="1" x14ac:dyDescent="0.4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2.75" customHeight="1" x14ac:dyDescent="0.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2.75" customHeight="1" x14ac:dyDescent="0.4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2.75" customHeight="1" x14ac:dyDescent="0.4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2.75" customHeight="1" x14ac:dyDescent="0.4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2.75" customHeight="1" x14ac:dyDescent="0.4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2.75" customHeight="1" x14ac:dyDescent="0.4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2.75" customHeight="1" x14ac:dyDescent="0.4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2.75" customHeight="1" x14ac:dyDescent="0.4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2.75" customHeight="1" x14ac:dyDescent="0.4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2.75" customHeight="1" x14ac:dyDescent="0.4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2.75" customHeight="1" x14ac:dyDescent="0.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2.75" customHeight="1" x14ac:dyDescent="0.4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2.75" customHeight="1" x14ac:dyDescent="0.4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2.75" customHeight="1" x14ac:dyDescent="0.4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2.75" customHeight="1" x14ac:dyDescent="0.4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2.75" customHeight="1" x14ac:dyDescent="0.4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2.75" customHeight="1" x14ac:dyDescent="0.4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2.75" customHeight="1" x14ac:dyDescent="0.4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2.75" customHeight="1" x14ac:dyDescent="0.4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2.75" customHeight="1" x14ac:dyDescent="0.4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2.75" customHeight="1" x14ac:dyDescent="0.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2.75" customHeight="1" x14ac:dyDescent="0.4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2.75" customHeight="1" x14ac:dyDescent="0.4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2.75" customHeight="1" x14ac:dyDescent="0.4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2.75" customHeight="1" x14ac:dyDescent="0.4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2.75" customHeight="1" x14ac:dyDescent="0.4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2.75" customHeight="1" x14ac:dyDescent="0.4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2.75" customHeight="1" x14ac:dyDescent="0.4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2.75" customHeight="1" x14ac:dyDescent="0.4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2.75" customHeight="1" x14ac:dyDescent="0.4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2.75" customHeight="1" x14ac:dyDescent="0.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2.75" customHeight="1" x14ac:dyDescent="0.4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2.75" customHeight="1" x14ac:dyDescent="0.4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2.75" customHeight="1" x14ac:dyDescent="0.4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2.75" customHeight="1" x14ac:dyDescent="0.4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2.75" customHeight="1" x14ac:dyDescent="0.4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2.75" customHeight="1" x14ac:dyDescent="0.4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2.75" customHeight="1" x14ac:dyDescent="0.4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2.75" customHeight="1" x14ac:dyDescent="0.4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2.75" customHeight="1" x14ac:dyDescent="0.4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2.75" customHeight="1" x14ac:dyDescent="0.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2.75" customHeight="1" x14ac:dyDescent="0.4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2.75" customHeight="1" x14ac:dyDescent="0.4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2.75" customHeight="1" x14ac:dyDescent="0.4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2.75" customHeight="1" x14ac:dyDescent="0.4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2.75" customHeight="1" x14ac:dyDescent="0.4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2.75" customHeight="1" x14ac:dyDescent="0.4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2.75" customHeight="1" x14ac:dyDescent="0.4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2.75" customHeight="1" x14ac:dyDescent="0.4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2.75" customHeight="1" x14ac:dyDescent="0.4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2.75" customHeight="1" x14ac:dyDescent="0.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2.75" customHeight="1" x14ac:dyDescent="0.4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2.75" customHeight="1" x14ac:dyDescent="0.4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2.75" customHeight="1" x14ac:dyDescent="0.4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2.75" customHeight="1" x14ac:dyDescent="0.4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2.75" customHeight="1" x14ac:dyDescent="0.4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2.75" customHeight="1" x14ac:dyDescent="0.4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2.75" customHeight="1" x14ac:dyDescent="0.4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2.75" customHeight="1" x14ac:dyDescent="0.4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2.75" customHeight="1" x14ac:dyDescent="0.4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2.75" customHeight="1" x14ac:dyDescent="0.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2.75" customHeight="1" x14ac:dyDescent="0.4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2.75" customHeight="1" x14ac:dyDescent="0.4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2.75" customHeight="1" x14ac:dyDescent="0.4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2.75" customHeight="1" x14ac:dyDescent="0.4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2.75" customHeight="1" x14ac:dyDescent="0.4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2.75" customHeight="1" x14ac:dyDescent="0.4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2.75" customHeight="1" x14ac:dyDescent="0.4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2.75" customHeight="1" x14ac:dyDescent="0.4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2.75" customHeight="1" x14ac:dyDescent="0.4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2.75" customHeight="1" x14ac:dyDescent="0.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2.75" customHeight="1" x14ac:dyDescent="0.4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2.75" customHeight="1" x14ac:dyDescent="0.4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2.75" customHeight="1" x14ac:dyDescent="0.4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2.75" customHeight="1" x14ac:dyDescent="0.4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2.75" customHeight="1" x14ac:dyDescent="0.4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2.75" customHeight="1" x14ac:dyDescent="0.4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2.75" customHeight="1" x14ac:dyDescent="0.4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2.75" customHeight="1" x14ac:dyDescent="0.4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2.75" customHeight="1" x14ac:dyDescent="0.4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2.75" customHeight="1" x14ac:dyDescent="0.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2.75" customHeight="1" x14ac:dyDescent="0.4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2.75" customHeight="1" x14ac:dyDescent="0.4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2.75" customHeight="1" x14ac:dyDescent="0.4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2.75" customHeight="1" x14ac:dyDescent="0.4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2.75" customHeight="1" x14ac:dyDescent="0.4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2.75" customHeight="1" x14ac:dyDescent="0.4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2.75" customHeight="1" x14ac:dyDescent="0.4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2.75" customHeight="1" x14ac:dyDescent="0.4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2.75" customHeight="1" x14ac:dyDescent="0.4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2.75" customHeight="1" x14ac:dyDescent="0.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2.75" customHeight="1" x14ac:dyDescent="0.4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2.75" customHeight="1" x14ac:dyDescent="0.4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2.75" customHeight="1" x14ac:dyDescent="0.4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2.75" customHeight="1" x14ac:dyDescent="0.4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2.75" customHeight="1" x14ac:dyDescent="0.4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2.75" customHeight="1" x14ac:dyDescent="0.4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2.75" customHeight="1" x14ac:dyDescent="0.4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2.75" customHeight="1" x14ac:dyDescent="0.4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2.75" customHeight="1" x14ac:dyDescent="0.4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2.75" customHeight="1" x14ac:dyDescent="0.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2.75" customHeight="1" x14ac:dyDescent="0.4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2.75" customHeight="1" x14ac:dyDescent="0.4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2.75" customHeight="1" x14ac:dyDescent="0.4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2.75" customHeight="1" x14ac:dyDescent="0.4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2.75" customHeight="1" x14ac:dyDescent="0.4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2.75" customHeight="1" x14ac:dyDescent="0.4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2.75" customHeight="1" x14ac:dyDescent="0.4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2.75" customHeight="1" x14ac:dyDescent="0.4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2.75" customHeight="1" x14ac:dyDescent="0.4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2.75" customHeight="1" x14ac:dyDescent="0.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2.75" customHeight="1" x14ac:dyDescent="0.4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2.75" customHeight="1" x14ac:dyDescent="0.4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2.75" customHeight="1" x14ac:dyDescent="0.4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2.75" customHeight="1" x14ac:dyDescent="0.4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2.75" customHeight="1" x14ac:dyDescent="0.4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2.75" customHeight="1" x14ac:dyDescent="0.4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 ht="12.75" customHeight="1" x14ac:dyDescent="0.4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spans="1:26" ht="12.75" customHeight="1" x14ac:dyDescent="0.4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 spans="1:26" ht="12.75" customHeight="1" x14ac:dyDescent="0.4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</sheetData>
  <printOptions horizontalCentered="1"/>
  <pageMargins left="0.5" right="0.5" top="0.5" bottom="0.5" header="0" footer="0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3"/>
  <sheetViews>
    <sheetView showGridLines="0" topLeftCell="F4" workbookViewId="0">
      <selection activeCell="E23" sqref="E23"/>
    </sheetView>
  </sheetViews>
  <sheetFormatPr defaultColWidth="12.5625" defaultRowHeight="15" customHeight="1" x14ac:dyDescent="0.35"/>
  <cols>
    <col min="1" max="1" width="2.3125" customWidth="1"/>
    <col min="2" max="2" width="5.3125" customWidth="1"/>
    <col min="3" max="3" width="53.3125" customWidth="1"/>
    <col min="4" max="4" width="18.25" customWidth="1"/>
    <col min="5" max="15" width="17.5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5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5">
      <c r="A2" s="5"/>
      <c r="B2" s="1"/>
      <c r="C2" s="1"/>
      <c r="D2" s="3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5">
      <c r="A3" s="1"/>
      <c r="B3" s="1"/>
      <c r="C3" s="1"/>
      <c r="D3" s="1"/>
      <c r="E3" s="1">
        <v>38000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5">
      <c r="A4" s="1"/>
      <c r="B4" s="7"/>
      <c r="C4" s="7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5">
      <c r="A5" s="1"/>
      <c r="B5" s="7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5">
      <c r="A6" s="1"/>
      <c r="B6" s="8"/>
      <c r="C6" s="8"/>
      <c r="D6" s="9"/>
      <c r="E6" s="9">
        <f>D33</f>
        <v>0</v>
      </c>
      <c r="F6" s="9">
        <f t="shared" ref="F6:O6" si="0">E33</f>
        <v>61</v>
      </c>
      <c r="G6" s="9">
        <f t="shared" si="0"/>
        <v>24</v>
      </c>
      <c r="H6" s="9">
        <f t="shared" si="0"/>
        <v>15</v>
      </c>
      <c r="I6" s="9">
        <f t="shared" si="0"/>
        <v>-4512</v>
      </c>
      <c r="J6" s="9">
        <f t="shared" si="0"/>
        <v>-4512</v>
      </c>
      <c r="K6" s="9">
        <f t="shared" si="0"/>
        <v>-4512</v>
      </c>
      <c r="L6" s="9">
        <f t="shared" si="0"/>
        <v>-4512</v>
      </c>
      <c r="M6" s="9">
        <f t="shared" si="0"/>
        <v>-4512</v>
      </c>
      <c r="N6" s="9">
        <f t="shared" si="0"/>
        <v>-4512</v>
      </c>
      <c r="O6" s="9">
        <f t="shared" si="0"/>
        <v>-4512</v>
      </c>
      <c r="P6" s="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5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5">
      <c r="A8" s="1"/>
      <c r="B8" s="1"/>
      <c r="C8" s="1" t="s">
        <v>17</v>
      </c>
      <c r="D8" s="9"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>
        <f t="shared" ref="P8:P11" si="1">SUM(D8:O8)</f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5">
      <c r="A9" s="1"/>
      <c r="B9" s="1"/>
      <c r="C9" s="1" t="s">
        <v>18</v>
      </c>
      <c r="D9" s="9"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>
        <f t="shared" si="1"/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5">
      <c r="A10" s="1"/>
      <c r="B10" s="1"/>
      <c r="C10" s="1" t="s">
        <v>19</v>
      </c>
      <c r="D10" s="9"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>
        <f t="shared" si="1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5">
      <c r="A11" s="1"/>
      <c r="B11" s="1"/>
      <c r="C11" s="1" t="s">
        <v>20</v>
      </c>
      <c r="D11" s="9"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>
        <f t="shared" si="1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5">
      <c r="A12" s="1"/>
      <c r="B12" s="12" t="s">
        <v>21</v>
      </c>
      <c r="C12" s="12"/>
      <c r="D12" s="13">
        <f t="shared" ref="D12:P12" si="2">SUM(D8:D11)</f>
        <v>0</v>
      </c>
      <c r="E12" s="13">
        <f t="shared" si="2"/>
        <v>0</v>
      </c>
      <c r="F12" s="13">
        <f t="shared" si="2"/>
        <v>0</v>
      </c>
      <c r="G12" s="13">
        <f t="shared" si="2"/>
        <v>0</v>
      </c>
      <c r="H12" s="13">
        <f t="shared" si="2"/>
        <v>0</v>
      </c>
      <c r="I12" s="13">
        <f t="shared" si="2"/>
        <v>0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3">
        <f t="shared" si="2"/>
        <v>0</v>
      </c>
      <c r="N12" s="13">
        <f t="shared" si="2"/>
        <v>0</v>
      </c>
      <c r="O12" s="13">
        <f t="shared" si="2"/>
        <v>0</v>
      </c>
      <c r="P12" s="13">
        <f t="shared" si="2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5">
      <c r="A13" s="1"/>
      <c r="B13" s="1"/>
      <c r="C13" s="1"/>
      <c r="D13" s="14" t="s">
        <v>22</v>
      </c>
      <c r="E13" s="14" t="s">
        <v>22</v>
      </c>
      <c r="F13" s="14" t="s">
        <v>22</v>
      </c>
      <c r="G13" s="14" t="s">
        <v>22</v>
      </c>
      <c r="H13" s="14" t="s">
        <v>22</v>
      </c>
      <c r="I13" s="14" t="s">
        <v>22</v>
      </c>
      <c r="J13" s="14" t="s">
        <v>22</v>
      </c>
      <c r="K13" s="14" t="s">
        <v>22</v>
      </c>
      <c r="L13" s="14" t="s">
        <v>22</v>
      </c>
      <c r="M13" s="14" t="s">
        <v>22</v>
      </c>
      <c r="N13" s="14" t="s">
        <v>22</v>
      </c>
      <c r="O13" s="14" t="s">
        <v>22</v>
      </c>
      <c r="P13" s="14" t="s">
        <v>22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5">
      <c r="A14" s="14" t="s">
        <v>22</v>
      </c>
      <c r="B14" s="7" t="s">
        <v>23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5">
      <c r="A15" s="1"/>
      <c r="B15" s="1"/>
      <c r="C15" s="1" t="s">
        <v>24</v>
      </c>
      <c r="D15" s="9">
        <v>13414</v>
      </c>
      <c r="E15" s="11">
        <v>2439</v>
      </c>
      <c r="F15" s="9">
        <v>7314</v>
      </c>
      <c r="G15" s="28">
        <v>8818</v>
      </c>
      <c r="H15" s="28">
        <v>2487</v>
      </c>
      <c r="I15" s="9"/>
      <c r="J15" s="9"/>
      <c r="K15" s="9"/>
      <c r="L15" s="9"/>
      <c r="M15" s="9"/>
      <c r="N15" s="9"/>
      <c r="O15" s="9"/>
      <c r="P15" s="9">
        <f t="shared" ref="P15:P25" si="3">SUM(D15:O15)</f>
        <v>34472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5">
      <c r="A16" s="1"/>
      <c r="B16" s="1"/>
      <c r="C16" s="15" t="s">
        <v>25</v>
      </c>
      <c r="D16" s="9">
        <v>0</v>
      </c>
      <c r="E16" s="9">
        <v>0</v>
      </c>
      <c r="F16" s="9">
        <v>2160</v>
      </c>
      <c r="G16" s="28">
        <v>6380</v>
      </c>
      <c r="H16" s="28">
        <v>8792</v>
      </c>
      <c r="I16" s="9"/>
      <c r="J16" s="9"/>
      <c r="K16" s="9"/>
      <c r="L16" s="9"/>
      <c r="M16" s="9"/>
      <c r="N16" s="9"/>
      <c r="O16" s="9"/>
      <c r="P16" s="9">
        <f t="shared" si="3"/>
        <v>17332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5">
      <c r="A17" s="1"/>
      <c r="B17" s="1"/>
      <c r="C17" s="15" t="s">
        <v>26</v>
      </c>
      <c r="D17" s="9">
        <v>7200</v>
      </c>
      <c r="E17" s="9">
        <v>0</v>
      </c>
      <c r="F17" s="9">
        <v>0</v>
      </c>
      <c r="G17" s="28"/>
      <c r="H17" s="28">
        <v>20</v>
      </c>
      <c r="I17" s="9"/>
      <c r="J17" s="9"/>
      <c r="K17" s="9"/>
      <c r="L17" s="9"/>
      <c r="M17" s="9"/>
      <c r="N17" s="9"/>
      <c r="O17" s="9"/>
      <c r="P17" s="9">
        <f t="shared" si="3"/>
        <v>7220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5">
      <c r="A18" s="1"/>
      <c r="B18" s="1"/>
      <c r="C18" s="15" t="s">
        <v>27</v>
      </c>
      <c r="D18" s="9">
        <v>55</v>
      </c>
      <c r="E18" s="9">
        <v>175</v>
      </c>
      <c r="F18" s="9">
        <v>4</v>
      </c>
      <c r="G18" s="28">
        <v>149</v>
      </c>
      <c r="H18" s="28">
        <v>297</v>
      </c>
      <c r="I18" s="9"/>
      <c r="J18" s="9"/>
      <c r="K18" s="9"/>
      <c r="L18" s="9"/>
      <c r="M18" s="9"/>
      <c r="N18" s="9"/>
      <c r="O18" s="9"/>
      <c r="P18" s="9">
        <f t="shared" si="3"/>
        <v>680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5">
      <c r="A19" s="1"/>
      <c r="B19" s="1"/>
      <c r="C19" s="15" t="s">
        <v>28</v>
      </c>
      <c r="D19" s="9">
        <v>0</v>
      </c>
      <c r="E19" s="9">
        <v>503</v>
      </c>
      <c r="F19" s="9"/>
      <c r="G19" s="28">
        <v>43</v>
      </c>
      <c r="H19" s="28">
        <v>99</v>
      </c>
      <c r="I19" s="9"/>
      <c r="J19" s="9"/>
      <c r="K19" s="9"/>
      <c r="L19" s="9"/>
      <c r="M19" s="9"/>
      <c r="N19" s="9"/>
      <c r="O19" s="9"/>
      <c r="P19" s="9">
        <f t="shared" si="3"/>
        <v>645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5">
      <c r="A20" s="3"/>
      <c r="B20" s="3"/>
      <c r="C20" s="15" t="s">
        <v>29</v>
      </c>
      <c r="D20" s="9">
        <v>0</v>
      </c>
      <c r="E20" s="11">
        <v>3269</v>
      </c>
      <c r="F20" s="9"/>
      <c r="G20" s="28">
        <v>837</v>
      </c>
      <c r="H20" s="28">
        <v>1697</v>
      </c>
      <c r="I20" s="9"/>
      <c r="J20" s="9"/>
      <c r="K20" s="9"/>
      <c r="L20" s="9"/>
      <c r="M20" s="9"/>
      <c r="N20" s="9"/>
      <c r="O20" s="9"/>
      <c r="P20" s="9">
        <f t="shared" si="3"/>
        <v>5803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35">
      <c r="A21" s="1"/>
      <c r="B21" s="1"/>
      <c r="C21" s="15" t="s">
        <v>30</v>
      </c>
      <c r="D21" s="9">
        <v>0</v>
      </c>
      <c r="E21" s="9">
        <v>19</v>
      </c>
      <c r="F21" s="9">
        <v>19</v>
      </c>
      <c r="G21" s="28">
        <v>60</v>
      </c>
      <c r="H21" s="28">
        <v>0</v>
      </c>
      <c r="I21" s="9"/>
      <c r="J21" s="9"/>
      <c r="K21" s="9"/>
      <c r="L21" s="9"/>
      <c r="M21" s="9"/>
      <c r="N21" s="9"/>
      <c r="O21" s="9"/>
      <c r="P21" s="9">
        <f t="shared" si="3"/>
        <v>98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5">
      <c r="A22" s="1"/>
      <c r="B22" s="1"/>
      <c r="C22" s="15" t="s">
        <v>31</v>
      </c>
      <c r="D22" s="9">
        <v>0</v>
      </c>
      <c r="E22" s="9">
        <v>0</v>
      </c>
      <c r="F22" s="9"/>
      <c r="G22" s="28"/>
      <c r="H22" s="28"/>
      <c r="I22" s="9"/>
      <c r="J22" s="9"/>
      <c r="K22" s="9"/>
      <c r="L22" s="9"/>
      <c r="M22" s="9"/>
      <c r="N22" s="9"/>
      <c r="O22" s="9"/>
      <c r="P22" s="9">
        <f t="shared" si="3"/>
        <v>0</v>
      </c>
      <c r="Q22" s="1"/>
      <c r="R22" s="1"/>
      <c r="S22" s="16"/>
      <c r="T22" s="1"/>
      <c r="U22" s="1"/>
      <c r="V22" s="1"/>
      <c r="W22" s="1"/>
      <c r="X22" s="1"/>
      <c r="Y22" s="1"/>
      <c r="Z22" s="1"/>
    </row>
    <row r="23" spans="1:26" ht="12.75" customHeight="1" x14ac:dyDescent="0.35">
      <c r="A23" s="1"/>
      <c r="B23" s="1"/>
      <c r="C23" s="15" t="s">
        <v>32</v>
      </c>
      <c r="D23" s="9">
        <v>0</v>
      </c>
      <c r="E23" s="9"/>
      <c r="F23" s="9"/>
      <c r="G23" s="28">
        <v>10</v>
      </c>
      <c r="H23" s="28">
        <v>5</v>
      </c>
      <c r="I23" s="9"/>
      <c r="J23" s="9"/>
      <c r="K23" s="9"/>
      <c r="L23" s="9"/>
      <c r="M23" s="9"/>
      <c r="N23" s="9"/>
      <c r="O23" s="9"/>
      <c r="P23" s="9">
        <f t="shared" si="3"/>
        <v>15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5">
      <c r="A24" s="1"/>
      <c r="B24" s="1"/>
      <c r="C24" s="15" t="s">
        <v>33</v>
      </c>
      <c r="D24" s="9">
        <v>0</v>
      </c>
      <c r="E24" s="9"/>
      <c r="F24" s="9"/>
      <c r="G24" s="28"/>
      <c r="H24" s="28"/>
      <c r="I24" s="9"/>
      <c r="J24" s="9"/>
      <c r="K24" s="9"/>
      <c r="L24" s="9"/>
      <c r="M24" s="9"/>
      <c r="N24" s="9"/>
      <c r="O24" s="9"/>
      <c r="P24" s="9">
        <f t="shared" si="3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5">
      <c r="A25" s="1"/>
      <c r="B25" s="1"/>
      <c r="C25" s="1" t="s">
        <v>34</v>
      </c>
      <c r="D25" s="9">
        <v>0</v>
      </c>
      <c r="E25" s="9"/>
      <c r="F25" s="9"/>
      <c r="G25" s="28"/>
      <c r="H25" s="28"/>
      <c r="I25" s="9"/>
      <c r="J25" s="9"/>
      <c r="K25" s="9"/>
      <c r="L25" s="9"/>
      <c r="M25" s="9"/>
      <c r="N25" s="9"/>
      <c r="O25" s="9"/>
      <c r="P25" s="9">
        <f t="shared" si="3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5">
      <c r="A26" s="1"/>
      <c r="B26" s="12" t="s">
        <v>35</v>
      </c>
      <c r="C26" s="12"/>
      <c r="D26" s="13">
        <f t="shared" ref="D26:P26" si="4">SUM(D15:D25)</f>
        <v>20669</v>
      </c>
      <c r="E26" s="13">
        <f t="shared" si="4"/>
        <v>6405</v>
      </c>
      <c r="F26" s="13">
        <f t="shared" si="4"/>
        <v>9497</v>
      </c>
      <c r="G26" s="13">
        <f t="shared" si="4"/>
        <v>16297</v>
      </c>
      <c r="H26" s="37">
        <f>SUM(H15:H25)</f>
        <v>13397</v>
      </c>
      <c r="I26" s="13">
        <f t="shared" si="4"/>
        <v>0</v>
      </c>
      <c r="J26" s="13">
        <f t="shared" si="4"/>
        <v>0</v>
      </c>
      <c r="K26" s="13">
        <f t="shared" si="4"/>
        <v>0</v>
      </c>
      <c r="L26" s="13">
        <f t="shared" si="4"/>
        <v>0</v>
      </c>
      <c r="M26" s="13">
        <f t="shared" si="4"/>
        <v>0</v>
      </c>
      <c r="N26" s="13">
        <f t="shared" si="4"/>
        <v>0</v>
      </c>
      <c r="O26" s="13">
        <f t="shared" si="4"/>
        <v>0</v>
      </c>
      <c r="P26" s="13">
        <f t="shared" si="4"/>
        <v>66265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5">
      <c r="A27" s="1"/>
      <c r="B27" s="1"/>
      <c r="C27" s="17" t="s">
        <v>36</v>
      </c>
      <c r="D27" s="14" t="s">
        <v>22</v>
      </c>
      <c r="E27" s="14" t="s">
        <v>22</v>
      </c>
      <c r="F27" s="14" t="s">
        <v>22</v>
      </c>
      <c r="G27" s="14" t="s">
        <v>22</v>
      </c>
      <c r="H27" s="38" t="s">
        <v>22</v>
      </c>
      <c r="I27" s="14" t="s">
        <v>22</v>
      </c>
      <c r="J27" s="14" t="s">
        <v>22</v>
      </c>
      <c r="K27" s="14" t="s">
        <v>22</v>
      </c>
      <c r="L27" s="14" t="s">
        <v>22</v>
      </c>
      <c r="M27" s="14" t="s">
        <v>22</v>
      </c>
      <c r="N27" s="14" t="s">
        <v>22</v>
      </c>
      <c r="O27" s="14" t="s">
        <v>22</v>
      </c>
      <c r="P27" s="14" t="s">
        <v>22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5">
      <c r="A28" s="1"/>
      <c r="B28" s="12" t="s">
        <v>37</v>
      </c>
      <c r="C28" s="12"/>
      <c r="D28" s="13">
        <f t="shared" ref="D28:P28" si="5">D12-D26</f>
        <v>-20669</v>
      </c>
      <c r="E28" s="13">
        <f t="shared" si="5"/>
        <v>-6405</v>
      </c>
      <c r="F28" s="13">
        <f t="shared" si="5"/>
        <v>-9497</v>
      </c>
      <c r="G28" s="13">
        <f t="shared" si="5"/>
        <v>-16297</v>
      </c>
      <c r="H28" s="37">
        <f t="shared" si="5"/>
        <v>-13397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 t="shared" si="5"/>
        <v>0</v>
      </c>
      <c r="P28" s="13">
        <f t="shared" si="5"/>
        <v>-66265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5">
      <c r="A29" s="18"/>
      <c r="B29" s="19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 customHeight="1" x14ac:dyDescent="0.35">
      <c r="A30" s="1"/>
      <c r="B30" s="7" t="s">
        <v>38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4">
      <c r="A31" s="1"/>
      <c r="B31" s="1"/>
      <c r="C31" s="1" t="s">
        <v>39</v>
      </c>
      <c r="D31" s="25">
        <v>20669</v>
      </c>
      <c r="E31" s="26">
        <v>6466</v>
      </c>
      <c r="F31" s="25">
        <v>9460</v>
      </c>
      <c r="G31" s="25">
        <v>16288</v>
      </c>
      <c r="H31" s="36">
        <v>8870</v>
      </c>
      <c r="I31" s="25"/>
      <c r="J31" s="25"/>
      <c r="K31" s="25"/>
      <c r="L31" s="25"/>
      <c r="M31" s="25"/>
      <c r="N31" s="25"/>
      <c r="O31" s="25"/>
      <c r="P31" s="27">
        <f>SUM(D31:O31)</f>
        <v>61753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thickBot="1" x14ac:dyDescent="0.4">
      <c r="A33" s="1"/>
      <c r="B33" s="22" t="s">
        <v>40</v>
      </c>
      <c r="C33" s="22"/>
      <c r="D33" s="23">
        <f t="shared" ref="D33:P33" si="6">D6+D12-D26+D31</f>
        <v>0</v>
      </c>
      <c r="E33" s="23">
        <f t="shared" si="6"/>
        <v>61</v>
      </c>
      <c r="F33" s="23">
        <f t="shared" si="6"/>
        <v>24</v>
      </c>
      <c r="G33" s="23">
        <f t="shared" si="6"/>
        <v>15</v>
      </c>
      <c r="H33" s="23">
        <f t="shared" si="6"/>
        <v>-4512</v>
      </c>
      <c r="I33" s="23">
        <f t="shared" si="6"/>
        <v>-4512</v>
      </c>
      <c r="J33" s="23">
        <f t="shared" si="6"/>
        <v>-4512</v>
      </c>
      <c r="K33" s="23">
        <f t="shared" si="6"/>
        <v>-4512</v>
      </c>
      <c r="L33" s="23">
        <f t="shared" si="6"/>
        <v>-4512</v>
      </c>
      <c r="M33" s="23">
        <f t="shared" si="6"/>
        <v>-4512</v>
      </c>
      <c r="N33" s="23">
        <f t="shared" si="6"/>
        <v>-4512</v>
      </c>
      <c r="O33" s="23">
        <f t="shared" si="6"/>
        <v>-4512</v>
      </c>
      <c r="P33" s="23">
        <f t="shared" si="6"/>
        <v>-4512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4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2.75" customHeight="1" x14ac:dyDescent="0.4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2.75" customHeight="1" x14ac:dyDescent="0.4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2.75" customHeight="1" x14ac:dyDescent="0.4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2.75" customHeight="1" x14ac:dyDescent="0.4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2.75" customHeight="1" x14ac:dyDescent="0.4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2.75" customHeight="1" x14ac:dyDescent="0.4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2.75" customHeight="1" x14ac:dyDescent="0.4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2.75" customHeight="1" x14ac:dyDescent="0.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2.75" customHeight="1" x14ac:dyDescent="0.4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2.75" customHeight="1" x14ac:dyDescent="0.4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2.75" customHeight="1" x14ac:dyDescent="0.4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2.75" customHeight="1" x14ac:dyDescent="0.4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2.75" customHeight="1" x14ac:dyDescent="0.4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2.75" customHeight="1" x14ac:dyDescent="0.4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4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2.75" customHeight="1" x14ac:dyDescent="0.4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2.75" customHeight="1" x14ac:dyDescent="0.4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2.75" customHeight="1" x14ac:dyDescent="0.4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2.75" customHeight="1" x14ac:dyDescent="0.4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2.75" customHeight="1" x14ac:dyDescent="0.4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2.75" customHeight="1" x14ac:dyDescent="0.4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2.75" customHeight="1" x14ac:dyDescent="0.4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75" customHeight="1" x14ac:dyDescent="0.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2.75" customHeight="1" x14ac:dyDescent="0.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2.75" customHeight="1" x14ac:dyDescent="0.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2.75" customHeight="1" x14ac:dyDescent="0.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2.75" customHeight="1" x14ac:dyDescent="0.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2.75" customHeight="1" x14ac:dyDescent="0.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2.75" customHeight="1" x14ac:dyDescent="0.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2.75" customHeight="1" x14ac:dyDescent="0.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2.75" customHeight="1" x14ac:dyDescent="0.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2.75" customHeight="1" x14ac:dyDescent="0.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2.75" customHeight="1" x14ac:dyDescent="0.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2.75" customHeight="1" x14ac:dyDescent="0.4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2.75" customHeight="1" x14ac:dyDescent="0.4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2.75" customHeight="1" x14ac:dyDescent="0.4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2.75" customHeight="1" x14ac:dyDescent="0.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2.75" customHeight="1" x14ac:dyDescent="0.4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2.75" customHeight="1" x14ac:dyDescent="0.4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2.75" customHeight="1" x14ac:dyDescent="0.4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2.75" customHeight="1" x14ac:dyDescent="0.4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2.75" customHeight="1" x14ac:dyDescent="0.4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2.75" customHeight="1" x14ac:dyDescent="0.4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2.75" customHeight="1" x14ac:dyDescent="0.4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2.75" customHeight="1" x14ac:dyDescent="0.4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2.75" customHeight="1" x14ac:dyDescent="0.4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2.75" customHeight="1" x14ac:dyDescent="0.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2.75" customHeight="1" x14ac:dyDescent="0.4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2.75" customHeight="1" x14ac:dyDescent="0.4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2.75" customHeight="1" x14ac:dyDescent="0.4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2.75" customHeight="1" x14ac:dyDescent="0.4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2.75" customHeight="1" x14ac:dyDescent="0.4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2.75" customHeight="1" x14ac:dyDescent="0.4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2.75" customHeight="1" x14ac:dyDescent="0.4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2.75" customHeight="1" x14ac:dyDescent="0.4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2.75" customHeight="1" x14ac:dyDescent="0.4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2.75" customHeight="1" x14ac:dyDescent="0.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2.75" customHeight="1" x14ac:dyDescent="0.4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2.75" customHeight="1" x14ac:dyDescent="0.4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2.75" customHeight="1" x14ac:dyDescent="0.4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2.75" customHeight="1" x14ac:dyDescent="0.4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2.75" customHeight="1" x14ac:dyDescent="0.4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2.75" customHeight="1" x14ac:dyDescent="0.4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2.75" customHeight="1" x14ac:dyDescent="0.4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2.75" customHeight="1" x14ac:dyDescent="0.4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2.75" customHeight="1" x14ac:dyDescent="0.4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2.75" customHeight="1" x14ac:dyDescent="0.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2.75" customHeight="1" x14ac:dyDescent="0.4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2.75" customHeight="1" x14ac:dyDescent="0.4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2.75" customHeight="1" x14ac:dyDescent="0.4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2.75" customHeight="1" x14ac:dyDescent="0.4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2.75" customHeight="1" x14ac:dyDescent="0.4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2.75" customHeight="1" x14ac:dyDescent="0.4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2.75" customHeight="1" x14ac:dyDescent="0.4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2.75" customHeight="1" x14ac:dyDescent="0.4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2.75" customHeight="1" x14ac:dyDescent="0.4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2.75" customHeight="1" x14ac:dyDescent="0.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2.75" customHeight="1" x14ac:dyDescent="0.4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2.75" customHeight="1" x14ac:dyDescent="0.4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2.75" customHeight="1" x14ac:dyDescent="0.4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2.75" customHeight="1" x14ac:dyDescent="0.4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2.75" customHeight="1" x14ac:dyDescent="0.4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2.75" customHeight="1" x14ac:dyDescent="0.4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2.75" customHeight="1" x14ac:dyDescent="0.4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2.75" customHeight="1" x14ac:dyDescent="0.4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2.75" customHeight="1" x14ac:dyDescent="0.4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2.75" customHeight="1" x14ac:dyDescent="0.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2.75" customHeight="1" x14ac:dyDescent="0.4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2.75" customHeight="1" x14ac:dyDescent="0.4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2.75" customHeight="1" x14ac:dyDescent="0.4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2.75" customHeight="1" x14ac:dyDescent="0.4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2.75" customHeight="1" x14ac:dyDescent="0.4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2.75" customHeight="1" x14ac:dyDescent="0.4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2.75" customHeight="1" x14ac:dyDescent="0.4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2.75" customHeight="1" x14ac:dyDescent="0.4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2.75" customHeight="1" x14ac:dyDescent="0.4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2.75" customHeight="1" x14ac:dyDescent="0.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2.75" customHeight="1" x14ac:dyDescent="0.4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2.75" customHeight="1" x14ac:dyDescent="0.4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2.75" customHeight="1" x14ac:dyDescent="0.4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2.75" customHeight="1" x14ac:dyDescent="0.4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2.75" customHeight="1" x14ac:dyDescent="0.4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2.75" customHeight="1" x14ac:dyDescent="0.4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2.75" customHeight="1" x14ac:dyDescent="0.4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2.75" customHeight="1" x14ac:dyDescent="0.4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2.75" customHeight="1" x14ac:dyDescent="0.4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2.75" customHeight="1" x14ac:dyDescent="0.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2.75" customHeight="1" x14ac:dyDescent="0.4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2.75" customHeight="1" x14ac:dyDescent="0.4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2.75" customHeight="1" x14ac:dyDescent="0.4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2.75" customHeight="1" x14ac:dyDescent="0.4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2.75" customHeight="1" x14ac:dyDescent="0.4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2.75" customHeight="1" x14ac:dyDescent="0.4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2.75" customHeight="1" x14ac:dyDescent="0.4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2.75" customHeight="1" x14ac:dyDescent="0.4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2.75" customHeight="1" x14ac:dyDescent="0.4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2.75" customHeight="1" x14ac:dyDescent="0.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2.75" customHeight="1" x14ac:dyDescent="0.4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2.75" customHeight="1" x14ac:dyDescent="0.4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2.75" customHeight="1" x14ac:dyDescent="0.4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2.75" customHeight="1" x14ac:dyDescent="0.4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2.75" customHeight="1" x14ac:dyDescent="0.4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2.75" customHeight="1" x14ac:dyDescent="0.4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2.75" customHeight="1" x14ac:dyDescent="0.4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2.75" customHeight="1" x14ac:dyDescent="0.4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2.75" customHeight="1" x14ac:dyDescent="0.4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2.75" customHeight="1" x14ac:dyDescent="0.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2.75" customHeight="1" x14ac:dyDescent="0.4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2.75" customHeight="1" x14ac:dyDescent="0.4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2.75" customHeight="1" x14ac:dyDescent="0.4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2.75" customHeight="1" x14ac:dyDescent="0.4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2.75" customHeight="1" x14ac:dyDescent="0.4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2.75" customHeight="1" x14ac:dyDescent="0.4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2.75" customHeight="1" x14ac:dyDescent="0.4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2.75" customHeight="1" x14ac:dyDescent="0.4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2.75" customHeight="1" x14ac:dyDescent="0.4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2.75" customHeight="1" x14ac:dyDescent="0.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2.75" customHeight="1" x14ac:dyDescent="0.4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2.75" customHeight="1" x14ac:dyDescent="0.4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2.75" customHeight="1" x14ac:dyDescent="0.4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2.75" customHeight="1" x14ac:dyDescent="0.4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2.75" customHeight="1" x14ac:dyDescent="0.4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2.75" customHeight="1" x14ac:dyDescent="0.4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2.75" customHeight="1" x14ac:dyDescent="0.4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2.75" customHeight="1" x14ac:dyDescent="0.4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2.75" customHeight="1" x14ac:dyDescent="0.4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2.75" customHeight="1" x14ac:dyDescent="0.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2.75" customHeight="1" x14ac:dyDescent="0.4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2.75" customHeight="1" x14ac:dyDescent="0.4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2.75" customHeight="1" x14ac:dyDescent="0.4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2.75" customHeight="1" x14ac:dyDescent="0.4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2.75" customHeight="1" x14ac:dyDescent="0.4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2.75" customHeight="1" x14ac:dyDescent="0.4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2.75" customHeight="1" x14ac:dyDescent="0.4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2.75" customHeight="1" x14ac:dyDescent="0.4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2.75" customHeight="1" x14ac:dyDescent="0.4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2.75" customHeight="1" x14ac:dyDescent="0.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2.75" customHeight="1" x14ac:dyDescent="0.4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2.75" customHeight="1" x14ac:dyDescent="0.4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2.75" customHeight="1" x14ac:dyDescent="0.4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2.75" customHeight="1" x14ac:dyDescent="0.4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2.75" customHeight="1" x14ac:dyDescent="0.4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2.75" customHeight="1" x14ac:dyDescent="0.4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2.75" customHeight="1" x14ac:dyDescent="0.4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2.75" customHeight="1" x14ac:dyDescent="0.4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2.75" customHeight="1" x14ac:dyDescent="0.4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2.75" customHeight="1" x14ac:dyDescent="0.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2.75" customHeight="1" x14ac:dyDescent="0.4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2.75" customHeight="1" x14ac:dyDescent="0.4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2.75" customHeight="1" x14ac:dyDescent="0.4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2.75" customHeight="1" x14ac:dyDescent="0.4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2.75" customHeight="1" x14ac:dyDescent="0.4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2.75" customHeight="1" x14ac:dyDescent="0.4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2.75" customHeight="1" x14ac:dyDescent="0.4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2.75" customHeight="1" x14ac:dyDescent="0.4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2.75" customHeight="1" x14ac:dyDescent="0.4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2.75" customHeight="1" x14ac:dyDescent="0.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2.75" customHeight="1" x14ac:dyDescent="0.4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2.75" customHeight="1" x14ac:dyDescent="0.4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2.75" customHeight="1" x14ac:dyDescent="0.4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2.75" customHeight="1" x14ac:dyDescent="0.4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2.75" customHeight="1" x14ac:dyDescent="0.4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2.75" customHeight="1" x14ac:dyDescent="0.4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2.75" customHeight="1" x14ac:dyDescent="0.4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2.75" customHeight="1" x14ac:dyDescent="0.4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2.75" customHeight="1" x14ac:dyDescent="0.4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2.75" customHeight="1" x14ac:dyDescent="0.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2.75" customHeight="1" x14ac:dyDescent="0.4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2.75" customHeight="1" x14ac:dyDescent="0.4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2.75" customHeight="1" x14ac:dyDescent="0.4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2.75" customHeight="1" x14ac:dyDescent="0.4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2.75" customHeight="1" x14ac:dyDescent="0.4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2.75" customHeight="1" x14ac:dyDescent="0.4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2.75" customHeight="1" x14ac:dyDescent="0.4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2.75" customHeight="1" x14ac:dyDescent="0.4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2.75" customHeight="1" x14ac:dyDescent="0.4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2.75" customHeight="1" x14ac:dyDescent="0.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2.75" customHeight="1" x14ac:dyDescent="0.4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2.75" customHeight="1" x14ac:dyDescent="0.4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2.75" customHeight="1" x14ac:dyDescent="0.4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2.75" customHeight="1" x14ac:dyDescent="0.4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2.75" customHeight="1" x14ac:dyDescent="0.4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2.75" customHeight="1" x14ac:dyDescent="0.4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2.75" customHeight="1" x14ac:dyDescent="0.4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2.75" customHeight="1" x14ac:dyDescent="0.4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2.75" customHeight="1" x14ac:dyDescent="0.4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2.75" customHeight="1" x14ac:dyDescent="0.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2.75" customHeight="1" x14ac:dyDescent="0.4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2.75" customHeight="1" x14ac:dyDescent="0.4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2.75" customHeight="1" x14ac:dyDescent="0.4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2.75" customHeight="1" x14ac:dyDescent="0.4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2.75" customHeight="1" x14ac:dyDescent="0.4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2.75" customHeight="1" x14ac:dyDescent="0.4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2.75" customHeight="1" x14ac:dyDescent="0.4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2.75" customHeight="1" x14ac:dyDescent="0.4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2.75" customHeight="1" x14ac:dyDescent="0.4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2.75" customHeight="1" x14ac:dyDescent="0.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2.75" customHeight="1" x14ac:dyDescent="0.4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2.75" customHeight="1" x14ac:dyDescent="0.4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2.75" customHeight="1" x14ac:dyDescent="0.4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2.75" customHeight="1" x14ac:dyDescent="0.4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2.75" customHeight="1" x14ac:dyDescent="0.4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2.75" customHeight="1" x14ac:dyDescent="0.4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2.75" customHeight="1" x14ac:dyDescent="0.4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2.75" customHeight="1" x14ac:dyDescent="0.4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2.75" customHeight="1" x14ac:dyDescent="0.4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2.75" customHeight="1" x14ac:dyDescent="0.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2.75" customHeight="1" x14ac:dyDescent="0.4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2.75" customHeight="1" x14ac:dyDescent="0.4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2.75" customHeight="1" x14ac:dyDescent="0.4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2.75" customHeight="1" x14ac:dyDescent="0.4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2.75" customHeight="1" x14ac:dyDescent="0.4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2.75" customHeight="1" x14ac:dyDescent="0.4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2.75" customHeight="1" x14ac:dyDescent="0.4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2.75" customHeight="1" x14ac:dyDescent="0.4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2.75" customHeight="1" x14ac:dyDescent="0.4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2.75" customHeight="1" x14ac:dyDescent="0.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2.75" customHeight="1" x14ac:dyDescent="0.4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2.75" customHeight="1" x14ac:dyDescent="0.4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2.75" customHeight="1" x14ac:dyDescent="0.4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2.75" customHeight="1" x14ac:dyDescent="0.4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2.75" customHeight="1" x14ac:dyDescent="0.4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2.75" customHeight="1" x14ac:dyDescent="0.4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2.75" customHeight="1" x14ac:dyDescent="0.4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2.75" customHeight="1" x14ac:dyDescent="0.4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2.75" customHeight="1" x14ac:dyDescent="0.4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2.75" customHeight="1" x14ac:dyDescent="0.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2.75" customHeight="1" x14ac:dyDescent="0.4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2.75" customHeight="1" x14ac:dyDescent="0.4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2.75" customHeight="1" x14ac:dyDescent="0.4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2.75" customHeight="1" x14ac:dyDescent="0.4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2.75" customHeight="1" x14ac:dyDescent="0.4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2.75" customHeight="1" x14ac:dyDescent="0.4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2.75" customHeight="1" x14ac:dyDescent="0.4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2.75" customHeight="1" x14ac:dyDescent="0.4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2.75" customHeight="1" x14ac:dyDescent="0.4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2.75" customHeight="1" x14ac:dyDescent="0.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2.75" customHeight="1" x14ac:dyDescent="0.4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2.75" customHeight="1" x14ac:dyDescent="0.4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2.75" customHeight="1" x14ac:dyDescent="0.4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2.75" customHeight="1" x14ac:dyDescent="0.4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2.75" customHeight="1" x14ac:dyDescent="0.4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2.75" customHeight="1" x14ac:dyDescent="0.4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2.75" customHeight="1" x14ac:dyDescent="0.4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2.75" customHeight="1" x14ac:dyDescent="0.4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2.75" customHeight="1" x14ac:dyDescent="0.4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2.75" customHeight="1" x14ac:dyDescent="0.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2.75" customHeight="1" x14ac:dyDescent="0.4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2.75" customHeight="1" x14ac:dyDescent="0.4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2.75" customHeight="1" x14ac:dyDescent="0.4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2.75" customHeight="1" x14ac:dyDescent="0.4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2.75" customHeight="1" x14ac:dyDescent="0.4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2.75" customHeight="1" x14ac:dyDescent="0.4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2.75" customHeight="1" x14ac:dyDescent="0.4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2.75" customHeight="1" x14ac:dyDescent="0.4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2.75" customHeight="1" x14ac:dyDescent="0.4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2.75" customHeight="1" x14ac:dyDescent="0.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2.75" customHeight="1" x14ac:dyDescent="0.4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2.75" customHeight="1" x14ac:dyDescent="0.4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2.75" customHeight="1" x14ac:dyDescent="0.4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2.75" customHeight="1" x14ac:dyDescent="0.4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2.75" customHeight="1" x14ac:dyDescent="0.4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2.75" customHeight="1" x14ac:dyDescent="0.4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2.75" customHeight="1" x14ac:dyDescent="0.4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2.75" customHeight="1" x14ac:dyDescent="0.4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2.75" customHeight="1" x14ac:dyDescent="0.4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2.75" customHeight="1" x14ac:dyDescent="0.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2.75" customHeight="1" x14ac:dyDescent="0.4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2.75" customHeight="1" x14ac:dyDescent="0.4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2.75" customHeight="1" x14ac:dyDescent="0.4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2.75" customHeight="1" x14ac:dyDescent="0.4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2.75" customHeight="1" x14ac:dyDescent="0.4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2.75" customHeight="1" x14ac:dyDescent="0.4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2.75" customHeight="1" x14ac:dyDescent="0.4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2.75" customHeight="1" x14ac:dyDescent="0.4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2.75" customHeight="1" x14ac:dyDescent="0.4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2.75" customHeight="1" x14ac:dyDescent="0.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2.75" customHeight="1" x14ac:dyDescent="0.4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2.75" customHeight="1" x14ac:dyDescent="0.4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2.75" customHeight="1" x14ac:dyDescent="0.4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2.75" customHeight="1" x14ac:dyDescent="0.4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2.75" customHeight="1" x14ac:dyDescent="0.4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2.75" customHeight="1" x14ac:dyDescent="0.4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2.75" customHeight="1" x14ac:dyDescent="0.4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2.75" customHeight="1" x14ac:dyDescent="0.4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2.75" customHeight="1" x14ac:dyDescent="0.4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2.75" customHeight="1" x14ac:dyDescent="0.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2.75" customHeight="1" x14ac:dyDescent="0.4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2.75" customHeight="1" x14ac:dyDescent="0.4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2.75" customHeight="1" x14ac:dyDescent="0.4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2.75" customHeight="1" x14ac:dyDescent="0.4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2.75" customHeight="1" x14ac:dyDescent="0.4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2.75" customHeight="1" x14ac:dyDescent="0.4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2.75" customHeight="1" x14ac:dyDescent="0.4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2.75" customHeight="1" x14ac:dyDescent="0.4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2.75" customHeight="1" x14ac:dyDescent="0.4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2.75" customHeight="1" x14ac:dyDescent="0.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2.75" customHeight="1" x14ac:dyDescent="0.4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2.75" customHeight="1" x14ac:dyDescent="0.4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2.75" customHeight="1" x14ac:dyDescent="0.4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2.75" customHeight="1" x14ac:dyDescent="0.4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2.75" customHeight="1" x14ac:dyDescent="0.4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2.75" customHeight="1" x14ac:dyDescent="0.4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2.75" customHeight="1" x14ac:dyDescent="0.4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2.75" customHeight="1" x14ac:dyDescent="0.4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2.75" customHeight="1" x14ac:dyDescent="0.4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2.75" customHeight="1" x14ac:dyDescent="0.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2.75" customHeight="1" x14ac:dyDescent="0.4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2.75" customHeight="1" x14ac:dyDescent="0.4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2.75" customHeight="1" x14ac:dyDescent="0.4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2.75" customHeight="1" x14ac:dyDescent="0.4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2.75" customHeight="1" x14ac:dyDescent="0.4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2.75" customHeight="1" x14ac:dyDescent="0.4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2.75" customHeight="1" x14ac:dyDescent="0.4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2.75" customHeight="1" x14ac:dyDescent="0.4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2.75" customHeight="1" x14ac:dyDescent="0.4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2.75" customHeight="1" x14ac:dyDescent="0.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2.75" customHeight="1" x14ac:dyDescent="0.4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2.75" customHeight="1" x14ac:dyDescent="0.4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2.75" customHeight="1" x14ac:dyDescent="0.4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2.75" customHeight="1" x14ac:dyDescent="0.4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2.75" customHeight="1" x14ac:dyDescent="0.4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2.75" customHeight="1" x14ac:dyDescent="0.4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2.75" customHeight="1" x14ac:dyDescent="0.4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2.75" customHeight="1" x14ac:dyDescent="0.4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2.75" customHeight="1" x14ac:dyDescent="0.4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2.75" customHeight="1" x14ac:dyDescent="0.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2.75" customHeight="1" x14ac:dyDescent="0.4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2.75" customHeight="1" x14ac:dyDescent="0.4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2.75" customHeight="1" x14ac:dyDescent="0.4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2.75" customHeight="1" x14ac:dyDescent="0.4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2.75" customHeight="1" x14ac:dyDescent="0.4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2.75" customHeight="1" x14ac:dyDescent="0.4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2.75" customHeight="1" x14ac:dyDescent="0.4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2.75" customHeight="1" x14ac:dyDescent="0.4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2.75" customHeight="1" x14ac:dyDescent="0.4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2.75" customHeight="1" x14ac:dyDescent="0.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2.75" customHeight="1" x14ac:dyDescent="0.4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2.75" customHeight="1" x14ac:dyDescent="0.4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2.75" customHeight="1" x14ac:dyDescent="0.4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2.75" customHeight="1" x14ac:dyDescent="0.4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2.75" customHeight="1" x14ac:dyDescent="0.4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2.75" customHeight="1" x14ac:dyDescent="0.4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2.75" customHeight="1" x14ac:dyDescent="0.4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2.75" customHeight="1" x14ac:dyDescent="0.4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2.75" customHeight="1" x14ac:dyDescent="0.4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2.75" customHeight="1" x14ac:dyDescent="0.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2.75" customHeight="1" x14ac:dyDescent="0.4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2.75" customHeight="1" x14ac:dyDescent="0.4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2.75" customHeight="1" x14ac:dyDescent="0.4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2.75" customHeight="1" x14ac:dyDescent="0.4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2.75" customHeight="1" x14ac:dyDescent="0.4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2.75" customHeight="1" x14ac:dyDescent="0.4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2.75" customHeight="1" x14ac:dyDescent="0.4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2.75" customHeight="1" x14ac:dyDescent="0.4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2.75" customHeight="1" x14ac:dyDescent="0.4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2.75" customHeight="1" x14ac:dyDescent="0.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2.75" customHeight="1" x14ac:dyDescent="0.4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2.75" customHeight="1" x14ac:dyDescent="0.4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2.75" customHeight="1" x14ac:dyDescent="0.4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2.75" customHeight="1" x14ac:dyDescent="0.4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2.75" customHeight="1" x14ac:dyDescent="0.4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2.75" customHeight="1" x14ac:dyDescent="0.4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2.75" customHeight="1" x14ac:dyDescent="0.4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2.75" customHeight="1" x14ac:dyDescent="0.4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2.75" customHeight="1" x14ac:dyDescent="0.4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2.75" customHeight="1" x14ac:dyDescent="0.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2.75" customHeight="1" x14ac:dyDescent="0.4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2.75" customHeight="1" x14ac:dyDescent="0.4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2.75" customHeight="1" x14ac:dyDescent="0.4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2.75" customHeight="1" x14ac:dyDescent="0.4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2.75" customHeight="1" x14ac:dyDescent="0.4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2.75" customHeight="1" x14ac:dyDescent="0.4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2.75" customHeight="1" x14ac:dyDescent="0.4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2.75" customHeight="1" x14ac:dyDescent="0.4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2.75" customHeight="1" x14ac:dyDescent="0.4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2.75" customHeight="1" x14ac:dyDescent="0.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2.75" customHeight="1" x14ac:dyDescent="0.4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2.75" customHeight="1" x14ac:dyDescent="0.4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2.75" customHeight="1" x14ac:dyDescent="0.4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2.75" customHeight="1" x14ac:dyDescent="0.4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2.75" customHeight="1" x14ac:dyDescent="0.4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2.75" customHeight="1" x14ac:dyDescent="0.4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2.75" customHeight="1" x14ac:dyDescent="0.4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2.75" customHeight="1" x14ac:dyDescent="0.4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2.75" customHeight="1" x14ac:dyDescent="0.4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2.75" customHeight="1" x14ac:dyDescent="0.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2.75" customHeight="1" x14ac:dyDescent="0.4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2.75" customHeight="1" x14ac:dyDescent="0.4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2.75" customHeight="1" x14ac:dyDescent="0.4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2.75" customHeight="1" x14ac:dyDescent="0.4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2.75" customHeight="1" x14ac:dyDescent="0.4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2.75" customHeight="1" x14ac:dyDescent="0.4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2.75" customHeight="1" x14ac:dyDescent="0.4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2.75" customHeight="1" x14ac:dyDescent="0.4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2.75" customHeight="1" x14ac:dyDescent="0.4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2.75" customHeight="1" x14ac:dyDescent="0.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2.75" customHeight="1" x14ac:dyDescent="0.4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2.75" customHeight="1" x14ac:dyDescent="0.4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2.75" customHeight="1" x14ac:dyDescent="0.4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2.75" customHeight="1" x14ac:dyDescent="0.4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2.75" customHeight="1" x14ac:dyDescent="0.4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2.75" customHeight="1" x14ac:dyDescent="0.4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2.75" customHeight="1" x14ac:dyDescent="0.4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2.75" customHeight="1" x14ac:dyDescent="0.4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2.75" customHeight="1" x14ac:dyDescent="0.4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2.75" customHeight="1" x14ac:dyDescent="0.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2.75" customHeight="1" x14ac:dyDescent="0.4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2.75" customHeight="1" x14ac:dyDescent="0.4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2.75" customHeight="1" x14ac:dyDescent="0.4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2.75" customHeight="1" x14ac:dyDescent="0.4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2.75" customHeight="1" x14ac:dyDescent="0.4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2.75" customHeight="1" x14ac:dyDescent="0.4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2.75" customHeight="1" x14ac:dyDescent="0.4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2.75" customHeight="1" x14ac:dyDescent="0.4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2.75" customHeight="1" x14ac:dyDescent="0.4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2.75" customHeight="1" x14ac:dyDescent="0.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2.75" customHeight="1" x14ac:dyDescent="0.4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2.75" customHeight="1" x14ac:dyDescent="0.4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2.75" customHeight="1" x14ac:dyDescent="0.4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2.75" customHeight="1" x14ac:dyDescent="0.4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2.75" customHeight="1" x14ac:dyDescent="0.4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2.75" customHeight="1" x14ac:dyDescent="0.4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2.75" customHeight="1" x14ac:dyDescent="0.4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2.75" customHeight="1" x14ac:dyDescent="0.4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2.75" customHeight="1" x14ac:dyDescent="0.4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2.75" customHeight="1" x14ac:dyDescent="0.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2.75" customHeight="1" x14ac:dyDescent="0.4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2.75" customHeight="1" x14ac:dyDescent="0.4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2.75" customHeight="1" x14ac:dyDescent="0.4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2.75" customHeight="1" x14ac:dyDescent="0.4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2.75" customHeight="1" x14ac:dyDescent="0.4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2.75" customHeight="1" x14ac:dyDescent="0.4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2.75" customHeight="1" x14ac:dyDescent="0.4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2.75" customHeight="1" x14ac:dyDescent="0.4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2.75" customHeight="1" x14ac:dyDescent="0.4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2.75" customHeight="1" x14ac:dyDescent="0.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2.75" customHeight="1" x14ac:dyDescent="0.4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2.75" customHeight="1" x14ac:dyDescent="0.4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2.75" customHeight="1" x14ac:dyDescent="0.4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2.75" customHeight="1" x14ac:dyDescent="0.4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2.75" customHeight="1" x14ac:dyDescent="0.4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2.75" customHeight="1" x14ac:dyDescent="0.4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2.75" customHeight="1" x14ac:dyDescent="0.4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2.75" customHeight="1" x14ac:dyDescent="0.4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2.75" customHeight="1" x14ac:dyDescent="0.4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2.75" customHeight="1" x14ac:dyDescent="0.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2.75" customHeight="1" x14ac:dyDescent="0.4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2.75" customHeight="1" x14ac:dyDescent="0.4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2.75" customHeight="1" x14ac:dyDescent="0.4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2.75" customHeight="1" x14ac:dyDescent="0.4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2.75" customHeight="1" x14ac:dyDescent="0.4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2.75" customHeight="1" x14ac:dyDescent="0.4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2.75" customHeight="1" x14ac:dyDescent="0.4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2.75" customHeight="1" x14ac:dyDescent="0.4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2.75" customHeight="1" x14ac:dyDescent="0.4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2.75" customHeight="1" x14ac:dyDescent="0.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2.75" customHeight="1" x14ac:dyDescent="0.4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2.75" customHeight="1" x14ac:dyDescent="0.4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2.75" customHeight="1" x14ac:dyDescent="0.4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2.75" customHeight="1" x14ac:dyDescent="0.4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2.75" customHeight="1" x14ac:dyDescent="0.4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2.75" customHeight="1" x14ac:dyDescent="0.4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2.75" customHeight="1" x14ac:dyDescent="0.4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2.75" customHeight="1" x14ac:dyDescent="0.4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2.75" customHeight="1" x14ac:dyDescent="0.4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2.75" customHeight="1" x14ac:dyDescent="0.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2.75" customHeight="1" x14ac:dyDescent="0.4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2.75" customHeight="1" x14ac:dyDescent="0.4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2.75" customHeight="1" x14ac:dyDescent="0.4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2.75" customHeight="1" x14ac:dyDescent="0.4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2.75" customHeight="1" x14ac:dyDescent="0.4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2.75" customHeight="1" x14ac:dyDescent="0.4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2.75" customHeight="1" x14ac:dyDescent="0.4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2.75" customHeight="1" x14ac:dyDescent="0.4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2.75" customHeight="1" x14ac:dyDescent="0.4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2.75" customHeight="1" x14ac:dyDescent="0.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2.75" customHeight="1" x14ac:dyDescent="0.4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2.75" customHeight="1" x14ac:dyDescent="0.4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2.75" customHeight="1" x14ac:dyDescent="0.4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2.75" customHeight="1" x14ac:dyDescent="0.4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2.75" customHeight="1" x14ac:dyDescent="0.4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2.75" customHeight="1" x14ac:dyDescent="0.4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2.75" customHeight="1" x14ac:dyDescent="0.4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2.75" customHeight="1" x14ac:dyDescent="0.4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2.75" customHeight="1" x14ac:dyDescent="0.4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2.75" customHeight="1" x14ac:dyDescent="0.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2.75" customHeight="1" x14ac:dyDescent="0.4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2.75" customHeight="1" x14ac:dyDescent="0.4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2.75" customHeight="1" x14ac:dyDescent="0.4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2.75" customHeight="1" x14ac:dyDescent="0.4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2.75" customHeight="1" x14ac:dyDescent="0.4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2.75" customHeight="1" x14ac:dyDescent="0.4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2.75" customHeight="1" x14ac:dyDescent="0.4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2.75" customHeight="1" x14ac:dyDescent="0.4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2.75" customHeight="1" x14ac:dyDescent="0.4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2.75" customHeight="1" x14ac:dyDescent="0.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2.75" customHeight="1" x14ac:dyDescent="0.4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2.75" customHeight="1" x14ac:dyDescent="0.4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2.75" customHeight="1" x14ac:dyDescent="0.4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2.75" customHeight="1" x14ac:dyDescent="0.4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2.75" customHeight="1" x14ac:dyDescent="0.4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2.75" customHeight="1" x14ac:dyDescent="0.4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2.75" customHeight="1" x14ac:dyDescent="0.4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2.75" customHeight="1" x14ac:dyDescent="0.4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2.75" customHeight="1" x14ac:dyDescent="0.4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2.75" customHeight="1" x14ac:dyDescent="0.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2.75" customHeight="1" x14ac:dyDescent="0.4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2.75" customHeight="1" x14ac:dyDescent="0.4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2.75" customHeight="1" x14ac:dyDescent="0.4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2.75" customHeight="1" x14ac:dyDescent="0.4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2.75" customHeight="1" x14ac:dyDescent="0.4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2.75" customHeight="1" x14ac:dyDescent="0.4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2.75" customHeight="1" x14ac:dyDescent="0.4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2.75" customHeight="1" x14ac:dyDescent="0.4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2.75" customHeight="1" x14ac:dyDescent="0.4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2.75" customHeight="1" x14ac:dyDescent="0.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2.75" customHeight="1" x14ac:dyDescent="0.4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2.75" customHeight="1" x14ac:dyDescent="0.4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2.75" customHeight="1" x14ac:dyDescent="0.4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2.75" customHeight="1" x14ac:dyDescent="0.4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2.75" customHeight="1" x14ac:dyDescent="0.4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2.75" customHeight="1" x14ac:dyDescent="0.4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2.75" customHeight="1" x14ac:dyDescent="0.4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2.75" customHeight="1" x14ac:dyDescent="0.4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2.75" customHeight="1" x14ac:dyDescent="0.4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2.75" customHeight="1" x14ac:dyDescent="0.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2.75" customHeight="1" x14ac:dyDescent="0.4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2.75" customHeight="1" x14ac:dyDescent="0.4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2.75" customHeight="1" x14ac:dyDescent="0.4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2.75" customHeight="1" x14ac:dyDescent="0.4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2.75" customHeight="1" x14ac:dyDescent="0.4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2.75" customHeight="1" x14ac:dyDescent="0.4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2.75" customHeight="1" x14ac:dyDescent="0.4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2.75" customHeight="1" x14ac:dyDescent="0.4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2.75" customHeight="1" x14ac:dyDescent="0.4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2.75" customHeight="1" x14ac:dyDescent="0.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2.75" customHeight="1" x14ac:dyDescent="0.4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2.75" customHeight="1" x14ac:dyDescent="0.4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2.75" customHeight="1" x14ac:dyDescent="0.4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2.75" customHeight="1" x14ac:dyDescent="0.4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2.75" customHeight="1" x14ac:dyDescent="0.4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2.75" customHeight="1" x14ac:dyDescent="0.4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2.75" customHeight="1" x14ac:dyDescent="0.4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2.75" customHeight="1" x14ac:dyDescent="0.4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2.75" customHeight="1" x14ac:dyDescent="0.4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2.75" customHeight="1" x14ac:dyDescent="0.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2.75" customHeight="1" x14ac:dyDescent="0.4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2.75" customHeight="1" x14ac:dyDescent="0.4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2.75" customHeight="1" x14ac:dyDescent="0.4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2.75" customHeight="1" x14ac:dyDescent="0.4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2.75" customHeight="1" x14ac:dyDescent="0.4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2.75" customHeight="1" x14ac:dyDescent="0.4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2.75" customHeight="1" x14ac:dyDescent="0.4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2.75" customHeight="1" x14ac:dyDescent="0.4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2.75" customHeight="1" x14ac:dyDescent="0.4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2.75" customHeight="1" x14ac:dyDescent="0.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2.75" customHeight="1" x14ac:dyDescent="0.4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2.75" customHeight="1" x14ac:dyDescent="0.4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2.75" customHeight="1" x14ac:dyDescent="0.4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2.75" customHeight="1" x14ac:dyDescent="0.4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2.75" customHeight="1" x14ac:dyDescent="0.4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2.75" customHeight="1" x14ac:dyDescent="0.4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2.75" customHeight="1" x14ac:dyDescent="0.4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2.75" customHeight="1" x14ac:dyDescent="0.4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2.75" customHeight="1" x14ac:dyDescent="0.4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2.75" customHeight="1" x14ac:dyDescent="0.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2.75" customHeight="1" x14ac:dyDescent="0.4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2.75" customHeight="1" x14ac:dyDescent="0.4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2.75" customHeight="1" x14ac:dyDescent="0.4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2.75" customHeight="1" x14ac:dyDescent="0.4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2.75" customHeight="1" x14ac:dyDescent="0.4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2.75" customHeight="1" x14ac:dyDescent="0.4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2.75" customHeight="1" x14ac:dyDescent="0.4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2.75" customHeight="1" x14ac:dyDescent="0.4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2.75" customHeight="1" x14ac:dyDescent="0.4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2.75" customHeight="1" x14ac:dyDescent="0.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2.75" customHeight="1" x14ac:dyDescent="0.4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2.75" customHeight="1" x14ac:dyDescent="0.4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2.75" customHeight="1" x14ac:dyDescent="0.4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2.75" customHeight="1" x14ac:dyDescent="0.4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2.75" customHeight="1" x14ac:dyDescent="0.4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2.75" customHeight="1" x14ac:dyDescent="0.4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2.75" customHeight="1" x14ac:dyDescent="0.4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2.75" customHeight="1" x14ac:dyDescent="0.4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2.75" customHeight="1" x14ac:dyDescent="0.4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2.75" customHeight="1" x14ac:dyDescent="0.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2.75" customHeight="1" x14ac:dyDescent="0.4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2.75" customHeight="1" x14ac:dyDescent="0.4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2.75" customHeight="1" x14ac:dyDescent="0.4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2.75" customHeight="1" x14ac:dyDescent="0.4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2.75" customHeight="1" x14ac:dyDescent="0.4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2.75" customHeight="1" x14ac:dyDescent="0.4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2.75" customHeight="1" x14ac:dyDescent="0.4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2.75" customHeight="1" x14ac:dyDescent="0.4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2.75" customHeight="1" x14ac:dyDescent="0.4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2.75" customHeight="1" x14ac:dyDescent="0.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2.75" customHeight="1" x14ac:dyDescent="0.4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2.75" customHeight="1" x14ac:dyDescent="0.4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2.75" customHeight="1" x14ac:dyDescent="0.4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2.75" customHeight="1" x14ac:dyDescent="0.4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2.75" customHeight="1" x14ac:dyDescent="0.4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2.75" customHeight="1" x14ac:dyDescent="0.4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2.75" customHeight="1" x14ac:dyDescent="0.4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2.75" customHeight="1" x14ac:dyDescent="0.4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2.75" customHeight="1" x14ac:dyDescent="0.4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2.75" customHeight="1" x14ac:dyDescent="0.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2.75" customHeight="1" x14ac:dyDescent="0.4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2.75" customHeight="1" x14ac:dyDescent="0.4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2.75" customHeight="1" x14ac:dyDescent="0.4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2.75" customHeight="1" x14ac:dyDescent="0.4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2.75" customHeight="1" x14ac:dyDescent="0.4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2.75" customHeight="1" x14ac:dyDescent="0.4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2.75" customHeight="1" x14ac:dyDescent="0.4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2.75" customHeight="1" x14ac:dyDescent="0.4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2.75" customHeight="1" x14ac:dyDescent="0.4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2.75" customHeight="1" x14ac:dyDescent="0.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2.75" customHeight="1" x14ac:dyDescent="0.4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2.75" customHeight="1" x14ac:dyDescent="0.4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2.75" customHeight="1" x14ac:dyDescent="0.4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2.75" customHeight="1" x14ac:dyDescent="0.4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2.75" customHeight="1" x14ac:dyDescent="0.4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2.75" customHeight="1" x14ac:dyDescent="0.4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2.75" customHeight="1" x14ac:dyDescent="0.4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2.75" customHeight="1" x14ac:dyDescent="0.4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2.75" customHeight="1" x14ac:dyDescent="0.4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2.75" customHeight="1" x14ac:dyDescent="0.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2.75" customHeight="1" x14ac:dyDescent="0.4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2.75" customHeight="1" x14ac:dyDescent="0.4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2.75" customHeight="1" x14ac:dyDescent="0.4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2.75" customHeight="1" x14ac:dyDescent="0.4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2.75" customHeight="1" x14ac:dyDescent="0.4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2.75" customHeight="1" x14ac:dyDescent="0.4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2.75" customHeight="1" x14ac:dyDescent="0.4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2.75" customHeight="1" x14ac:dyDescent="0.4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2.75" customHeight="1" x14ac:dyDescent="0.4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2.75" customHeight="1" x14ac:dyDescent="0.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2.75" customHeight="1" x14ac:dyDescent="0.4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2.75" customHeight="1" x14ac:dyDescent="0.4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2.75" customHeight="1" x14ac:dyDescent="0.4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2.75" customHeight="1" x14ac:dyDescent="0.4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2.75" customHeight="1" x14ac:dyDescent="0.4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2.75" customHeight="1" x14ac:dyDescent="0.4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2.75" customHeight="1" x14ac:dyDescent="0.4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2.75" customHeight="1" x14ac:dyDescent="0.4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2.75" customHeight="1" x14ac:dyDescent="0.4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2.75" customHeight="1" x14ac:dyDescent="0.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2.75" customHeight="1" x14ac:dyDescent="0.4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2.75" customHeight="1" x14ac:dyDescent="0.4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2.75" customHeight="1" x14ac:dyDescent="0.4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2.75" customHeight="1" x14ac:dyDescent="0.4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2.75" customHeight="1" x14ac:dyDescent="0.4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2.75" customHeight="1" x14ac:dyDescent="0.4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2.75" customHeight="1" x14ac:dyDescent="0.4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2.75" customHeight="1" x14ac:dyDescent="0.4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2.75" customHeight="1" x14ac:dyDescent="0.4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2.75" customHeight="1" x14ac:dyDescent="0.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2.75" customHeight="1" x14ac:dyDescent="0.4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2.75" customHeight="1" x14ac:dyDescent="0.4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2.75" customHeight="1" x14ac:dyDescent="0.4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2.75" customHeight="1" x14ac:dyDescent="0.4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2.75" customHeight="1" x14ac:dyDescent="0.4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2.75" customHeight="1" x14ac:dyDescent="0.4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2.75" customHeight="1" x14ac:dyDescent="0.4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2.75" customHeight="1" x14ac:dyDescent="0.4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2.75" customHeight="1" x14ac:dyDescent="0.4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2.75" customHeight="1" x14ac:dyDescent="0.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2.75" customHeight="1" x14ac:dyDescent="0.4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2.75" customHeight="1" x14ac:dyDescent="0.4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2.75" customHeight="1" x14ac:dyDescent="0.4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2.75" customHeight="1" x14ac:dyDescent="0.4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2.75" customHeight="1" x14ac:dyDescent="0.4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2.75" customHeight="1" x14ac:dyDescent="0.4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2.75" customHeight="1" x14ac:dyDescent="0.4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2.75" customHeight="1" x14ac:dyDescent="0.4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2.75" customHeight="1" x14ac:dyDescent="0.4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2.75" customHeight="1" x14ac:dyDescent="0.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2.75" customHeight="1" x14ac:dyDescent="0.4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2.75" customHeight="1" x14ac:dyDescent="0.4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2.75" customHeight="1" x14ac:dyDescent="0.4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2.75" customHeight="1" x14ac:dyDescent="0.4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2.75" customHeight="1" x14ac:dyDescent="0.4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2.75" customHeight="1" x14ac:dyDescent="0.4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2.75" customHeight="1" x14ac:dyDescent="0.4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2.75" customHeight="1" x14ac:dyDescent="0.4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2.75" customHeight="1" x14ac:dyDescent="0.4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2.75" customHeight="1" x14ac:dyDescent="0.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2.75" customHeight="1" x14ac:dyDescent="0.4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2.75" customHeight="1" x14ac:dyDescent="0.4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2.75" customHeight="1" x14ac:dyDescent="0.4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2.75" customHeight="1" x14ac:dyDescent="0.4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2.75" customHeight="1" x14ac:dyDescent="0.4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2.75" customHeight="1" x14ac:dyDescent="0.4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2.75" customHeight="1" x14ac:dyDescent="0.4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2.75" customHeight="1" x14ac:dyDescent="0.4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2.75" customHeight="1" x14ac:dyDescent="0.4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2.75" customHeight="1" x14ac:dyDescent="0.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2.75" customHeight="1" x14ac:dyDescent="0.4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2.75" customHeight="1" x14ac:dyDescent="0.4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2.75" customHeight="1" x14ac:dyDescent="0.4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2.75" customHeight="1" x14ac:dyDescent="0.4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2.75" customHeight="1" x14ac:dyDescent="0.4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2.75" customHeight="1" x14ac:dyDescent="0.4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2.75" customHeight="1" x14ac:dyDescent="0.4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2.75" customHeight="1" x14ac:dyDescent="0.4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2.75" customHeight="1" x14ac:dyDescent="0.4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2.75" customHeight="1" x14ac:dyDescent="0.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2.75" customHeight="1" x14ac:dyDescent="0.4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2.75" customHeight="1" x14ac:dyDescent="0.4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2.75" customHeight="1" x14ac:dyDescent="0.4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2.75" customHeight="1" x14ac:dyDescent="0.4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2.75" customHeight="1" x14ac:dyDescent="0.4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2.75" customHeight="1" x14ac:dyDescent="0.4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2.75" customHeight="1" x14ac:dyDescent="0.4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2.75" customHeight="1" x14ac:dyDescent="0.4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2.75" customHeight="1" x14ac:dyDescent="0.4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2.75" customHeight="1" x14ac:dyDescent="0.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2.75" customHeight="1" x14ac:dyDescent="0.4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2.75" customHeight="1" x14ac:dyDescent="0.4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2.75" customHeight="1" x14ac:dyDescent="0.4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2.75" customHeight="1" x14ac:dyDescent="0.4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2.75" customHeight="1" x14ac:dyDescent="0.4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2.75" customHeight="1" x14ac:dyDescent="0.4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2.75" customHeight="1" x14ac:dyDescent="0.4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2.75" customHeight="1" x14ac:dyDescent="0.4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2.75" customHeight="1" x14ac:dyDescent="0.4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2.75" customHeight="1" x14ac:dyDescent="0.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2.75" customHeight="1" x14ac:dyDescent="0.4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2.75" customHeight="1" x14ac:dyDescent="0.4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2.75" customHeight="1" x14ac:dyDescent="0.4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2.75" customHeight="1" x14ac:dyDescent="0.4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2.75" customHeight="1" x14ac:dyDescent="0.4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2.75" customHeight="1" x14ac:dyDescent="0.4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2.75" customHeight="1" x14ac:dyDescent="0.4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2.75" customHeight="1" x14ac:dyDescent="0.4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2.75" customHeight="1" x14ac:dyDescent="0.4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2.75" customHeight="1" x14ac:dyDescent="0.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2.75" customHeight="1" x14ac:dyDescent="0.4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2.75" customHeight="1" x14ac:dyDescent="0.4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2.75" customHeight="1" x14ac:dyDescent="0.4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2.75" customHeight="1" x14ac:dyDescent="0.4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2.75" customHeight="1" x14ac:dyDescent="0.4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2.75" customHeight="1" x14ac:dyDescent="0.4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2.75" customHeight="1" x14ac:dyDescent="0.4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2.75" customHeight="1" x14ac:dyDescent="0.4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2.75" customHeight="1" x14ac:dyDescent="0.4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2.75" customHeight="1" x14ac:dyDescent="0.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2.75" customHeight="1" x14ac:dyDescent="0.4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2.75" customHeight="1" x14ac:dyDescent="0.4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2.75" customHeight="1" x14ac:dyDescent="0.4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2.75" customHeight="1" x14ac:dyDescent="0.4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2.75" customHeight="1" x14ac:dyDescent="0.4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2.75" customHeight="1" x14ac:dyDescent="0.4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2.75" customHeight="1" x14ac:dyDescent="0.4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2.75" customHeight="1" x14ac:dyDescent="0.4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2.75" customHeight="1" x14ac:dyDescent="0.4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2.75" customHeight="1" x14ac:dyDescent="0.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2.75" customHeight="1" x14ac:dyDescent="0.4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2.75" customHeight="1" x14ac:dyDescent="0.4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2.75" customHeight="1" x14ac:dyDescent="0.4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2.75" customHeight="1" x14ac:dyDescent="0.4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2.75" customHeight="1" x14ac:dyDescent="0.4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2.75" customHeight="1" x14ac:dyDescent="0.4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2.75" customHeight="1" x14ac:dyDescent="0.4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2.75" customHeight="1" x14ac:dyDescent="0.4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2.75" customHeight="1" x14ac:dyDescent="0.4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2.75" customHeight="1" x14ac:dyDescent="0.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2.75" customHeight="1" x14ac:dyDescent="0.4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2.75" customHeight="1" x14ac:dyDescent="0.4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2.75" customHeight="1" x14ac:dyDescent="0.4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2.75" customHeight="1" x14ac:dyDescent="0.4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2.75" customHeight="1" x14ac:dyDescent="0.4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2.75" customHeight="1" x14ac:dyDescent="0.4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2.75" customHeight="1" x14ac:dyDescent="0.4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2.75" customHeight="1" x14ac:dyDescent="0.4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2.75" customHeight="1" x14ac:dyDescent="0.4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2.75" customHeight="1" x14ac:dyDescent="0.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2.75" customHeight="1" x14ac:dyDescent="0.4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2.75" customHeight="1" x14ac:dyDescent="0.4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2.75" customHeight="1" x14ac:dyDescent="0.4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2.75" customHeight="1" x14ac:dyDescent="0.4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2.75" customHeight="1" x14ac:dyDescent="0.4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2.75" customHeight="1" x14ac:dyDescent="0.4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2.75" customHeight="1" x14ac:dyDescent="0.4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2.75" customHeight="1" x14ac:dyDescent="0.4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2.75" customHeight="1" x14ac:dyDescent="0.4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2.75" customHeight="1" x14ac:dyDescent="0.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2.75" customHeight="1" x14ac:dyDescent="0.4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2.75" customHeight="1" x14ac:dyDescent="0.4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2.75" customHeight="1" x14ac:dyDescent="0.4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2.75" customHeight="1" x14ac:dyDescent="0.4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2.75" customHeight="1" x14ac:dyDescent="0.4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2.75" customHeight="1" x14ac:dyDescent="0.4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2.75" customHeight="1" x14ac:dyDescent="0.4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2.75" customHeight="1" x14ac:dyDescent="0.4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2.75" customHeight="1" x14ac:dyDescent="0.4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2.75" customHeight="1" x14ac:dyDescent="0.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2.75" customHeight="1" x14ac:dyDescent="0.4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2.75" customHeight="1" x14ac:dyDescent="0.4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2.75" customHeight="1" x14ac:dyDescent="0.4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2.75" customHeight="1" x14ac:dyDescent="0.4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2.75" customHeight="1" x14ac:dyDescent="0.4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2.75" customHeight="1" x14ac:dyDescent="0.4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2.75" customHeight="1" x14ac:dyDescent="0.4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2.75" customHeight="1" x14ac:dyDescent="0.4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2.75" customHeight="1" x14ac:dyDescent="0.4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2.75" customHeight="1" x14ac:dyDescent="0.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2.75" customHeight="1" x14ac:dyDescent="0.4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2.75" customHeight="1" x14ac:dyDescent="0.4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2.75" customHeight="1" x14ac:dyDescent="0.4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2.75" customHeight="1" x14ac:dyDescent="0.4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2.75" customHeight="1" x14ac:dyDescent="0.4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2.75" customHeight="1" x14ac:dyDescent="0.4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2.75" customHeight="1" x14ac:dyDescent="0.4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2.75" customHeight="1" x14ac:dyDescent="0.4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2.75" customHeight="1" x14ac:dyDescent="0.4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2.75" customHeight="1" x14ac:dyDescent="0.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2.75" customHeight="1" x14ac:dyDescent="0.4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2.75" customHeight="1" x14ac:dyDescent="0.4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2.75" customHeight="1" x14ac:dyDescent="0.4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2.75" customHeight="1" x14ac:dyDescent="0.4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2.75" customHeight="1" x14ac:dyDescent="0.4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2.75" customHeight="1" x14ac:dyDescent="0.4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2.75" customHeight="1" x14ac:dyDescent="0.4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2.75" customHeight="1" x14ac:dyDescent="0.4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2.75" customHeight="1" x14ac:dyDescent="0.4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2.75" customHeight="1" x14ac:dyDescent="0.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2.75" customHeight="1" x14ac:dyDescent="0.4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2.75" customHeight="1" x14ac:dyDescent="0.4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2.75" customHeight="1" x14ac:dyDescent="0.4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2.75" customHeight="1" x14ac:dyDescent="0.4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2.75" customHeight="1" x14ac:dyDescent="0.4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2.75" customHeight="1" x14ac:dyDescent="0.4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2.75" customHeight="1" x14ac:dyDescent="0.4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2.75" customHeight="1" x14ac:dyDescent="0.4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2.75" customHeight="1" x14ac:dyDescent="0.4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2.75" customHeight="1" x14ac:dyDescent="0.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2.75" customHeight="1" x14ac:dyDescent="0.4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2.75" customHeight="1" x14ac:dyDescent="0.4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2.75" customHeight="1" x14ac:dyDescent="0.4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2.75" customHeight="1" x14ac:dyDescent="0.4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2.75" customHeight="1" x14ac:dyDescent="0.4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2.75" customHeight="1" x14ac:dyDescent="0.4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2.75" customHeight="1" x14ac:dyDescent="0.4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2.75" customHeight="1" x14ac:dyDescent="0.4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2.75" customHeight="1" x14ac:dyDescent="0.4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2.75" customHeight="1" x14ac:dyDescent="0.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2.75" customHeight="1" x14ac:dyDescent="0.4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2.75" customHeight="1" x14ac:dyDescent="0.4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2.75" customHeight="1" x14ac:dyDescent="0.4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2.75" customHeight="1" x14ac:dyDescent="0.4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2.75" customHeight="1" x14ac:dyDescent="0.4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2.75" customHeight="1" x14ac:dyDescent="0.4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2.75" customHeight="1" x14ac:dyDescent="0.4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2.75" customHeight="1" x14ac:dyDescent="0.4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2.75" customHeight="1" x14ac:dyDescent="0.4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2.75" customHeight="1" x14ac:dyDescent="0.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2.75" customHeight="1" x14ac:dyDescent="0.4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2.75" customHeight="1" x14ac:dyDescent="0.4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2.75" customHeight="1" x14ac:dyDescent="0.4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2.75" customHeight="1" x14ac:dyDescent="0.4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2.75" customHeight="1" x14ac:dyDescent="0.4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2.75" customHeight="1" x14ac:dyDescent="0.4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2.75" customHeight="1" x14ac:dyDescent="0.4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2.75" customHeight="1" x14ac:dyDescent="0.4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2.75" customHeight="1" x14ac:dyDescent="0.4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2.75" customHeight="1" x14ac:dyDescent="0.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2.75" customHeight="1" x14ac:dyDescent="0.4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2.75" customHeight="1" x14ac:dyDescent="0.4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2.75" customHeight="1" x14ac:dyDescent="0.4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2.75" customHeight="1" x14ac:dyDescent="0.4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2.75" customHeight="1" x14ac:dyDescent="0.4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2.75" customHeight="1" x14ac:dyDescent="0.4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2.75" customHeight="1" x14ac:dyDescent="0.4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2.75" customHeight="1" x14ac:dyDescent="0.4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2.75" customHeight="1" x14ac:dyDescent="0.4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2.75" customHeight="1" x14ac:dyDescent="0.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2.75" customHeight="1" x14ac:dyDescent="0.4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2.75" customHeight="1" x14ac:dyDescent="0.4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2.75" customHeight="1" x14ac:dyDescent="0.4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2.75" customHeight="1" x14ac:dyDescent="0.4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2.75" customHeight="1" x14ac:dyDescent="0.4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2.75" customHeight="1" x14ac:dyDescent="0.4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2.75" customHeight="1" x14ac:dyDescent="0.4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2.75" customHeight="1" x14ac:dyDescent="0.4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2.75" customHeight="1" x14ac:dyDescent="0.4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2.75" customHeight="1" x14ac:dyDescent="0.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2.75" customHeight="1" x14ac:dyDescent="0.4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2.75" customHeight="1" x14ac:dyDescent="0.4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2.75" customHeight="1" x14ac:dyDescent="0.4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2.75" customHeight="1" x14ac:dyDescent="0.4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2.75" customHeight="1" x14ac:dyDescent="0.4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2.75" customHeight="1" x14ac:dyDescent="0.4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2.75" customHeight="1" x14ac:dyDescent="0.4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2.75" customHeight="1" x14ac:dyDescent="0.4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2.75" customHeight="1" x14ac:dyDescent="0.4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2.75" customHeight="1" x14ac:dyDescent="0.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2.75" customHeight="1" x14ac:dyDescent="0.4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2.75" customHeight="1" x14ac:dyDescent="0.4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2.75" customHeight="1" x14ac:dyDescent="0.4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2.75" customHeight="1" x14ac:dyDescent="0.4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2.75" customHeight="1" x14ac:dyDescent="0.4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2.75" customHeight="1" x14ac:dyDescent="0.4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2.75" customHeight="1" x14ac:dyDescent="0.4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2.75" customHeight="1" x14ac:dyDescent="0.4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2.75" customHeight="1" x14ac:dyDescent="0.4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2.75" customHeight="1" x14ac:dyDescent="0.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2.75" customHeight="1" x14ac:dyDescent="0.4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2.75" customHeight="1" x14ac:dyDescent="0.4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2.75" customHeight="1" x14ac:dyDescent="0.4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2.75" customHeight="1" x14ac:dyDescent="0.4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2.75" customHeight="1" x14ac:dyDescent="0.4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2.75" customHeight="1" x14ac:dyDescent="0.4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2.75" customHeight="1" x14ac:dyDescent="0.4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2.75" customHeight="1" x14ac:dyDescent="0.4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2.75" customHeight="1" x14ac:dyDescent="0.4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2.75" customHeight="1" x14ac:dyDescent="0.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2.75" customHeight="1" x14ac:dyDescent="0.4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2.75" customHeight="1" x14ac:dyDescent="0.4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2.75" customHeight="1" x14ac:dyDescent="0.4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2.75" customHeight="1" x14ac:dyDescent="0.4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2.75" customHeight="1" x14ac:dyDescent="0.4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2.75" customHeight="1" x14ac:dyDescent="0.4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2.75" customHeight="1" x14ac:dyDescent="0.4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2.75" customHeight="1" x14ac:dyDescent="0.4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2.75" customHeight="1" x14ac:dyDescent="0.4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2.75" customHeight="1" x14ac:dyDescent="0.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2.75" customHeight="1" x14ac:dyDescent="0.4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2.75" customHeight="1" x14ac:dyDescent="0.4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2.75" customHeight="1" x14ac:dyDescent="0.4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2.75" customHeight="1" x14ac:dyDescent="0.4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2.75" customHeight="1" x14ac:dyDescent="0.4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2.75" customHeight="1" x14ac:dyDescent="0.4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2.75" customHeight="1" x14ac:dyDescent="0.4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2.75" customHeight="1" x14ac:dyDescent="0.4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2.75" customHeight="1" x14ac:dyDescent="0.4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2.75" customHeight="1" x14ac:dyDescent="0.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2.75" customHeight="1" x14ac:dyDescent="0.4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2.75" customHeight="1" x14ac:dyDescent="0.4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2.75" customHeight="1" x14ac:dyDescent="0.4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2.75" customHeight="1" x14ac:dyDescent="0.4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2.75" customHeight="1" x14ac:dyDescent="0.4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2.75" customHeight="1" x14ac:dyDescent="0.4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 ht="12.75" customHeight="1" x14ac:dyDescent="0.4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spans="1:26" ht="12.75" customHeight="1" x14ac:dyDescent="0.4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 spans="1:26" ht="12.75" customHeight="1" x14ac:dyDescent="0.4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</sheetData>
  <printOptions horizontalCentered="1"/>
  <pageMargins left="0.5" right="0.5" top="0.5" bottom="0.5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LBP IS-AMC</vt:lpstr>
      <vt:lpstr>USD IS-AMC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Vertex42.com</dc:creator>
  <cp:lastModifiedBy>Noureddine Eid</cp:lastModifiedBy>
  <dcterms:created xsi:type="dcterms:W3CDTF">2011-05-30T15:34:37Z</dcterms:created>
  <dcterms:modified xsi:type="dcterms:W3CDTF">2023-07-04T20:25:19Z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https://www.vertex42.com/ExcelTemplates/income-statement.html</vt:lpwstr>
  </property>
</Properties>
</file>