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155" windowHeight="750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J68" i="1" l="1"/>
  <c r="I60" i="1"/>
  <c r="J60" i="1" s="1"/>
  <c r="I59" i="1"/>
  <c r="J59" i="1" s="1"/>
  <c r="J58" i="1"/>
  <c r="I58" i="1"/>
  <c r="I57" i="1"/>
  <c r="J57" i="1" s="1"/>
  <c r="J56" i="1"/>
  <c r="I56" i="1"/>
  <c r="I55" i="1"/>
  <c r="J55" i="1" s="1"/>
  <c r="I54" i="1"/>
  <c r="J54" i="1" s="1"/>
  <c r="I53" i="1"/>
  <c r="J53" i="1" s="1"/>
  <c r="I52" i="1"/>
  <c r="J52" i="1" s="1"/>
  <c r="I51" i="1"/>
  <c r="J51" i="1" s="1"/>
  <c r="I47" i="1"/>
  <c r="J47" i="1" s="1"/>
  <c r="I48" i="1"/>
  <c r="J48" i="1" s="1"/>
  <c r="I49" i="1"/>
  <c r="J49" i="1" s="1"/>
  <c r="I46" i="1"/>
  <c r="I29" i="1"/>
  <c r="J29" i="1"/>
  <c r="I28" i="1"/>
  <c r="J28" i="1"/>
  <c r="J16" i="1"/>
  <c r="J30" i="1"/>
  <c r="J46" i="1"/>
  <c r="J50" i="1" s="1"/>
  <c r="I6" i="1"/>
  <c r="J6" i="1" s="1"/>
  <c r="I7" i="1"/>
  <c r="J7" i="1" s="1"/>
  <c r="I8" i="1"/>
  <c r="J8" i="1" s="1"/>
  <c r="I9" i="1"/>
  <c r="J9" i="1" s="1"/>
  <c r="I10" i="1"/>
  <c r="J10" i="1" s="1"/>
  <c r="I11" i="1"/>
  <c r="J11" i="1" s="1"/>
  <c r="I12" i="1"/>
  <c r="J12" i="1" s="1"/>
  <c r="I13" i="1"/>
  <c r="J13" i="1" s="1"/>
  <c r="I14" i="1"/>
  <c r="J14" i="1" s="1"/>
  <c r="I15" i="1"/>
  <c r="I16" i="1"/>
  <c r="I17" i="1"/>
  <c r="J17" i="1" s="1"/>
  <c r="I18" i="1"/>
  <c r="J18" i="1" s="1"/>
  <c r="I19" i="1"/>
  <c r="J19" i="1" s="1"/>
  <c r="I20" i="1"/>
  <c r="J20" i="1" s="1"/>
  <c r="I21" i="1"/>
  <c r="J21" i="1" s="1"/>
  <c r="I22" i="1"/>
  <c r="J22" i="1" s="1"/>
  <c r="I23" i="1"/>
  <c r="J23" i="1" s="1"/>
  <c r="I24" i="1"/>
  <c r="I25" i="1"/>
  <c r="J25" i="1" s="1"/>
  <c r="I26" i="1"/>
  <c r="J26" i="1" s="1"/>
  <c r="J33" i="1" s="1"/>
  <c r="I27" i="1"/>
  <c r="J27" i="1" s="1"/>
  <c r="I30" i="1"/>
  <c r="I31" i="1"/>
  <c r="J31" i="1" s="1"/>
  <c r="I32" i="1"/>
  <c r="J32" i="1" s="1"/>
  <c r="I33" i="1"/>
  <c r="I34" i="1"/>
  <c r="J34" i="1" s="1"/>
  <c r="I35" i="1"/>
  <c r="J35" i="1" s="1"/>
  <c r="I36" i="1"/>
  <c r="J36" i="1" s="1"/>
  <c r="I37" i="1"/>
  <c r="J37" i="1" s="1"/>
  <c r="I38" i="1"/>
  <c r="J38" i="1" s="1"/>
  <c r="I39" i="1"/>
  <c r="I40" i="1"/>
  <c r="J40" i="1" s="1"/>
  <c r="J45" i="1" s="1"/>
  <c r="I41" i="1"/>
  <c r="J41" i="1" s="1"/>
  <c r="I42" i="1"/>
  <c r="J42" i="1" s="1"/>
  <c r="I43" i="1"/>
  <c r="J43" i="1" s="1"/>
  <c r="I44" i="1"/>
  <c r="J44" i="1" s="1"/>
  <c r="I45" i="1"/>
  <c r="I50" i="1"/>
  <c r="I61" i="1"/>
  <c r="I62" i="1"/>
  <c r="J62" i="1" s="1"/>
  <c r="I63" i="1"/>
  <c r="J63" i="1" s="1"/>
  <c r="I64" i="1"/>
  <c r="J64" i="1" s="1"/>
  <c r="I65" i="1"/>
  <c r="J65" i="1" s="1"/>
  <c r="I66" i="1"/>
  <c r="J66" i="1" s="1"/>
  <c r="I5" i="1"/>
  <c r="J5" i="1" s="1"/>
  <c r="J61" i="1" l="1"/>
  <c r="J15" i="1"/>
  <c r="J67" i="1" s="1"/>
  <c r="J24" i="1"/>
</calcChain>
</file>

<file path=xl/sharedStrings.xml><?xml version="1.0" encoding="utf-8"?>
<sst xmlns="http://schemas.openxmlformats.org/spreadsheetml/2006/main" count="148" uniqueCount="79">
  <si>
    <t xml:space="preserve">KAGUMU DEVELOMENT ORGANIZATION </t>
  </si>
  <si>
    <t>BUDGET</t>
  </si>
  <si>
    <t>PROJECT TITLE: SUPPORT TO UGANDA'S EBOLA REDUCTION PROGRAME</t>
  </si>
  <si>
    <t>NUMBER</t>
  </si>
  <si>
    <t xml:space="preserve">ACTITIVY DESCRIPTION </t>
  </si>
  <si>
    <t xml:space="preserve">ITEM </t>
  </si>
  <si>
    <t>UNIT</t>
  </si>
  <si>
    <t xml:space="preserve">NO OF UNITS </t>
  </si>
  <si>
    <t>COST IN USD</t>
  </si>
  <si>
    <t xml:space="preserve">AMOUNT IN USD </t>
  </si>
  <si>
    <t xml:space="preserve">Conduct training of local leaders on Ebola reduction strategies </t>
  </si>
  <si>
    <t>Activity 1</t>
  </si>
  <si>
    <t>S/N</t>
  </si>
  <si>
    <t xml:space="preserve">Meals and refreshments </t>
  </si>
  <si>
    <t xml:space="preserve">Mobilization artime </t>
  </si>
  <si>
    <t>facilitators allowance</t>
  </si>
  <si>
    <t>Hall hire</t>
  </si>
  <si>
    <t>Transport refund</t>
  </si>
  <si>
    <t>SDA for project staff</t>
  </si>
  <si>
    <t>Stationary</t>
  </si>
  <si>
    <t xml:space="preserve">Sanitizers </t>
  </si>
  <si>
    <t xml:space="preserve">SUB TOTAL </t>
  </si>
  <si>
    <t xml:space="preserve">Leaders </t>
  </si>
  <si>
    <t>month</t>
  </si>
  <si>
    <t>person</t>
  </si>
  <si>
    <t>No</t>
  </si>
  <si>
    <t xml:space="preserve">Liters </t>
  </si>
  <si>
    <t xml:space="preserve">boxes </t>
  </si>
  <si>
    <t xml:space="preserve">Fuel forr vehicle </t>
  </si>
  <si>
    <t>FREQ</t>
  </si>
  <si>
    <t xml:space="preserve">COST IN UGX </t>
  </si>
  <si>
    <t xml:space="preserve">Examination Gloves </t>
  </si>
  <si>
    <t>Activity 2</t>
  </si>
  <si>
    <t xml:space="preserve">Radio airtime </t>
  </si>
  <si>
    <t>Transport District staff</t>
  </si>
  <si>
    <t>fuel for project staff</t>
  </si>
  <si>
    <t>Facilitate conuct weakly radio talk shows  programmes in local languages</t>
  </si>
  <si>
    <t xml:space="preserve">Allowance for educators </t>
  </si>
  <si>
    <t>Perdeim for project staff</t>
  </si>
  <si>
    <t xml:space="preserve">Radio programme </t>
  </si>
  <si>
    <t xml:space="preserve">Vehicle hire </t>
  </si>
  <si>
    <t>Perdeim for District stafff</t>
  </si>
  <si>
    <t>vehicle</t>
  </si>
  <si>
    <t>day</t>
  </si>
  <si>
    <t>Activity 3</t>
  </si>
  <si>
    <t>Facilitate weekly stakeholders meeting</t>
  </si>
  <si>
    <t>hall</t>
  </si>
  <si>
    <t xml:space="preserve">airtime </t>
  </si>
  <si>
    <t xml:space="preserve">SDA for district staff </t>
  </si>
  <si>
    <t xml:space="preserve">  </t>
  </si>
  <si>
    <t>Activity 4</t>
  </si>
  <si>
    <t>Facilitate translate and  print  5000 posters and 1000 brochures in  languages and dissemination to community members</t>
  </si>
  <si>
    <t>consultant hire</t>
  </si>
  <si>
    <t>printing posters</t>
  </si>
  <si>
    <t>prinring leaflets</t>
  </si>
  <si>
    <t xml:space="preserve">preinting leaflet </t>
  </si>
  <si>
    <t xml:space="preserve">No </t>
  </si>
  <si>
    <t>Procure and pinting Tshirts</t>
  </si>
  <si>
    <t xml:space="preserve">Facilitate conduct 75 community mobilization and senstization outreaches reaching 300 people per outreach </t>
  </si>
  <si>
    <t>SDA  for district staff</t>
  </si>
  <si>
    <t>Fuel for hired vehicle</t>
  </si>
  <si>
    <t xml:space="preserve">hire of public adress system </t>
  </si>
  <si>
    <t>Activity 5</t>
  </si>
  <si>
    <t>Activity 6</t>
  </si>
  <si>
    <t>Sanitisers</t>
  </si>
  <si>
    <t xml:space="preserve">Aprons </t>
  </si>
  <si>
    <t>gloves</t>
  </si>
  <si>
    <t xml:space="preserve">Face masks </t>
  </si>
  <si>
    <t>Procure personal protective geers for 120 community  health workers</t>
  </si>
  <si>
    <t>Activity 7</t>
  </si>
  <si>
    <t>Train 120 communityb health workers (VHTs) on Ebola prevetion strategies</t>
  </si>
  <si>
    <t>Activity 8</t>
  </si>
  <si>
    <t xml:space="preserve">Supervision monitoorintg and evaluation </t>
  </si>
  <si>
    <t xml:space="preserve">Hire of vehicle </t>
  </si>
  <si>
    <t xml:space="preserve">Fuel for hired vehicle </t>
  </si>
  <si>
    <t>SDA project staff</t>
  </si>
  <si>
    <t>NO</t>
  </si>
  <si>
    <t>SDA district staff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</si>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</sst>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165" fontId="2" fillId="0" borderId="1" xfId="1" applyNumberFormat="1" applyFont="1" applyBorder="1"/>
    <xf numFmtId="3" fontId="2" fillId="0" borderId="1" xfId="0" applyNumberFormat="1" applyFont="1" applyBorder="1"/>
    <xf numFmtId="0" fontId="2" fillId="2" borderId="1" xfId="0" applyFont="1" applyFill="1" applyBorder="1"/>
    <xf numFmtId="165" fontId="2" fillId="2" borderId="1" xfId="1" applyNumberFormat="1" applyFont="1" applyFill="1" applyBorder="1"/>
    <xf numFmtId="165" fontId="3" fillId="2" borderId="1" xfId="1" applyNumberFormat="1" applyFont="1" applyFill="1" applyBorder="1"/>
    <xf numFmtId="165" fontId="3" fillId="0" borderId="1" xfId="1" applyNumberFormat="1" applyFont="1" applyBorder="1"/>
    <xf numFmtId="0" fontId="3" fillId="0" borderId="1" xfId="0" applyFont="1" applyBorder="1" applyAlignment="1">
      <alignment horizontal="center" vertical="top" wrapText="1"/>
    </xf>
    <xf numFmtId="0" fontId="3" fillId="2" borderId="1" xfId="0" applyFont="1" applyFill="1" applyBorder="1"/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165" fontId="3" fillId="2" borderId="1" xfId="0" applyNumberFormat="1" applyFont="1" applyFill="1" applyBorder="1"/>
    <xf numFmtId="0" fontId="2" fillId="3" borderId="0" xfId="0" applyFont="1" applyFill="1"/>
    <xf numFmtId="0" fontId="3" fillId="3" borderId="0" xfId="0" applyFont="1" applyFill="1"/>
    <xf numFmtId="43" fontId="3" fillId="3" borderId="0" xfId="0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8"/>
  <sheetViews>
    <sheetView tabSelected="1" topLeftCell="A50" workbookViewId="0">
      <selection activeCell="K69" sqref="K69"/>
    </sheetView>
  </sheetViews>
  <sheetFormatPr defaultRowHeight="15" x14ac:dyDescent="0.2"/>
  <cols>
    <col min="1" max="1" width="11.7109375" style="1" customWidth="1"/>
    <col min="2" max="2" width="16" style="1" customWidth="1"/>
    <col min="3" max="3" width="29.85546875" style="1" customWidth="1"/>
    <col min="4" max="4" width="26.85546875" style="1" customWidth="1"/>
    <col min="5" max="5" width="11.85546875" style="1" customWidth="1"/>
    <col min="6" max="6" width="15" style="1" customWidth="1"/>
    <col min="7" max="7" width="13.7109375" style="1" customWidth="1"/>
    <col min="8" max="8" width="16" style="1" customWidth="1"/>
    <col min="9" max="9" width="14.28515625" style="1" customWidth="1"/>
    <col min="10" max="10" width="22.5703125" style="1" customWidth="1"/>
    <col min="11" max="16384" width="9.140625" style="1"/>
  </cols>
  <sheetData>
    <row r="1" spans="1:13" ht="15.75" x14ac:dyDescent="0.25">
      <c r="A1" s="3"/>
      <c r="B1" s="3"/>
      <c r="C1" s="3"/>
      <c r="D1" s="4" t="s">
        <v>0</v>
      </c>
      <c r="E1" s="4"/>
      <c r="F1" s="4"/>
      <c r="G1" s="4"/>
      <c r="H1" s="4"/>
      <c r="I1" s="4"/>
      <c r="J1" s="3"/>
      <c r="K1" s="3"/>
    </row>
    <row r="2" spans="1:13" ht="15.75" x14ac:dyDescent="0.25">
      <c r="A2" s="3"/>
      <c r="B2" s="3"/>
      <c r="C2" s="3"/>
      <c r="D2" s="4" t="s">
        <v>1</v>
      </c>
      <c r="E2" s="3"/>
      <c r="F2" s="3"/>
      <c r="G2" s="3"/>
      <c r="H2" s="3"/>
      <c r="I2" s="3"/>
      <c r="J2" s="3"/>
      <c r="K2" s="3"/>
    </row>
    <row r="3" spans="1:13" ht="15.75" x14ac:dyDescent="0.25">
      <c r="A3" s="3"/>
      <c r="B3" s="3"/>
      <c r="C3" s="3"/>
      <c r="D3" s="4" t="s">
        <v>2</v>
      </c>
      <c r="E3" s="4"/>
      <c r="F3" s="4"/>
      <c r="G3" s="4"/>
      <c r="H3" s="4"/>
      <c r="I3" s="4"/>
      <c r="J3" s="4"/>
      <c r="K3" s="4"/>
      <c r="L3" s="2"/>
      <c r="M3" s="2"/>
    </row>
    <row r="4" spans="1:13" ht="15.75" x14ac:dyDescent="0.25">
      <c r="A4" s="3" t="s">
        <v>12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29</v>
      </c>
      <c r="H4" s="4" t="s">
        <v>30</v>
      </c>
      <c r="I4" s="4" t="s">
        <v>8</v>
      </c>
      <c r="J4" s="3" t="s">
        <v>9</v>
      </c>
      <c r="K4" s="3"/>
    </row>
    <row r="5" spans="1:13" ht="36.75" customHeight="1" x14ac:dyDescent="0.25">
      <c r="A5" s="3" t="s">
        <v>11</v>
      </c>
      <c r="B5" s="5" t="s">
        <v>10</v>
      </c>
      <c r="C5" s="5"/>
      <c r="D5" s="3" t="s">
        <v>13</v>
      </c>
      <c r="E5" s="3" t="s">
        <v>22</v>
      </c>
      <c r="F5" s="3">
        <v>120</v>
      </c>
      <c r="G5" s="3">
        <v>3</v>
      </c>
      <c r="H5" s="6">
        <v>25000</v>
      </c>
      <c r="I5" s="6">
        <f>H5/3700</f>
        <v>6.756756756756757</v>
      </c>
      <c r="J5" s="6">
        <f>F5*G5*I5</f>
        <v>2432.4324324324325</v>
      </c>
      <c r="K5" s="3"/>
    </row>
    <row r="6" spans="1:13" x14ac:dyDescent="0.2">
      <c r="A6" s="3"/>
      <c r="B6" s="3"/>
      <c r="C6" s="3"/>
      <c r="D6" s="3" t="s">
        <v>14</v>
      </c>
      <c r="E6" s="3" t="s">
        <v>23</v>
      </c>
      <c r="F6" s="3">
        <v>1</v>
      </c>
      <c r="G6" s="3">
        <v>2</v>
      </c>
      <c r="H6" s="6">
        <v>50000</v>
      </c>
      <c r="I6" s="6">
        <f t="shared" ref="I6:I66" si="0">H6/3700</f>
        <v>13.513513513513514</v>
      </c>
      <c r="J6" s="6">
        <f t="shared" ref="J6:J66" si="1">F6*G6*I6</f>
        <v>27.027027027027028</v>
      </c>
      <c r="K6" s="3"/>
    </row>
    <row r="7" spans="1:13" x14ac:dyDescent="0.2">
      <c r="A7" s="3"/>
      <c r="B7" s="3"/>
      <c r="C7" s="3"/>
      <c r="D7" s="3" t="s">
        <v>15</v>
      </c>
      <c r="E7" s="3" t="s">
        <v>24</v>
      </c>
      <c r="F7" s="3">
        <v>2</v>
      </c>
      <c r="G7" s="3">
        <v>2</v>
      </c>
      <c r="H7" s="6">
        <v>100000</v>
      </c>
      <c r="I7" s="6">
        <f t="shared" si="0"/>
        <v>27.027027027027028</v>
      </c>
      <c r="J7" s="6">
        <f t="shared" si="1"/>
        <v>108.10810810810811</v>
      </c>
      <c r="K7" s="3"/>
    </row>
    <row r="8" spans="1:13" x14ac:dyDescent="0.2">
      <c r="A8" s="3"/>
      <c r="B8" s="3"/>
      <c r="C8" s="3"/>
      <c r="D8" s="3" t="s">
        <v>16</v>
      </c>
      <c r="E8" s="3" t="s">
        <v>25</v>
      </c>
      <c r="F8" s="3">
        <v>1</v>
      </c>
      <c r="G8" s="3">
        <v>3</v>
      </c>
      <c r="H8" s="6">
        <v>150000</v>
      </c>
      <c r="I8" s="6">
        <f t="shared" si="0"/>
        <v>40.54054054054054</v>
      </c>
      <c r="J8" s="6">
        <f t="shared" si="1"/>
        <v>121.62162162162161</v>
      </c>
      <c r="K8" s="3"/>
    </row>
    <row r="9" spans="1:13" x14ac:dyDescent="0.2">
      <c r="A9" s="3"/>
      <c r="B9" s="3"/>
      <c r="C9" s="3"/>
      <c r="D9" s="3" t="s">
        <v>17</v>
      </c>
      <c r="E9" s="3" t="s">
        <v>24</v>
      </c>
      <c r="F9" s="3">
        <v>120</v>
      </c>
      <c r="G9" s="3">
        <v>3</v>
      </c>
      <c r="H9" s="6">
        <v>20000</v>
      </c>
      <c r="I9" s="6">
        <f t="shared" si="0"/>
        <v>5.4054054054054053</v>
      </c>
      <c r="J9" s="6">
        <f t="shared" si="1"/>
        <v>1945.9459459459458</v>
      </c>
      <c r="K9" s="3"/>
    </row>
    <row r="10" spans="1:13" x14ac:dyDescent="0.2">
      <c r="A10" s="3"/>
      <c r="B10" s="3"/>
      <c r="C10" s="3"/>
      <c r="D10" s="3" t="s">
        <v>18</v>
      </c>
      <c r="E10" s="3" t="s">
        <v>24</v>
      </c>
      <c r="F10" s="3">
        <v>2</v>
      </c>
      <c r="G10" s="3">
        <v>3</v>
      </c>
      <c r="H10" s="6">
        <v>20000</v>
      </c>
      <c r="I10" s="6">
        <f t="shared" si="0"/>
        <v>5.4054054054054053</v>
      </c>
      <c r="J10" s="6">
        <f t="shared" si="1"/>
        <v>32.432432432432435</v>
      </c>
      <c r="K10" s="3"/>
    </row>
    <row r="11" spans="1:13" x14ac:dyDescent="0.2">
      <c r="A11" s="3"/>
      <c r="B11" s="3"/>
      <c r="C11" s="3"/>
      <c r="D11" s="3" t="s">
        <v>28</v>
      </c>
      <c r="E11" s="3" t="s">
        <v>26</v>
      </c>
      <c r="F11" s="3">
        <v>40</v>
      </c>
      <c r="G11" s="3">
        <v>2</v>
      </c>
      <c r="H11" s="6">
        <v>6000</v>
      </c>
      <c r="I11" s="6">
        <f t="shared" si="0"/>
        <v>1.6216216216216217</v>
      </c>
      <c r="J11" s="6">
        <f t="shared" si="1"/>
        <v>129.72972972972974</v>
      </c>
      <c r="K11" s="3"/>
    </row>
    <row r="12" spans="1:13" x14ac:dyDescent="0.2">
      <c r="A12" s="3"/>
      <c r="B12" s="3"/>
      <c r="C12" s="3"/>
      <c r="D12" s="3" t="s">
        <v>19</v>
      </c>
      <c r="E12" s="3" t="s">
        <v>24</v>
      </c>
      <c r="F12" s="3">
        <v>120</v>
      </c>
      <c r="G12" s="3">
        <v>1</v>
      </c>
      <c r="H12" s="6">
        <v>5000</v>
      </c>
      <c r="I12" s="6">
        <f t="shared" si="0"/>
        <v>1.3513513513513513</v>
      </c>
      <c r="J12" s="6">
        <f t="shared" si="1"/>
        <v>162.16216216216216</v>
      </c>
      <c r="K12" s="3"/>
    </row>
    <row r="13" spans="1:13" x14ac:dyDescent="0.2">
      <c r="A13" s="3"/>
      <c r="B13" s="3"/>
      <c r="C13" s="3"/>
      <c r="D13" s="3" t="s">
        <v>20</v>
      </c>
      <c r="E13" s="3" t="s">
        <v>26</v>
      </c>
      <c r="F13" s="3">
        <v>5</v>
      </c>
      <c r="G13" s="3">
        <v>1</v>
      </c>
      <c r="H13" s="6">
        <v>30000</v>
      </c>
      <c r="I13" s="6">
        <f t="shared" si="0"/>
        <v>8.1081081081081088</v>
      </c>
      <c r="J13" s="6">
        <f t="shared" si="1"/>
        <v>40.540540540540547</v>
      </c>
      <c r="K13" s="3"/>
    </row>
    <row r="14" spans="1:13" x14ac:dyDescent="0.2">
      <c r="A14" s="3"/>
      <c r="B14" s="3"/>
      <c r="C14" s="3"/>
      <c r="D14" s="3" t="s">
        <v>31</v>
      </c>
      <c r="E14" s="3" t="s">
        <v>27</v>
      </c>
      <c r="F14" s="3">
        <v>7</v>
      </c>
      <c r="G14" s="3">
        <v>1</v>
      </c>
      <c r="H14" s="6">
        <v>15000</v>
      </c>
      <c r="I14" s="6">
        <f t="shared" si="0"/>
        <v>4.0540540540540544</v>
      </c>
      <c r="J14" s="6">
        <f t="shared" si="1"/>
        <v>28.378378378378379</v>
      </c>
      <c r="K14" s="3"/>
    </row>
    <row r="15" spans="1:13" x14ac:dyDescent="0.2">
      <c r="A15" s="8"/>
      <c r="B15" s="8"/>
      <c r="C15" s="8" t="s">
        <v>21</v>
      </c>
      <c r="D15" s="8"/>
      <c r="E15" s="8"/>
      <c r="F15" s="8"/>
      <c r="G15" s="8"/>
      <c r="H15" s="8"/>
      <c r="I15" s="9">
        <f t="shared" si="0"/>
        <v>0</v>
      </c>
      <c r="J15" s="9">
        <f>SUM(J5:J14)</f>
        <v>5028.3783783783792</v>
      </c>
      <c r="K15" s="3"/>
    </row>
    <row r="16" spans="1:13" ht="36.75" customHeight="1" x14ac:dyDescent="0.25">
      <c r="A16" s="4" t="s">
        <v>32</v>
      </c>
      <c r="B16" s="12" t="s">
        <v>36</v>
      </c>
      <c r="C16" s="12"/>
      <c r="D16" s="4" t="s">
        <v>33</v>
      </c>
      <c r="E16" s="3"/>
      <c r="F16" s="3"/>
      <c r="G16" s="3"/>
      <c r="H16" s="3"/>
      <c r="I16" s="6">
        <f t="shared" si="0"/>
        <v>0</v>
      </c>
      <c r="J16" s="6">
        <f t="shared" si="1"/>
        <v>0</v>
      </c>
      <c r="K16" s="3"/>
    </row>
    <row r="17" spans="1:11" x14ac:dyDescent="0.2">
      <c r="A17" s="3"/>
      <c r="B17" s="3"/>
      <c r="C17" s="3"/>
      <c r="D17" s="3" t="s">
        <v>34</v>
      </c>
      <c r="E17" s="3" t="s">
        <v>24</v>
      </c>
      <c r="F17" s="3">
        <v>2</v>
      </c>
      <c r="G17" s="3">
        <v>20</v>
      </c>
      <c r="H17" s="7">
        <v>50000</v>
      </c>
      <c r="I17" s="6">
        <f t="shared" si="0"/>
        <v>13.513513513513514</v>
      </c>
      <c r="J17" s="6">
        <f t="shared" si="1"/>
        <v>540.54054054054052</v>
      </c>
      <c r="K17" s="3"/>
    </row>
    <row r="18" spans="1:11" x14ac:dyDescent="0.2">
      <c r="A18" s="3"/>
      <c r="B18" s="3"/>
      <c r="C18" s="3"/>
      <c r="D18" s="3" t="s">
        <v>35</v>
      </c>
      <c r="E18" s="3" t="s">
        <v>26</v>
      </c>
      <c r="F18" s="3">
        <v>40</v>
      </c>
      <c r="G18" s="3">
        <v>20</v>
      </c>
      <c r="H18" s="6">
        <v>6000</v>
      </c>
      <c r="I18" s="6">
        <f t="shared" si="0"/>
        <v>1.6216216216216217</v>
      </c>
      <c r="J18" s="6">
        <f t="shared" si="1"/>
        <v>1297.2972972972973</v>
      </c>
      <c r="K18" s="3"/>
    </row>
    <row r="19" spans="1:11" x14ac:dyDescent="0.2">
      <c r="A19" s="3"/>
      <c r="B19" s="3"/>
      <c r="C19" s="3"/>
      <c r="D19" s="3" t="s">
        <v>40</v>
      </c>
      <c r="E19" s="3" t="s">
        <v>42</v>
      </c>
      <c r="F19" s="3">
        <v>1</v>
      </c>
      <c r="G19" s="3">
        <v>20</v>
      </c>
      <c r="H19" s="6">
        <v>250000</v>
      </c>
      <c r="I19" s="6">
        <f t="shared" si="0"/>
        <v>67.567567567567565</v>
      </c>
      <c r="J19" s="6">
        <f t="shared" si="1"/>
        <v>1351.3513513513512</v>
      </c>
      <c r="K19" s="3"/>
    </row>
    <row r="20" spans="1:11" x14ac:dyDescent="0.2">
      <c r="A20" s="3"/>
      <c r="B20" s="3"/>
      <c r="C20" s="3"/>
      <c r="D20" s="3" t="s">
        <v>37</v>
      </c>
      <c r="E20" s="3" t="s">
        <v>24</v>
      </c>
      <c r="F20" s="3">
        <v>2</v>
      </c>
      <c r="G20" s="3">
        <v>20</v>
      </c>
      <c r="H20" s="6">
        <v>100000</v>
      </c>
      <c r="I20" s="6">
        <f t="shared" si="0"/>
        <v>27.027027027027028</v>
      </c>
      <c r="J20" s="6">
        <f t="shared" si="1"/>
        <v>1081.081081081081</v>
      </c>
      <c r="K20" s="3"/>
    </row>
    <row r="21" spans="1:11" x14ac:dyDescent="0.2">
      <c r="A21" s="3"/>
      <c r="B21" s="3"/>
      <c r="C21" s="3"/>
      <c r="D21" s="3" t="s">
        <v>38</v>
      </c>
      <c r="E21" s="3" t="s">
        <v>24</v>
      </c>
      <c r="F21" s="3">
        <v>2</v>
      </c>
      <c r="G21" s="3">
        <v>20</v>
      </c>
      <c r="H21" s="6">
        <v>140000</v>
      </c>
      <c r="I21" s="6">
        <f t="shared" si="0"/>
        <v>37.837837837837839</v>
      </c>
      <c r="J21" s="6">
        <f t="shared" si="1"/>
        <v>1513.5135135135135</v>
      </c>
      <c r="K21" s="3"/>
    </row>
    <row r="22" spans="1:11" x14ac:dyDescent="0.2">
      <c r="A22" s="3"/>
      <c r="B22" s="3"/>
      <c r="C22" s="3"/>
      <c r="D22" s="3" t="s">
        <v>41</v>
      </c>
      <c r="E22" s="3" t="s">
        <v>24</v>
      </c>
      <c r="F22" s="3">
        <v>2</v>
      </c>
      <c r="G22" s="3">
        <v>20</v>
      </c>
      <c r="H22" s="6">
        <v>140000</v>
      </c>
      <c r="I22" s="6">
        <f t="shared" si="0"/>
        <v>37.837837837837839</v>
      </c>
      <c r="J22" s="6">
        <f t="shared" si="1"/>
        <v>1513.5135135135135</v>
      </c>
      <c r="K22" s="3"/>
    </row>
    <row r="23" spans="1:11" x14ac:dyDescent="0.2">
      <c r="A23" s="3"/>
      <c r="B23" s="3"/>
      <c r="C23" s="3"/>
      <c r="D23" s="3" t="s">
        <v>39</v>
      </c>
      <c r="E23" s="3" t="s">
        <v>43</v>
      </c>
      <c r="F23" s="3">
        <v>1</v>
      </c>
      <c r="G23" s="3">
        <v>20</v>
      </c>
      <c r="H23" s="6">
        <v>500000</v>
      </c>
      <c r="I23" s="6">
        <f t="shared" si="0"/>
        <v>135.13513513513513</v>
      </c>
      <c r="J23" s="6">
        <f t="shared" si="1"/>
        <v>2702.7027027027025</v>
      </c>
      <c r="K23" s="3"/>
    </row>
    <row r="24" spans="1:11" ht="15.75" x14ac:dyDescent="0.25">
      <c r="A24" s="8"/>
      <c r="B24" s="8"/>
      <c r="C24" s="13" t="s">
        <v>21</v>
      </c>
      <c r="D24" s="8"/>
      <c r="E24" s="8"/>
      <c r="F24" s="8"/>
      <c r="G24" s="8"/>
      <c r="H24" s="8"/>
      <c r="I24" s="9">
        <f t="shared" si="0"/>
        <v>0</v>
      </c>
      <c r="J24" s="10">
        <f>SUM(J17:J23)</f>
        <v>10000</v>
      </c>
      <c r="K24" s="3"/>
    </row>
    <row r="25" spans="1:11" ht="15.75" x14ac:dyDescent="0.25">
      <c r="A25" s="4" t="s">
        <v>44</v>
      </c>
      <c r="B25" s="4" t="s">
        <v>45</v>
      </c>
      <c r="C25" s="4"/>
      <c r="D25" s="3" t="s">
        <v>16</v>
      </c>
      <c r="E25" s="3" t="s">
        <v>46</v>
      </c>
      <c r="F25" s="3">
        <v>1</v>
      </c>
      <c r="G25" s="3">
        <v>20</v>
      </c>
      <c r="H25" s="6">
        <v>150000</v>
      </c>
      <c r="I25" s="6">
        <f t="shared" si="0"/>
        <v>40.54054054054054</v>
      </c>
      <c r="J25" s="6">
        <f t="shared" si="1"/>
        <v>810.81081081081084</v>
      </c>
      <c r="K25" s="3"/>
    </row>
    <row r="26" spans="1:11" x14ac:dyDescent="0.2">
      <c r="A26" s="3"/>
      <c r="B26" s="3"/>
      <c r="C26" s="3"/>
      <c r="D26" s="3" t="s">
        <v>13</v>
      </c>
      <c r="E26" s="3" t="s">
        <v>24</v>
      </c>
      <c r="F26" s="3">
        <v>50</v>
      </c>
      <c r="G26" s="3">
        <v>20</v>
      </c>
      <c r="H26" s="6">
        <v>25000</v>
      </c>
      <c r="I26" s="6">
        <f t="shared" si="0"/>
        <v>6.756756756756757</v>
      </c>
      <c r="J26" s="6">
        <f t="shared" si="1"/>
        <v>6756.7567567567567</v>
      </c>
      <c r="K26" s="3"/>
    </row>
    <row r="27" spans="1:11" x14ac:dyDescent="0.2">
      <c r="A27" s="3"/>
      <c r="B27" s="3"/>
      <c r="C27" s="3"/>
      <c r="D27" s="3" t="s">
        <v>14</v>
      </c>
      <c r="E27" s="3" t="s">
        <v>47</v>
      </c>
      <c r="F27" s="3">
        <v>1</v>
      </c>
      <c r="G27" s="3">
        <v>20</v>
      </c>
      <c r="H27" s="6">
        <v>50000</v>
      </c>
      <c r="I27" s="6">
        <f t="shared" si="0"/>
        <v>13.513513513513514</v>
      </c>
      <c r="J27" s="6">
        <f t="shared" si="1"/>
        <v>270.27027027027026</v>
      </c>
      <c r="K27" s="3"/>
    </row>
    <row r="28" spans="1:11" x14ac:dyDescent="0.2">
      <c r="A28" s="3"/>
      <c r="B28" s="3"/>
      <c r="C28" s="3"/>
      <c r="D28" s="3" t="s">
        <v>18</v>
      </c>
      <c r="E28" s="3" t="s">
        <v>24</v>
      </c>
      <c r="F28" s="3">
        <v>50</v>
      </c>
      <c r="G28" s="3">
        <v>20</v>
      </c>
      <c r="H28" s="6">
        <v>20000</v>
      </c>
      <c r="I28" s="6">
        <f t="shared" si="0"/>
        <v>5.4054054054054053</v>
      </c>
      <c r="J28" s="6">
        <f t="shared" si="1"/>
        <v>5405.405405405405</v>
      </c>
      <c r="K28" s="3"/>
    </row>
    <row r="29" spans="1:11" x14ac:dyDescent="0.2">
      <c r="A29" s="3"/>
      <c r="B29" s="3"/>
      <c r="C29" s="3"/>
      <c r="D29" s="3" t="s">
        <v>48</v>
      </c>
      <c r="E29" s="3" t="s">
        <v>24</v>
      </c>
      <c r="F29" s="3">
        <v>50</v>
      </c>
      <c r="G29" s="3">
        <v>20</v>
      </c>
      <c r="H29" s="6">
        <v>20000</v>
      </c>
      <c r="I29" s="6">
        <f t="shared" si="0"/>
        <v>5.4054054054054053</v>
      </c>
      <c r="J29" s="6">
        <f t="shared" si="1"/>
        <v>5405.405405405405</v>
      </c>
      <c r="K29" s="3"/>
    </row>
    <row r="30" spans="1:11" x14ac:dyDescent="0.2">
      <c r="A30" s="3"/>
      <c r="B30" s="3"/>
      <c r="C30" s="3"/>
      <c r="D30" s="3" t="s">
        <v>19</v>
      </c>
      <c r="E30" s="3" t="s">
        <v>24</v>
      </c>
      <c r="F30" s="3">
        <v>50</v>
      </c>
      <c r="G30" s="3">
        <v>20</v>
      </c>
      <c r="H30" s="6">
        <v>5000</v>
      </c>
      <c r="I30" s="6">
        <f t="shared" si="0"/>
        <v>1.3513513513513513</v>
      </c>
      <c r="J30" s="6">
        <f t="shared" si="1"/>
        <v>1351.3513513513512</v>
      </c>
      <c r="K30" s="3"/>
    </row>
    <row r="31" spans="1:11" x14ac:dyDescent="0.2">
      <c r="A31" s="3"/>
      <c r="B31" s="3"/>
      <c r="C31" s="3"/>
      <c r="D31" s="3" t="s">
        <v>17</v>
      </c>
      <c r="E31" s="3" t="s">
        <v>24</v>
      </c>
      <c r="F31" s="3">
        <v>50</v>
      </c>
      <c r="G31" s="3">
        <v>20</v>
      </c>
      <c r="H31" s="6">
        <v>50000</v>
      </c>
      <c r="I31" s="6">
        <f t="shared" si="0"/>
        <v>13.513513513513514</v>
      </c>
      <c r="J31" s="6">
        <f t="shared" si="1"/>
        <v>13513.513513513513</v>
      </c>
      <c r="K31" s="3"/>
    </row>
    <row r="32" spans="1:11" x14ac:dyDescent="0.2">
      <c r="A32" s="3"/>
      <c r="B32" s="3"/>
      <c r="C32" s="3"/>
      <c r="D32" s="3" t="s">
        <v>35</v>
      </c>
      <c r="E32" s="3" t="s">
        <v>26</v>
      </c>
      <c r="F32" s="3">
        <v>40</v>
      </c>
      <c r="G32" s="3">
        <v>20</v>
      </c>
      <c r="H32" s="6">
        <v>6000</v>
      </c>
      <c r="I32" s="6">
        <f t="shared" si="0"/>
        <v>1.6216216216216217</v>
      </c>
      <c r="J32" s="6">
        <f t="shared" si="1"/>
        <v>1297.2972972972973</v>
      </c>
      <c r="K32" s="3" t="s">
        <v>49</v>
      </c>
    </row>
    <row r="33" spans="1:11" ht="15.75" x14ac:dyDescent="0.25">
      <c r="A33" s="8"/>
      <c r="B33" s="8"/>
      <c r="C33" s="13" t="s">
        <v>21</v>
      </c>
      <c r="D33" s="8"/>
      <c r="E33" s="8"/>
      <c r="F33" s="8"/>
      <c r="G33" s="8"/>
      <c r="H33" s="8"/>
      <c r="I33" s="9">
        <f t="shared" si="0"/>
        <v>0</v>
      </c>
      <c r="J33" s="9">
        <f>SUM(J25:J32)</f>
        <v>34810.810810810806</v>
      </c>
      <c r="K33" s="3"/>
    </row>
    <row r="34" spans="1:11" ht="60.75" customHeight="1" x14ac:dyDescent="0.2">
      <c r="A34" s="3" t="s">
        <v>50</v>
      </c>
      <c r="B34" s="12" t="s">
        <v>51</v>
      </c>
      <c r="C34" s="12"/>
      <c r="D34" s="3" t="s">
        <v>52</v>
      </c>
      <c r="E34" s="3" t="s">
        <v>24</v>
      </c>
      <c r="F34" s="3">
        <v>1</v>
      </c>
      <c r="G34" s="3">
        <v>1</v>
      </c>
      <c r="H34" s="7">
        <v>4000000</v>
      </c>
      <c r="I34" s="6">
        <f t="shared" si="0"/>
        <v>1081.081081081081</v>
      </c>
      <c r="J34" s="6">
        <f t="shared" si="1"/>
        <v>1081.081081081081</v>
      </c>
      <c r="K34" s="3"/>
    </row>
    <row r="35" spans="1:11" x14ac:dyDescent="0.2">
      <c r="A35" s="3"/>
      <c r="B35" s="3"/>
      <c r="C35" s="3"/>
      <c r="D35" s="3" t="s">
        <v>53</v>
      </c>
      <c r="E35" s="3" t="s">
        <v>56</v>
      </c>
      <c r="F35" s="3">
        <v>5000</v>
      </c>
      <c r="G35" s="3">
        <v>1</v>
      </c>
      <c r="H35" s="3">
        <v>1500</v>
      </c>
      <c r="I35" s="6">
        <f t="shared" si="0"/>
        <v>0.40540540540540543</v>
      </c>
      <c r="J35" s="6">
        <f t="shared" si="1"/>
        <v>2027.0270270270271</v>
      </c>
      <c r="K35" s="3"/>
    </row>
    <row r="36" spans="1:11" x14ac:dyDescent="0.2">
      <c r="A36" s="3"/>
      <c r="B36" s="3"/>
      <c r="C36" s="3"/>
      <c r="D36" s="3" t="s">
        <v>54</v>
      </c>
      <c r="E36" s="3" t="s">
        <v>56</v>
      </c>
      <c r="F36" s="3">
        <v>1000</v>
      </c>
      <c r="G36" s="3">
        <v>1</v>
      </c>
      <c r="H36" s="3">
        <v>800</v>
      </c>
      <c r="I36" s="6">
        <f t="shared" si="0"/>
        <v>0.21621621621621623</v>
      </c>
      <c r="J36" s="6">
        <f t="shared" si="1"/>
        <v>216.21621621621622</v>
      </c>
      <c r="K36" s="3"/>
    </row>
    <row r="37" spans="1:11" x14ac:dyDescent="0.2">
      <c r="A37" s="3"/>
      <c r="B37" s="3"/>
      <c r="C37" s="3"/>
      <c r="D37" s="3" t="s">
        <v>57</v>
      </c>
      <c r="E37" s="3" t="s">
        <v>56</v>
      </c>
      <c r="F37" s="3">
        <v>500</v>
      </c>
      <c r="G37" s="3">
        <v>1</v>
      </c>
      <c r="H37" s="3">
        <v>25000</v>
      </c>
      <c r="I37" s="6">
        <f t="shared" si="0"/>
        <v>6.756756756756757</v>
      </c>
      <c r="J37" s="6">
        <f t="shared" si="1"/>
        <v>3378.3783783783783</v>
      </c>
      <c r="K37" s="3"/>
    </row>
    <row r="38" spans="1:11" x14ac:dyDescent="0.2">
      <c r="A38" s="3"/>
      <c r="B38" s="3"/>
      <c r="C38" s="3"/>
      <c r="D38" s="3" t="s">
        <v>55</v>
      </c>
      <c r="E38" s="3" t="s">
        <v>56</v>
      </c>
      <c r="F38" s="3">
        <v>2000</v>
      </c>
      <c r="G38" s="3">
        <v>1</v>
      </c>
      <c r="H38" s="3">
        <v>500</v>
      </c>
      <c r="I38" s="6">
        <f t="shared" si="0"/>
        <v>0.13513513513513514</v>
      </c>
      <c r="J38" s="6">
        <f t="shared" si="1"/>
        <v>270.27027027027026</v>
      </c>
      <c r="K38" s="3"/>
    </row>
    <row r="39" spans="1:11" ht="15.75" x14ac:dyDescent="0.25">
      <c r="A39" s="4"/>
      <c r="B39" s="4" t="s">
        <v>21</v>
      </c>
      <c r="C39" s="4"/>
      <c r="D39" s="4"/>
      <c r="E39" s="4"/>
      <c r="F39" s="4"/>
      <c r="G39" s="4"/>
      <c r="H39" s="4"/>
      <c r="I39" s="11">
        <f t="shared" si="0"/>
        <v>0</v>
      </c>
      <c r="J39" s="11"/>
      <c r="K39" s="3"/>
    </row>
    <row r="40" spans="1:11" ht="63" customHeight="1" x14ac:dyDescent="0.25">
      <c r="A40" s="4" t="s">
        <v>62</v>
      </c>
      <c r="B40" s="12" t="s">
        <v>58</v>
      </c>
      <c r="C40" s="12"/>
      <c r="D40" s="3" t="s">
        <v>40</v>
      </c>
      <c r="E40" s="3" t="s">
        <v>56</v>
      </c>
      <c r="F40" s="3">
        <v>1</v>
      </c>
      <c r="G40" s="3">
        <v>24</v>
      </c>
      <c r="H40" s="3">
        <v>250000</v>
      </c>
      <c r="I40" s="6">
        <f t="shared" si="0"/>
        <v>67.567567567567565</v>
      </c>
      <c r="J40" s="6">
        <f t="shared" si="1"/>
        <v>1621.6216216216217</v>
      </c>
      <c r="K40" s="3"/>
    </row>
    <row r="41" spans="1:11" x14ac:dyDescent="0.2">
      <c r="A41" s="3"/>
      <c r="B41" s="3"/>
      <c r="C41" s="3"/>
      <c r="D41" s="3" t="s">
        <v>60</v>
      </c>
      <c r="E41" s="3" t="s">
        <v>26</v>
      </c>
      <c r="F41" s="3">
        <v>40</v>
      </c>
      <c r="G41" s="3">
        <v>24</v>
      </c>
      <c r="H41" s="3">
        <v>6000</v>
      </c>
      <c r="I41" s="6">
        <f t="shared" si="0"/>
        <v>1.6216216216216217</v>
      </c>
      <c r="J41" s="6">
        <f t="shared" si="1"/>
        <v>1556.7567567567569</v>
      </c>
      <c r="K41" s="3"/>
    </row>
    <row r="42" spans="1:11" x14ac:dyDescent="0.2">
      <c r="A42" s="3"/>
      <c r="B42" s="3"/>
      <c r="C42" s="3"/>
      <c r="D42" s="3" t="s">
        <v>18</v>
      </c>
      <c r="E42" s="3" t="s">
        <v>24</v>
      </c>
      <c r="F42" s="3">
        <v>2</v>
      </c>
      <c r="G42" s="3">
        <v>24</v>
      </c>
      <c r="H42" s="3">
        <v>20000</v>
      </c>
      <c r="I42" s="6">
        <f t="shared" si="0"/>
        <v>5.4054054054054053</v>
      </c>
      <c r="J42" s="6">
        <f t="shared" si="1"/>
        <v>259.45945945945948</v>
      </c>
      <c r="K42" s="3"/>
    </row>
    <row r="43" spans="1:11" x14ac:dyDescent="0.2">
      <c r="A43" s="3"/>
      <c r="B43" s="3"/>
      <c r="C43" s="3"/>
      <c r="D43" s="3" t="s">
        <v>59</v>
      </c>
      <c r="E43" s="3" t="s">
        <v>24</v>
      </c>
      <c r="F43" s="3">
        <v>2</v>
      </c>
      <c r="G43" s="3">
        <v>24</v>
      </c>
      <c r="H43" s="3">
        <v>20000</v>
      </c>
      <c r="I43" s="6">
        <f t="shared" si="0"/>
        <v>5.4054054054054053</v>
      </c>
      <c r="J43" s="6">
        <f t="shared" si="1"/>
        <v>259.45945945945948</v>
      </c>
      <c r="K43" s="3"/>
    </row>
    <row r="44" spans="1:11" x14ac:dyDescent="0.2">
      <c r="A44" s="3"/>
      <c r="B44" s="3"/>
      <c r="C44" s="3"/>
      <c r="D44" s="3" t="s">
        <v>61</v>
      </c>
      <c r="E44" s="3" t="s">
        <v>25</v>
      </c>
      <c r="F44" s="3">
        <v>1</v>
      </c>
      <c r="G44" s="3">
        <v>24</v>
      </c>
      <c r="H44" s="3">
        <v>350000</v>
      </c>
      <c r="I44" s="6">
        <f t="shared" si="0"/>
        <v>94.594594594594597</v>
      </c>
      <c r="J44" s="6">
        <f t="shared" si="1"/>
        <v>2270.2702702702704</v>
      </c>
      <c r="K44" s="3"/>
    </row>
    <row r="45" spans="1:11" ht="15.75" x14ac:dyDescent="0.25">
      <c r="A45" s="8"/>
      <c r="B45" s="8"/>
      <c r="C45" s="13" t="s">
        <v>21</v>
      </c>
      <c r="D45" s="8"/>
      <c r="E45" s="8"/>
      <c r="F45" s="8"/>
      <c r="G45" s="8"/>
      <c r="H45" s="8"/>
      <c r="I45" s="9">
        <f t="shared" si="0"/>
        <v>0</v>
      </c>
      <c r="J45" s="10">
        <f>SUM(J40:J44)</f>
        <v>5967.5675675675684</v>
      </c>
      <c r="K45" s="3"/>
    </row>
    <row r="46" spans="1:11" ht="35.25" customHeight="1" x14ac:dyDescent="0.25">
      <c r="A46" s="4" t="s">
        <v>63</v>
      </c>
      <c r="B46" s="12" t="s">
        <v>68</v>
      </c>
      <c r="C46" s="12"/>
      <c r="D46" s="3" t="s">
        <v>64</v>
      </c>
      <c r="E46" s="3" t="s">
        <v>26</v>
      </c>
      <c r="F46" s="3">
        <v>50</v>
      </c>
      <c r="G46" s="3">
        <v>1</v>
      </c>
      <c r="H46" s="3">
        <v>35000</v>
      </c>
      <c r="I46" s="6">
        <f>H46/3700</f>
        <v>9.4594594594594597</v>
      </c>
      <c r="J46" s="6">
        <f t="shared" si="1"/>
        <v>472.97297297297297</v>
      </c>
      <c r="K46" s="3"/>
    </row>
    <row r="47" spans="1:11" x14ac:dyDescent="0.2">
      <c r="A47" s="3"/>
      <c r="B47" s="3"/>
      <c r="C47" s="3"/>
      <c r="D47" s="3" t="s">
        <v>66</v>
      </c>
      <c r="E47" s="3" t="s">
        <v>27</v>
      </c>
      <c r="F47" s="3">
        <v>60</v>
      </c>
      <c r="G47" s="3">
        <v>1</v>
      </c>
      <c r="H47" s="3">
        <v>18000</v>
      </c>
      <c r="I47" s="6">
        <f t="shared" ref="I47:I49" si="2">H47/3700</f>
        <v>4.8648648648648649</v>
      </c>
      <c r="J47" s="6">
        <f t="shared" si="1"/>
        <v>291.89189189189187</v>
      </c>
      <c r="K47" s="3"/>
    </row>
    <row r="48" spans="1:11" x14ac:dyDescent="0.2">
      <c r="A48" s="3"/>
      <c r="B48" s="3"/>
      <c r="C48" s="3"/>
      <c r="D48" s="3" t="s">
        <v>67</v>
      </c>
      <c r="E48" s="3" t="s">
        <v>27</v>
      </c>
      <c r="F48" s="3">
        <v>30</v>
      </c>
      <c r="G48" s="3">
        <v>1</v>
      </c>
      <c r="H48" s="3">
        <v>20000</v>
      </c>
      <c r="I48" s="6">
        <f t="shared" si="2"/>
        <v>5.4054054054054053</v>
      </c>
      <c r="J48" s="6">
        <f t="shared" si="1"/>
        <v>162.16216216216216</v>
      </c>
      <c r="K48" s="3"/>
    </row>
    <row r="49" spans="1:11" x14ac:dyDescent="0.2">
      <c r="A49" s="3"/>
      <c r="B49" s="3"/>
      <c r="C49" s="3"/>
      <c r="D49" s="3" t="s">
        <v>65</v>
      </c>
      <c r="E49" s="3" t="s">
        <v>25</v>
      </c>
      <c r="F49" s="3">
        <v>120</v>
      </c>
      <c r="G49" s="3">
        <v>1</v>
      </c>
      <c r="H49" s="3">
        <v>60000</v>
      </c>
      <c r="I49" s="6">
        <f t="shared" si="2"/>
        <v>16.216216216216218</v>
      </c>
      <c r="J49" s="6">
        <f t="shared" si="1"/>
        <v>1945.9459459459461</v>
      </c>
      <c r="K49" s="3"/>
    </row>
    <row r="50" spans="1:11" ht="15.75" x14ac:dyDescent="0.25">
      <c r="A50" s="8"/>
      <c r="B50" s="8"/>
      <c r="C50" s="13" t="s">
        <v>21</v>
      </c>
      <c r="D50" s="8"/>
      <c r="E50" s="8"/>
      <c r="F50" s="8"/>
      <c r="G50" s="8"/>
      <c r="H50" s="8"/>
      <c r="I50" s="9">
        <f t="shared" si="0"/>
        <v>0</v>
      </c>
      <c r="J50" s="10">
        <f>SUM(J46:J49)</f>
        <v>2872.9729729729729</v>
      </c>
      <c r="K50" s="3"/>
    </row>
    <row r="51" spans="1:11" ht="39.75" customHeight="1" x14ac:dyDescent="0.25">
      <c r="A51" s="4" t="s">
        <v>69</v>
      </c>
      <c r="B51" s="14" t="s">
        <v>70</v>
      </c>
      <c r="C51" s="15"/>
      <c r="D51" s="3" t="s">
        <v>13</v>
      </c>
      <c r="E51" s="3" t="s">
        <v>22</v>
      </c>
      <c r="F51" s="3">
        <v>120</v>
      </c>
      <c r="G51" s="3">
        <v>3</v>
      </c>
      <c r="H51" s="6">
        <v>25000</v>
      </c>
      <c r="I51" s="6">
        <f>H51/3700</f>
        <v>6.756756756756757</v>
      </c>
      <c r="J51" s="6">
        <f>F51*G51*I51</f>
        <v>2432.4324324324325</v>
      </c>
      <c r="K51" s="3"/>
    </row>
    <row r="52" spans="1:11" x14ac:dyDescent="0.2">
      <c r="A52" s="3"/>
      <c r="B52" s="3"/>
      <c r="C52" s="3"/>
      <c r="D52" s="3" t="s">
        <v>14</v>
      </c>
      <c r="E52" s="3" t="s">
        <v>23</v>
      </c>
      <c r="F52" s="3">
        <v>1</v>
      </c>
      <c r="G52" s="3">
        <v>2</v>
      </c>
      <c r="H52" s="6">
        <v>50000</v>
      </c>
      <c r="I52" s="6">
        <f t="shared" si="0"/>
        <v>13.513513513513514</v>
      </c>
      <c r="J52" s="6">
        <f t="shared" ref="J52:J60" si="3">F52*G52*I52</f>
        <v>27.027027027027028</v>
      </c>
      <c r="K52" s="3"/>
    </row>
    <row r="53" spans="1:11" x14ac:dyDescent="0.2">
      <c r="A53" s="3"/>
      <c r="B53" s="3"/>
      <c r="C53" s="3"/>
      <c r="D53" s="3" t="s">
        <v>15</v>
      </c>
      <c r="E53" s="3" t="s">
        <v>24</v>
      </c>
      <c r="F53" s="3">
        <v>2</v>
      </c>
      <c r="G53" s="3">
        <v>2</v>
      </c>
      <c r="H53" s="6">
        <v>100000</v>
      </c>
      <c r="I53" s="6">
        <f t="shared" si="0"/>
        <v>27.027027027027028</v>
      </c>
      <c r="J53" s="6">
        <f t="shared" si="3"/>
        <v>108.10810810810811</v>
      </c>
      <c r="K53" s="3"/>
    </row>
    <row r="54" spans="1:11" x14ac:dyDescent="0.2">
      <c r="A54" s="3"/>
      <c r="B54" s="3"/>
      <c r="C54" s="3"/>
      <c r="D54" s="3" t="s">
        <v>16</v>
      </c>
      <c r="E54" s="3" t="s">
        <v>25</v>
      </c>
      <c r="F54" s="3">
        <v>1</v>
      </c>
      <c r="G54" s="3">
        <v>3</v>
      </c>
      <c r="H54" s="6">
        <v>150000</v>
      </c>
      <c r="I54" s="6">
        <f t="shared" si="0"/>
        <v>40.54054054054054</v>
      </c>
      <c r="J54" s="6">
        <f t="shared" si="3"/>
        <v>121.62162162162161</v>
      </c>
      <c r="K54" s="3"/>
    </row>
    <row r="55" spans="1:11" x14ac:dyDescent="0.2">
      <c r="A55" s="3"/>
      <c r="B55" s="3"/>
      <c r="C55" s="3"/>
      <c r="D55" s="3" t="s">
        <v>17</v>
      </c>
      <c r="E55" s="3" t="s">
        <v>24</v>
      </c>
      <c r="F55" s="3">
        <v>120</v>
      </c>
      <c r="G55" s="3">
        <v>3</v>
      </c>
      <c r="H55" s="6">
        <v>20000</v>
      </c>
      <c r="I55" s="6">
        <f t="shared" si="0"/>
        <v>5.4054054054054053</v>
      </c>
      <c r="J55" s="6">
        <f t="shared" si="3"/>
        <v>1945.9459459459458</v>
      </c>
      <c r="K55" s="3"/>
    </row>
    <row r="56" spans="1:11" x14ac:dyDescent="0.2">
      <c r="A56" s="3"/>
      <c r="B56" s="3"/>
      <c r="C56" s="3"/>
      <c r="D56" s="3" t="s">
        <v>18</v>
      </c>
      <c r="E56" s="3" t="s">
        <v>24</v>
      </c>
      <c r="F56" s="3">
        <v>2</v>
      </c>
      <c r="G56" s="3">
        <v>3</v>
      </c>
      <c r="H56" s="6">
        <v>20000</v>
      </c>
      <c r="I56" s="6">
        <f t="shared" si="0"/>
        <v>5.4054054054054053</v>
      </c>
      <c r="J56" s="6">
        <f t="shared" si="3"/>
        <v>32.432432432432435</v>
      </c>
      <c r="K56" s="3"/>
    </row>
    <row r="57" spans="1:11" x14ac:dyDescent="0.2">
      <c r="A57" s="3"/>
      <c r="B57" s="3"/>
      <c r="C57" s="3"/>
      <c r="D57" s="3" t="s">
        <v>28</v>
      </c>
      <c r="E57" s="3" t="s">
        <v>26</v>
      </c>
      <c r="F57" s="3">
        <v>40</v>
      </c>
      <c r="G57" s="3">
        <v>2</v>
      </c>
      <c r="H57" s="6">
        <v>6000</v>
      </c>
      <c r="I57" s="6">
        <f t="shared" si="0"/>
        <v>1.6216216216216217</v>
      </c>
      <c r="J57" s="6">
        <f t="shared" si="3"/>
        <v>129.72972972972974</v>
      </c>
      <c r="K57" s="3"/>
    </row>
    <row r="58" spans="1:11" x14ac:dyDescent="0.2">
      <c r="A58" s="3"/>
      <c r="B58" s="3"/>
      <c r="C58" s="3"/>
      <c r="D58" s="3" t="s">
        <v>19</v>
      </c>
      <c r="E58" s="3" t="s">
        <v>24</v>
      </c>
      <c r="F58" s="3">
        <v>120</v>
      </c>
      <c r="G58" s="3">
        <v>1</v>
      </c>
      <c r="H58" s="6">
        <v>5000</v>
      </c>
      <c r="I58" s="6">
        <f t="shared" si="0"/>
        <v>1.3513513513513513</v>
      </c>
      <c r="J58" s="6">
        <f t="shared" si="3"/>
        <v>162.16216216216216</v>
      </c>
      <c r="K58" s="3"/>
    </row>
    <row r="59" spans="1:11" x14ac:dyDescent="0.2">
      <c r="A59" s="3"/>
      <c r="B59" s="3"/>
      <c r="C59" s="3"/>
      <c r="D59" s="3" t="s">
        <v>20</v>
      </c>
      <c r="E59" s="3" t="s">
        <v>26</v>
      </c>
      <c r="F59" s="3">
        <v>5</v>
      </c>
      <c r="G59" s="3">
        <v>1</v>
      </c>
      <c r="H59" s="6">
        <v>30000</v>
      </c>
      <c r="I59" s="6">
        <f t="shared" si="0"/>
        <v>8.1081081081081088</v>
      </c>
      <c r="J59" s="6">
        <f t="shared" si="3"/>
        <v>40.540540540540547</v>
      </c>
      <c r="K59" s="3"/>
    </row>
    <row r="60" spans="1:11" x14ac:dyDescent="0.2">
      <c r="A60" s="3"/>
      <c r="B60" s="3"/>
      <c r="C60" s="3"/>
      <c r="D60" s="3" t="s">
        <v>31</v>
      </c>
      <c r="E60" s="3" t="s">
        <v>27</v>
      </c>
      <c r="F60" s="3">
        <v>7</v>
      </c>
      <c r="G60" s="3">
        <v>1</v>
      </c>
      <c r="H60" s="6">
        <v>15000</v>
      </c>
      <c r="I60" s="6">
        <f t="shared" si="0"/>
        <v>4.0540540540540544</v>
      </c>
      <c r="J60" s="6">
        <f t="shared" si="3"/>
        <v>28.378378378378379</v>
      </c>
      <c r="K60" s="3"/>
    </row>
    <row r="61" spans="1:11" ht="15.75" x14ac:dyDescent="0.25">
      <c r="A61" s="13"/>
      <c r="B61" s="13"/>
      <c r="C61" s="13" t="s">
        <v>21</v>
      </c>
      <c r="D61" s="13"/>
      <c r="E61" s="13"/>
      <c r="F61" s="13"/>
      <c r="G61" s="13"/>
      <c r="H61" s="13"/>
      <c r="I61" s="10">
        <f t="shared" si="0"/>
        <v>0</v>
      </c>
      <c r="J61" s="10">
        <f>SUM(J51:J60)</f>
        <v>5028.3783783783792</v>
      </c>
      <c r="K61" s="3"/>
    </row>
    <row r="62" spans="1:11" ht="45" customHeight="1" x14ac:dyDescent="0.2">
      <c r="A62" s="3" t="s">
        <v>71</v>
      </c>
      <c r="B62" s="16" t="s">
        <v>72</v>
      </c>
      <c r="C62" s="17"/>
      <c r="D62" s="3" t="s">
        <v>73</v>
      </c>
      <c r="E62" s="3" t="s">
        <v>76</v>
      </c>
      <c r="F62" s="3">
        <v>1</v>
      </c>
      <c r="G62" s="3">
        <v>10</v>
      </c>
      <c r="H62" s="3">
        <v>250000</v>
      </c>
      <c r="I62" s="6">
        <f t="shared" si="0"/>
        <v>67.567567567567565</v>
      </c>
      <c r="J62" s="6">
        <f t="shared" si="1"/>
        <v>675.67567567567562</v>
      </c>
      <c r="K62" s="3"/>
    </row>
    <row r="63" spans="1:11" x14ac:dyDescent="0.2">
      <c r="A63" s="3"/>
      <c r="B63" s="3"/>
      <c r="C63" s="3"/>
      <c r="D63" s="3" t="s">
        <v>74</v>
      </c>
      <c r="E63" s="3" t="s">
        <v>26</v>
      </c>
      <c r="F63" s="3">
        <v>60</v>
      </c>
      <c r="G63" s="3">
        <v>10</v>
      </c>
      <c r="H63" s="3">
        <v>6000</v>
      </c>
      <c r="I63" s="6">
        <f t="shared" si="0"/>
        <v>1.6216216216216217</v>
      </c>
      <c r="J63" s="6">
        <f t="shared" si="1"/>
        <v>972.97297297297303</v>
      </c>
      <c r="K63" s="3"/>
    </row>
    <row r="64" spans="1:11" x14ac:dyDescent="0.2">
      <c r="A64" s="3"/>
      <c r="B64" s="3"/>
      <c r="C64" s="3"/>
      <c r="D64" s="3" t="s">
        <v>75</v>
      </c>
      <c r="E64" s="3" t="s">
        <v>24</v>
      </c>
      <c r="F64" s="3">
        <v>2</v>
      </c>
      <c r="G64" s="3">
        <v>10</v>
      </c>
      <c r="H64" s="3">
        <v>20000</v>
      </c>
      <c r="I64" s="6">
        <f t="shared" si="0"/>
        <v>5.4054054054054053</v>
      </c>
      <c r="J64" s="6">
        <f t="shared" si="1"/>
        <v>108.1081081081081</v>
      </c>
      <c r="K64" s="3"/>
    </row>
    <row r="65" spans="1:11" x14ac:dyDescent="0.2">
      <c r="A65" s="3"/>
      <c r="B65" s="3"/>
      <c r="C65" s="3"/>
      <c r="D65" s="3" t="s">
        <v>19</v>
      </c>
      <c r="E65" s="3" t="s">
        <v>24</v>
      </c>
      <c r="F65" s="3">
        <v>4</v>
      </c>
      <c r="G65" s="3">
        <v>10</v>
      </c>
      <c r="H65" s="3">
        <v>5000</v>
      </c>
      <c r="I65" s="6">
        <f t="shared" si="0"/>
        <v>1.3513513513513513</v>
      </c>
      <c r="J65" s="6">
        <f t="shared" si="1"/>
        <v>54.054054054054049</v>
      </c>
      <c r="K65" s="3"/>
    </row>
    <row r="66" spans="1:11" x14ac:dyDescent="0.2">
      <c r="A66" s="3"/>
      <c r="B66" s="3"/>
      <c r="C66" s="3"/>
      <c r="D66" s="3" t="s">
        <v>77</v>
      </c>
      <c r="E66" s="3" t="s">
        <v>24</v>
      </c>
      <c r="F66" s="3">
        <v>2</v>
      </c>
      <c r="G66" s="3">
        <v>10</v>
      </c>
      <c r="H66" s="3">
        <v>20000</v>
      </c>
      <c r="I66" s="6">
        <f t="shared" si="0"/>
        <v>5.4054054054054053</v>
      </c>
      <c r="J66" s="6">
        <f t="shared" si="1"/>
        <v>108.1081081081081</v>
      </c>
      <c r="K66" s="3"/>
    </row>
    <row r="67" spans="1:11" ht="15.75" x14ac:dyDescent="0.25">
      <c r="A67" s="8"/>
      <c r="B67" s="8"/>
      <c r="C67" s="13" t="s">
        <v>21</v>
      </c>
      <c r="D67" s="8"/>
      <c r="E67" s="8"/>
      <c r="F67" s="8"/>
      <c r="G67" s="8"/>
      <c r="H67" s="8"/>
      <c r="I67" s="8"/>
      <c r="J67" s="18">
        <f>SUM(J5:J15)</f>
        <v>10056.756756756758</v>
      </c>
      <c r="K67" s="3"/>
    </row>
    <row r="68" spans="1:11" ht="15.75" x14ac:dyDescent="0.25">
      <c r="A68" s="19"/>
      <c r="B68" s="19"/>
      <c r="C68" s="20" t="s">
        <v>78</v>
      </c>
      <c r="D68" s="19"/>
      <c r="E68" s="19"/>
      <c r="F68" s="19"/>
      <c r="G68" s="19"/>
      <c r="H68" s="19"/>
      <c r="I68" s="19"/>
      <c r="J68" s="21">
        <f>J67+J61+J50+J45+J39+J33+J24+J15</f>
        <v>73764.864864864852</v>
      </c>
    </row>
  </sheetData>
  <mergeCells count="7">
    <mergeCell ref="B62:C62"/>
    <mergeCell ref="B5:C5"/>
    <mergeCell ref="B16:C16"/>
    <mergeCell ref="B34:C34"/>
    <mergeCell ref="B40:C40"/>
    <mergeCell ref="B46:C46"/>
    <mergeCell ref="B51:C5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2022-10-13T03:24:26Z</dcterms:created>
  <dcterms:modified xsi:type="dcterms:W3CDTF">2022-10-13T10:51:49Z</dcterms:modified>
</cp:coreProperties>
</file>