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ames Dog Place Project Proposal\"/>
    </mc:Choice>
  </mc:AlternateContent>
  <bookViews>
    <workbookView xWindow="0" yWindow="0" windowWidth="15360" windowHeight="7755"/>
  </bookViews>
  <sheets>
    <sheet name="Budget with Justification (US $" sheetId="4" r:id="rId1"/>
  </sheets>
  <definedNames>
    <definedName name="_xlnm.Print_Titles" localSheetId="0">'Budget with Justification (US $'!$7:$7</definedName>
  </definedNames>
  <calcPr calcId="152511"/>
</workbook>
</file>

<file path=xl/calcChain.xml><?xml version="1.0" encoding="utf-8"?>
<calcChain xmlns="http://schemas.openxmlformats.org/spreadsheetml/2006/main">
  <c r="E46" i="4" l="1"/>
  <c r="F42" i="4"/>
  <c r="F38" i="4"/>
  <c r="F37" i="4"/>
  <c r="F36" i="4"/>
  <c r="F35" i="4"/>
  <c r="F34" i="4"/>
  <c r="F33" i="4"/>
  <c r="F32" i="4"/>
  <c r="F31" i="4"/>
  <c r="F30" i="4"/>
  <c r="F29" i="4"/>
  <c r="F28" i="4"/>
  <c r="F24" i="4"/>
  <c r="F23" i="4"/>
  <c r="F22" i="4"/>
  <c r="F21" i="4"/>
  <c r="F20" i="4"/>
  <c r="F12" i="4"/>
  <c r="F9" i="4"/>
  <c r="F13" i="4"/>
  <c r="F10" i="4"/>
  <c r="F11" i="4" l="1"/>
  <c r="F49" i="4" l="1"/>
  <c r="F15" i="4"/>
  <c r="E50" i="4" l="1"/>
  <c r="E51" i="4" s="1"/>
  <c r="E43" i="4" l="1"/>
  <c r="F41" i="4"/>
  <c r="F43" i="4" s="1"/>
  <c r="E39" i="4" l="1"/>
  <c r="F14" i="4"/>
  <c r="F27" i="4" l="1"/>
  <c r="F39" i="4" s="1"/>
  <c r="F16" i="4"/>
  <c r="F17" i="4" s="1"/>
  <c r="F48" i="4"/>
  <c r="F50" i="4" s="1"/>
  <c r="E25" i="4"/>
  <c r="F19" i="4"/>
  <c r="F25" i="4" s="1"/>
  <c r="F45" i="4" l="1"/>
  <c r="F46" i="4" s="1"/>
  <c r="F51" i="4" s="1"/>
  <c r="E17" i="4"/>
</calcChain>
</file>

<file path=xl/sharedStrings.xml><?xml version="1.0" encoding="utf-8"?>
<sst xmlns="http://schemas.openxmlformats.org/spreadsheetml/2006/main" count="56" uniqueCount="56">
  <si>
    <t>S. No</t>
  </si>
  <si>
    <t>Description</t>
  </si>
  <si>
    <t>Qty</t>
  </si>
  <si>
    <t>Price Per Unit</t>
  </si>
  <si>
    <t>Total Price</t>
  </si>
  <si>
    <t>Admin / Finance  Officer (Female)</t>
  </si>
  <si>
    <t>Sub Total Management</t>
  </si>
  <si>
    <t>Sub Total Communication</t>
  </si>
  <si>
    <t>Sub Total Meals</t>
  </si>
  <si>
    <t>Sub Total Screening &amp; Testing</t>
  </si>
  <si>
    <t>Chief Executive Officer (BRDP)</t>
  </si>
  <si>
    <t>Sub Total Travel &amp; Lodging</t>
  </si>
  <si>
    <t>(Abdul Salad Baloch)</t>
  </si>
  <si>
    <t>Currency US Dolor (US $)</t>
  </si>
  <si>
    <t>Support Staff</t>
  </si>
  <si>
    <t>Sub Total Logistics</t>
  </si>
  <si>
    <t>Total Cost of the Project</t>
  </si>
  <si>
    <t>Balochistan Rural Development Program (BRDP)</t>
  </si>
  <si>
    <t>Duration / Time 
(24 Months)</t>
  </si>
  <si>
    <t>Management Salaries Estimated Budget</t>
  </si>
  <si>
    <t>Project Officer</t>
  </si>
  <si>
    <t>Project Director</t>
  </si>
  <si>
    <t>Sanctuary Incharge</t>
  </si>
  <si>
    <t>Social Mobilizer</t>
  </si>
  <si>
    <t>Veterinary Doctor</t>
  </si>
  <si>
    <t>Drivers</t>
  </si>
  <si>
    <t>Setting Up Animal Sanctuary</t>
  </si>
  <si>
    <t>Fencing</t>
  </si>
  <si>
    <t>Housing for Different Animals</t>
  </si>
  <si>
    <t>Medicines</t>
  </si>
  <si>
    <t>Food and Meals for Animals</t>
  </si>
  <si>
    <t xml:space="preserve">Water &amp; Electricity </t>
  </si>
  <si>
    <t>Lighting</t>
  </si>
  <si>
    <t>Stethoscope</t>
  </si>
  <si>
    <t>Ultra Sound Scanner</t>
  </si>
  <si>
    <t>Digital X-Ray</t>
  </si>
  <si>
    <t>IV Pump</t>
  </si>
  <si>
    <t>Surgical Sets</t>
  </si>
  <si>
    <t>Needle Holder</t>
  </si>
  <si>
    <t>Dental Instruments</t>
  </si>
  <si>
    <t>Surgical Scissors</t>
  </si>
  <si>
    <t>Mobile Clinic</t>
  </si>
  <si>
    <t>Purchase of Ambulance</t>
  </si>
  <si>
    <t>Customization of Ambulances</t>
  </si>
  <si>
    <t>Stationary / Printing Materials</t>
  </si>
  <si>
    <t>Other Costs</t>
  </si>
  <si>
    <t>Trainings</t>
  </si>
  <si>
    <t>Exposures Visits</t>
  </si>
  <si>
    <t xml:space="preserve"> -------sd------</t>
  </si>
  <si>
    <t>Veterinary Equipment</t>
  </si>
  <si>
    <t>Up gradation of Rescue Shelter</t>
  </si>
  <si>
    <t>Anesthesia Machine</t>
  </si>
  <si>
    <t>Forceps</t>
  </si>
  <si>
    <t>Chisels</t>
  </si>
  <si>
    <t>Stationary / Printing of Promotional materials</t>
  </si>
  <si>
    <r>
      <rPr>
        <b/>
        <u/>
        <sz val="14"/>
        <color theme="3"/>
        <rFont val="Times New Roman"/>
        <family val="1"/>
      </rPr>
      <t xml:space="preserve">Financial Proposal: </t>
    </r>
    <r>
      <rPr>
        <b/>
        <u/>
        <sz val="14"/>
        <color rgb="FFFF0000"/>
        <rFont val="Times New Roman"/>
        <family val="1"/>
      </rPr>
      <t>Establishment of Animal Sanctuary for Rescued Animals in Quetta, Balochistan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</si>
</sst>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6"/>
      <color theme="3"/>
      <name val="Times New Roman"/>
      <family val="1"/>
    </font>
    <font>
      <b/>
      <u/>
      <sz val="14"/>
      <color rgb="FFFF0000"/>
      <name val="Times New Roman"/>
      <family val="1"/>
    </font>
    <font>
      <b/>
      <u/>
      <sz val="16"/>
      <color rgb="FFFF0000"/>
      <name val="Times New Roman"/>
      <family val="1"/>
    </font>
    <font>
      <b/>
      <sz val="14"/>
      <color theme="0"/>
      <name val="Times New Roman"/>
      <family val="1"/>
    </font>
    <font>
      <b/>
      <u/>
      <sz val="14"/>
      <color theme="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43" fontId="2" fillId="7" borderId="1" xfId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43" fontId="2" fillId="4" borderId="6" xfId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43" fontId="2" fillId="3" borderId="6" xfId="1" applyFont="1" applyFill="1" applyBorder="1" applyAlignment="1"/>
    <xf numFmtId="43" fontId="2" fillId="3" borderId="6" xfId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/>
    <xf numFmtId="43" fontId="5" fillId="8" borderId="2" xfId="1" applyFont="1" applyFill="1" applyBorder="1" applyAlignment="1"/>
    <xf numFmtId="43" fontId="2" fillId="0" borderId="0" xfId="0" applyNumberFormat="1" applyFont="1"/>
    <xf numFmtId="0" fontId="0" fillId="0" borderId="0" xfId="0" applyFill="1" applyBorder="1"/>
    <xf numFmtId="43" fontId="2" fillId="6" borderId="6" xfId="1" applyNumberFormat="1" applyFont="1" applyFill="1" applyBorder="1" applyAlignment="1"/>
    <xf numFmtId="43" fontId="2" fillId="6" borderId="1" xfId="1" applyNumberFormat="1" applyFont="1" applyFill="1" applyBorder="1" applyAlignment="1">
      <alignment horizontal="right" vertical="center" wrapText="1"/>
    </xf>
    <xf numFmtId="43" fontId="5" fillId="8" borderId="2" xfId="1" applyNumberFormat="1" applyFont="1" applyFill="1" applyBorder="1" applyAlignment="1"/>
    <xf numFmtId="43" fontId="5" fillId="8" borderId="11" xfId="1" applyFont="1" applyFill="1" applyBorder="1" applyAlignment="1"/>
    <xf numFmtId="0" fontId="2" fillId="7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43" fontId="2" fillId="2" borderId="1" xfId="1" applyFont="1" applyFill="1" applyBorder="1" applyAlignment="1">
      <alignment horizontal="right" vertical="center" wrapText="1"/>
    </xf>
    <xf numFmtId="43" fontId="9" fillId="9" borderId="2" xfId="1" applyFont="1" applyFill="1" applyBorder="1" applyAlignment="1"/>
    <xf numFmtId="43" fontId="5" fillId="10" borderId="2" xfId="1" applyFont="1" applyFill="1" applyBorder="1" applyAlignment="1"/>
    <xf numFmtId="0" fontId="2" fillId="0" borderId="0" xfId="0" applyFont="1" applyAlignment="1">
      <alignment vertical="center" wrapText="1"/>
    </xf>
    <xf numFmtId="0" fontId="5" fillId="10" borderId="3" xfId="0" applyFont="1" applyFill="1" applyBorder="1" applyAlignment="1">
      <alignment horizontal="right"/>
    </xf>
    <xf numFmtId="0" fontId="5" fillId="10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right"/>
    </xf>
    <xf numFmtId="0" fontId="5" fillId="8" borderId="4" xfId="0" applyFont="1" applyFill="1" applyBorder="1" applyAlignment="1">
      <alignment horizontal="right"/>
    </xf>
    <xf numFmtId="0" fontId="9" fillId="9" borderId="3" xfId="0" applyFont="1" applyFill="1" applyBorder="1" applyAlignment="1">
      <alignment horizontal="right"/>
    </xf>
    <xf numFmtId="0" fontId="9" fillId="9" borderId="4" xfId="0" applyFont="1" applyFill="1" applyBorder="1" applyAlignment="1">
      <alignment horizontal="right"/>
    </xf>
    <xf numFmtId="0" fontId="9" fillId="9" borderId="5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right"/>
    </xf>
    <xf numFmtId="0" fontId="5" fillId="8" borderId="10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1109381</xdr:colOff>
      <xdr:row>0</xdr:row>
      <xdr:rowOff>11206</xdr:rowOff>
    </xdr:from>
    <xdr:to>
      <xdr:col>5</xdr:col>
      <xdr:colOff>1935888</xdr:colOff>
      <xdr:row>3</xdr:row>
      <xdr:rowOff>22411</xdr:rowOff>
    </xdr:to>
    <xdr:pic>
      <xdr:nvPicPr>
        <xdr:cNvPr id="3" name="Picture 2" descr="BRDP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4557" y="11206"/>
          <a:ext cx="826507" cy="70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="85" zoomScaleNormal="85" workbookViewId="0">
      <selection activeCell="A5" sqref="A5:F5"/>
    </sheetView>
  </sheetViews>
  <sheetFormatPr defaultRowHeight="15" x14ac:dyDescent="0.25"/>
  <cols>
    <col min="1" max="1" width="13.28515625" customWidth="1"/>
    <col min="2" max="2" width="37.85546875" customWidth="1"/>
    <col min="3" max="3" width="19.7109375" customWidth="1"/>
    <col min="4" max="4" width="24.5703125" customWidth="1"/>
    <col min="5" max="5" width="18.28515625" customWidth="1"/>
    <col min="6" max="6" width="31.42578125" customWidth="1"/>
    <col min="7" max="16384" width="9.140625" style="21"/>
  </cols>
  <sheetData>
    <row r="1" spans="1:6" ht="20.25" x14ac:dyDescent="0.3">
      <c r="A1" s="49" t="s">
        <v>17</v>
      </c>
      <c r="B1" s="49"/>
      <c r="C1" s="49"/>
      <c r="D1" s="49"/>
      <c r="E1" s="49"/>
      <c r="F1" s="49"/>
    </row>
    <row r="2" spans="1:6" ht="15.75" x14ac:dyDescent="0.25">
      <c r="A2" s="2"/>
      <c r="B2" s="2"/>
      <c r="C2" s="2"/>
      <c r="D2" s="2"/>
      <c r="E2" s="2"/>
      <c r="F2" s="2"/>
    </row>
    <row r="3" spans="1:6" ht="18.75" customHeight="1" x14ac:dyDescent="0.25">
      <c r="A3" s="50" t="s">
        <v>55</v>
      </c>
      <c r="B3" s="50"/>
      <c r="C3" s="50"/>
      <c r="D3" s="50"/>
      <c r="E3" s="50"/>
      <c r="F3" s="50"/>
    </row>
    <row r="4" spans="1:6" x14ac:dyDescent="0.25">
      <c r="A4" s="50"/>
      <c r="B4" s="50"/>
      <c r="C4" s="50"/>
      <c r="D4" s="50"/>
      <c r="E4" s="50"/>
      <c r="F4" s="50"/>
    </row>
    <row r="5" spans="1:6" ht="20.25" x14ac:dyDescent="0.3">
      <c r="A5" s="48" t="s">
        <v>13</v>
      </c>
      <c r="B5" s="48"/>
      <c r="C5" s="48"/>
      <c r="D5" s="48"/>
      <c r="E5" s="48"/>
      <c r="F5" s="48"/>
    </row>
    <row r="6" spans="1:6" ht="16.5" thickBot="1" x14ac:dyDescent="0.3">
      <c r="A6" s="2"/>
      <c r="B6" s="1"/>
      <c r="C6" s="2"/>
      <c r="D6" s="2"/>
      <c r="E6" s="1"/>
      <c r="F6" s="1"/>
    </row>
    <row r="7" spans="1:6" ht="57" thickBot="1" x14ac:dyDescent="0.3">
      <c r="A7" s="4" t="s">
        <v>0</v>
      </c>
      <c r="B7" s="4" t="s">
        <v>1</v>
      </c>
      <c r="C7" s="4" t="s">
        <v>2</v>
      </c>
      <c r="D7" s="4" t="s">
        <v>18</v>
      </c>
      <c r="E7" s="4" t="s">
        <v>3</v>
      </c>
      <c r="F7" s="4" t="s">
        <v>4</v>
      </c>
    </row>
    <row r="8" spans="1:6" ht="19.5" thickBot="1" x14ac:dyDescent="0.3">
      <c r="A8" s="37" t="s">
        <v>19</v>
      </c>
      <c r="B8" s="38"/>
      <c r="C8" s="38"/>
      <c r="D8" s="38"/>
      <c r="E8" s="38"/>
      <c r="F8" s="38"/>
    </row>
    <row r="9" spans="1:6" ht="15.75" x14ac:dyDescent="0.25">
      <c r="A9" s="17">
        <v>1</v>
      </c>
      <c r="B9" s="18" t="s">
        <v>21</v>
      </c>
      <c r="C9" s="17">
        <v>1</v>
      </c>
      <c r="D9" s="17">
        <v>24</v>
      </c>
      <c r="E9" s="22">
        <v>450</v>
      </c>
      <c r="F9" s="22">
        <f>SUM(E9*D9*C9)</f>
        <v>10800</v>
      </c>
    </row>
    <row r="10" spans="1:6" ht="15.75" x14ac:dyDescent="0.25">
      <c r="A10" s="17">
        <v>2</v>
      </c>
      <c r="B10" s="18" t="s">
        <v>20</v>
      </c>
      <c r="C10" s="17">
        <v>1</v>
      </c>
      <c r="D10" s="17">
        <v>24</v>
      </c>
      <c r="E10" s="22">
        <v>400</v>
      </c>
      <c r="F10" s="22">
        <f>SUM(E10*D10*C10)</f>
        <v>9600</v>
      </c>
    </row>
    <row r="11" spans="1:6" ht="15.75" x14ac:dyDescent="0.25">
      <c r="A11" s="6">
        <v>3</v>
      </c>
      <c r="B11" s="5" t="s">
        <v>5</v>
      </c>
      <c r="C11" s="6">
        <v>1</v>
      </c>
      <c r="D11" s="6">
        <v>24</v>
      </c>
      <c r="E11" s="23">
        <v>350</v>
      </c>
      <c r="F11" s="23">
        <f>SUM(E11*D11*C11)</f>
        <v>8400</v>
      </c>
    </row>
    <row r="12" spans="1:6" ht="15.75" x14ac:dyDescent="0.25">
      <c r="A12" s="17">
        <v>4</v>
      </c>
      <c r="B12" s="5" t="s">
        <v>24</v>
      </c>
      <c r="C12" s="6">
        <v>2</v>
      </c>
      <c r="D12" s="6">
        <v>24</v>
      </c>
      <c r="E12" s="23">
        <v>350</v>
      </c>
      <c r="F12" s="23">
        <f>SUM(E12*D12*C12)</f>
        <v>16800</v>
      </c>
    </row>
    <row r="13" spans="1:6" ht="15.75" x14ac:dyDescent="0.25">
      <c r="A13" s="17">
        <v>5</v>
      </c>
      <c r="B13" s="5" t="s">
        <v>22</v>
      </c>
      <c r="C13" s="6">
        <v>1</v>
      </c>
      <c r="D13" s="6">
        <v>24</v>
      </c>
      <c r="E13" s="23">
        <v>275</v>
      </c>
      <c r="F13" s="23">
        <f>SUM(E13*D13*C13)</f>
        <v>6600</v>
      </c>
    </row>
    <row r="14" spans="1:6" ht="15.75" x14ac:dyDescent="0.25">
      <c r="A14" s="6">
        <v>6</v>
      </c>
      <c r="B14" s="5" t="s">
        <v>23</v>
      </c>
      <c r="C14" s="6">
        <v>2</v>
      </c>
      <c r="D14" s="6">
        <v>24</v>
      </c>
      <c r="E14" s="23">
        <v>135</v>
      </c>
      <c r="F14" s="23">
        <f t="shared" ref="F14" si="0">SUM(E14*D14*C14)</f>
        <v>6480</v>
      </c>
    </row>
    <row r="15" spans="1:6" ht="15.75" x14ac:dyDescent="0.25">
      <c r="A15" s="6">
        <v>7</v>
      </c>
      <c r="B15" s="5" t="s">
        <v>14</v>
      </c>
      <c r="C15" s="6">
        <v>2</v>
      </c>
      <c r="D15" s="6">
        <v>24</v>
      </c>
      <c r="E15" s="23">
        <v>125</v>
      </c>
      <c r="F15" s="23">
        <f t="shared" ref="F15" si="1">SUM(E15*D15*C15)</f>
        <v>6000</v>
      </c>
    </row>
    <row r="16" spans="1:6" ht="16.5" thickBot="1" x14ac:dyDescent="0.3">
      <c r="A16" s="6">
        <v>8</v>
      </c>
      <c r="B16" s="5" t="s">
        <v>25</v>
      </c>
      <c r="C16" s="6">
        <v>2</v>
      </c>
      <c r="D16" s="6">
        <v>24</v>
      </c>
      <c r="E16" s="23">
        <v>125</v>
      </c>
      <c r="F16" s="23">
        <f>SUM(E16*D16*C16)</f>
        <v>6000</v>
      </c>
    </row>
    <row r="17" spans="1:6" ht="16.5" thickBot="1" x14ac:dyDescent="0.3">
      <c r="A17" s="39" t="s">
        <v>6</v>
      </c>
      <c r="B17" s="40"/>
      <c r="C17" s="40"/>
      <c r="D17" s="40"/>
      <c r="E17" s="24">
        <f>SUM(E9:E16)</f>
        <v>2210</v>
      </c>
      <c r="F17" s="24">
        <f>SUM(F9:F16)</f>
        <v>70680</v>
      </c>
    </row>
    <row r="18" spans="1:6" ht="19.5" thickBot="1" x14ac:dyDescent="0.3">
      <c r="A18" s="37" t="s">
        <v>26</v>
      </c>
      <c r="B18" s="38"/>
      <c r="C18" s="38"/>
      <c r="D18" s="38"/>
      <c r="E18" s="38"/>
      <c r="F18" s="38"/>
    </row>
    <row r="19" spans="1:6" ht="15.75" x14ac:dyDescent="0.25">
      <c r="A19" s="9">
        <v>1</v>
      </c>
      <c r="B19" s="10" t="s">
        <v>27</v>
      </c>
      <c r="C19" s="9">
        <v>1</v>
      </c>
      <c r="D19" s="9">
        <v>1</v>
      </c>
      <c r="E19" s="11">
        <v>15000</v>
      </c>
      <c r="F19" s="11">
        <f t="shared" ref="F19:F24" si="2">SUM(E19*D19*C19)</f>
        <v>15000</v>
      </c>
    </row>
    <row r="20" spans="1:6" ht="15.75" x14ac:dyDescent="0.25">
      <c r="A20" s="9">
        <v>2</v>
      </c>
      <c r="B20" s="10" t="s">
        <v>28</v>
      </c>
      <c r="C20" s="9">
        <v>1</v>
      </c>
      <c r="D20" s="9">
        <v>1</v>
      </c>
      <c r="E20" s="11">
        <v>13500</v>
      </c>
      <c r="F20" s="11">
        <f t="shared" si="2"/>
        <v>13500</v>
      </c>
    </row>
    <row r="21" spans="1:6" ht="15.75" x14ac:dyDescent="0.25">
      <c r="A21" s="9">
        <v>3</v>
      </c>
      <c r="B21" s="10" t="s">
        <v>49</v>
      </c>
      <c r="C21" s="9">
        <v>1</v>
      </c>
      <c r="D21" s="9">
        <v>1</v>
      </c>
      <c r="E21" s="11">
        <v>12000</v>
      </c>
      <c r="F21" s="11">
        <f t="shared" si="2"/>
        <v>12000</v>
      </c>
    </row>
    <row r="22" spans="1:6" ht="15.75" x14ac:dyDescent="0.25">
      <c r="A22" s="9">
        <v>4</v>
      </c>
      <c r="B22" s="10" t="s">
        <v>29</v>
      </c>
      <c r="C22" s="9">
        <v>1</v>
      </c>
      <c r="D22" s="9">
        <v>1</v>
      </c>
      <c r="E22" s="11">
        <v>12000</v>
      </c>
      <c r="F22" s="11">
        <f t="shared" si="2"/>
        <v>12000</v>
      </c>
    </row>
    <row r="23" spans="1:6" ht="15.75" x14ac:dyDescent="0.25">
      <c r="A23" s="9">
        <v>5</v>
      </c>
      <c r="B23" s="10" t="s">
        <v>30</v>
      </c>
      <c r="C23" s="9">
        <v>1</v>
      </c>
      <c r="D23" s="9">
        <v>1</v>
      </c>
      <c r="E23" s="11">
        <v>15000</v>
      </c>
      <c r="F23" s="11">
        <f t="shared" si="2"/>
        <v>15000</v>
      </c>
    </row>
    <row r="24" spans="1:6" ht="16.5" thickBot="1" x14ac:dyDescent="0.3">
      <c r="A24" s="9">
        <v>6</v>
      </c>
      <c r="B24" s="10" t="s">
        <v>31</v>
      </c>
      <c r="C24" s="9">
        <v>1</v>
      </c>
      <c r="D24" s="9">
        <v>1</v>
      </c>
      <c r="E24" s="11">
        <v>13500</v>
      </c>
      <c r="F24" s="11">
        <f t="shared" si="2"/>
        <v>13500</v>
      </c>
    </row>
    <row r="25" spans="1:6" ht="16.5" thickBot="1" x14ac:dyDescent="0.3">
      <c r="A25" s="35" t="s">
        <v>7</v>
      </c>
      <c r="B25" s="36"/>
      <c r="C25" s="36"/>
      <c r="D25" s="36"/>
      <c r="E25" s="33">
        <f>SUM(E19:E19)</f>
        <v>15000</v>
      </c>
      <c r="F25" s="33">
        <f>SUM(F19:F24)</f>
        <v>81000</v>
      </c>
    </row>
    <row r="26" spans="1:6" ht="18.75" x14ac:dyDescent="0.25">
      <c r="A26" s="44" t="s">
        <v>50</v>
      </c>
      <c r="B26" s="45"/>
      <c r="C26" s="45"/>
      <c r="D26" s="45"/>
      <c r="E26" s="45"/>
      <c r="F26" s="45"/>
    </row>
    <row r="27" spans="1:6" ht="15.75" x14ac:dyDescent="0.25">
      <c r="A27" s="26">
        <v>1</v>
      </c>
      <c r="B27" s="7" t="s">
        <v>32</v>
      </c>
      <c r="C27" s="26">
        <v>1</v>
      </c>
      <c r="D27" s="26">
        <v>1</v>
      </c>
      <c r="E27" s="27">
        <v>2500</v>
      </c>
      <c r="F27" s="8">
        <f t="shared" ref="F27:F38" si="3">SUM(E27*D27*C27)</f>
        <v>2500</v>
      </c>
    </row>
    <row r="28" spans="1:6" ht="15.75" x14ac:dyDescent="0.25">
      <c r="A28" s="26">
        <v>2</v>
      </c>
      <c r="B28" s="7" t="s">
        <v>33</v>
      </c>
      <c r="C28" s="26">
        <v>1</v>
      </c>
      <c r="D28" s="26">
        <v>1</v>
      </c>
      <c r="E28" s="27">
        <v>1000</v>
      </c>
      <c r="F28" s="8">
        <f t="shared" si="3"/>
        <v>1000</v>
      </c>
    </row>
    <row r="29" spans="1:6" ht="15.75" x14ac:dyDescent="0.25">
      <c r="A29" s="26">
        <v>3</v>
      </c>
      <c r="B29" s="7" t="s">
        <v>34</v>
      </c>
      <c r="C29" s="26">
        <v>1</v>
      </c>
      <c r="D29" s="26">
        <v>1</v>
      </c>
      <c r="E29" s="27">
        <v>7500</v>
      </c>
      <c r="F29" s="8">
        <f t="shared" si="3"/>
        <v>7500</v>
      </c>
    </row>
    <row r="30" spans="1:6" ht="15.75" x14ac:dyDescent="0.25">
      <c r="A30" s="26">
        <v>4</v>
      </c>
      <c r="B30" s="7" t="s">
        <v>35</v>
      </c>
      <c r="C30" s="26">
        <v>1</v>
      </c>
      <c r="D30" s="26">
        <v>1</v>
      </c>
      <c r="E30" s="27">
        <v>3500</v>
      </c>
      <c r="F30" s="8">
        <f t="shared" si="3"/>
        <v>3500</v>
      </c>
    </row>
    <row r="31" spans="1:6" ht="15.75" x14ac:dyDescent="0.25">
      <c r="A31" s="26">
        <v>5</v>
      </c>
      <c r="B31" s="7" t="s">
        <v>51</v>
      </c>
      <c r="C31" s="26">
        <v>1</v>
      </c>
      <c r="D31" s="26">
        <v>1</v>
      </c>
      <c r="E31" s="27">
        <v>4500</v>
      </c>
      <c r="F31" s="8">
        <f t="shared" si="3"/>
        <v>4500</v>
      </c>
    </row>
    <row r="32" spans="1:6" ht="15.75" x14ac:dyDescent="0.25">
      <c r="A32" s="26">
        <v>6</v>
      </c>
      <c r="B32" s="7" t="s">
        <v>36</v>
      </c>
      <c r="C32" s="26">
        <v>1</v>
      </c>
      <c r="D32" s="26">
        <v>1</v>
      </c>
      <c r="E32" s="27">
        <v>2000</v>
      </c>
      <c r="F32" s="8">
        <f t="shared" si="3"/>
        <v>2000</v>
      </c>
    </row>
    <row r="33" spans="1:6" ht="15.75" x14ac:dyDescent="0.25">
      <c r="A33" s="26">
        <v>7</v>
      </c>
      <c r="B33" s="7" t="s">
        <v>37</v>
      </c>
      <c r="C33" s="26">
        <v>4</v>
      </c>
      <c r="D33" s="26">
        <v>1</v>
      </c>
      <c r="E33" s="27">
        <v>4500</v>
      </c>
      <c r="F33" s="8">
        <f t="shared" si="3"/>
        <v>18000</v>
      </c>
    </row>
    <row r="34" spans="1:6" ht="15.75" x14ac:dyDescent="0.25">
      <c r="A34" s="26">
        <v>8</v>
      </c>
      <c r="B34" s="7" t="s">
        <v>38</v>
      </c>
      <c r="C34" s="26">
        <v>5</v>
      </c>
      <c r="D34" s="26">
        <v>1</v>
      </c>
      <c r="E34" s="27">
        <v>250</v>
      </c>
      <c r="F34" s="8">
        <f t="shared" si="3"/>
        <v>1250</v>
      </c>
    </row>
    <row r="35" spans="1:6" ht="15.75" x14ac:dyDescent="0.25">
      <c r="A35" s="26">
        <v>9</v>
      </c>
      <c r="B35" s="7" t="s">
        <v>39</v>
      </c>
      <c r="C35" s="26">
        <v>5</v>
      </c>
      <c r="D35" s="26">
        <v>1</v>
      </c>
      <c r="E35" s="27">
        <v>5500</v>
      </c>
      <c r="F35" s="8">
        <f t="shared" si="3"/>
        <v>27500</v>
      </c>
    </row>
    <row r="36" spans="1:6" ht="15.75" x14ac:dyDescent="0.25">
      <c r="A36" s="26">
        <v>10</v>
      </c>
      <c r="B36" s="7" t="s">
        <v>52</v>
      </c>
      <c r="C36" s="26">
        <v>5</v>
      </c>
      <c r="D36" s="26">
        <v>1</v>
      </c>
      <c r="E36" s="27">
        <v>200</v>
      </c>
      <c r="F36" s="8">
        <f t="shared" si="3"/>
        <v>1000</v>
      </c>
    </row>
    <row r="37" spans="1:6" ht="15.75" x14ac:dyDescent="0.25">
      <c r="A37" s="26">
        <v>11</v>
      </c>
      <c r="B37" s="7" t="s">
        <v>40</v>
      </c>
      <c r="C37" s="26">
        <v>5</v>
      </c>
      <c r="D37" s="26">
        <v>1</v>
      </c>
      <c r="E37" s="27">
        <v>50</v>
      </c>
      <c r="F37" s="8">
        <f t="shared" si="3"/>
        <v>250</v>
      </c>
    </row>
    <row r="38" spans="1:6" ht="15.75" x14ac:dyDescent="0.25">
      <c r="A38" s="26">
        <v>12</v>
      </c>
      <c r="B38" s="7" t="s">
        <v>53</v>
      </c>
      <c r="C38" s="26">
        <v>5</v>
      </c>
      <c r="D38" s="26">
        <v>1</v>
      </c>
      <c r="E38" s="27">
        <v>50</v>
      </c>
      <c r="F38" s="8">
        <f t="shared" si="3"/>
        <v>250</v>
      </c>
    </row>
    <row r="39" spans="1:6" ht="16.5" thickBot="1" x14ac:dyDescent="0.3">
      <c r="A39" s="46" t="s">
        <v>15</v>
      </c>
      <c r="B39" s="47"/>
      <c r="C39" s="47"/>
      <c r="D39" s="47"/>
      <c r="E39" s="25">
        <f>SUM(E27:E27)</f>
        <v>2500</v>
      </c>
      <c r="F39" s="25">
        <f>SUM(F27:F38)</f>
        <v>69250</v>
      </c>
    </row>
    <row r="40" spans="1:6" ht="18.75" x14ac:dyDescent="0.25">
      <c r="A40" s="44" t="s">
        <v>41</v>
      </c>
      <c r="B40" s="45"/>
      <c r="C40" s="45"/>
      <c r="D40" s="45"/>
      <c r="E40" s="45"/>
      <c r="F40" s="45"/>
    </row>
    <row r="41" spans="1:6" ht="15.75" x14ac:dyDescent="0.25">
      <c r="A41" s="28">
        <v>1</v>
      </c>
      <c r="B41" s="29" t="s">
        <v>42</v>
      </c>
      <c r="C41" s="28">
        <v>2</v>
      </c>
      <c r="D41" s="28">
        <v>1</v>
      </c>
      <c r="E41" s="30">
        <v>15000</v>
      </c>
      <c r="F41" s="31">
        <f>SUM(E41*D41*C41)</f>
        <v>30000</v>
      </c>
    </row>
    <row r="42" spans="1:6" ht="16.5" thickBot="1" x14ac:dyDescent="0.3">
      <c r="A42" s="28">
        <v>2</v>
      </c>
      <c r="B42" s="29" t="s">
        <v>43</v>
      </c>
      <c r="C42" s="28">
        <v>1</v>
      </c>
      <c r="D42" s="28">
        <v>1</v>
      </c>
      <c r="E42" s="30">
        <v>10000</v>
      </c>
      <c r="F42" s="31">
        <f>SUM(E42*D42*C42)</f>
        <v>10000</v>
      </c>
    </row>
    <row r="43" spans="1:6" ht="16.5" thickBot="1" x14ac:dyDescent="0.3">
      <c r="A43" s="35" t="s">
        <v>11</v>
      </c>
      <c r="B43" s="36"/>
      <c r="C43" s="36"/>
      <c r="D43" s="36"/>
      <c r="E43" s="33">
        <f>SUM(E41:E41)</f>
        <v>15000</v>
      </c>
      <c r="F43" s="33">
        <f>SUM(F41:F42)</f>
        <v>40000</v>
      </c>
    </row>
    <row r="44" spans="1:6" ht="19.5" thickBot="1" x14ac:dyDescent="0.3">
      <c r="A44" s="37" t="s">
        <v>54</v>
      </c>
      <c r="B44" s="38"/>
      <c r="C44" s="38"/>
      <c r="D44" s="38"/>
      <c r="E44" s="38"/>
      <c r="F44" s="38"/>
    </row>
    <row r="45" spans="1:6" ht="21.75" customHeight="1" thickBot="1" x14ac:dyDescent="0.3">
      <c r="A45" s="12">
        <v>1</v>
      </c>
      <c r="B45" s="13" t="s">
        <v>44</v>
      </c>
      <c r="C45" s="14">
        <v>1</v>
      </c>
      <c r="D45" s="12">
        <v>1</v>
      </c>
      <c r="E45" s="15">
        <v>2500</v>
      </c>
      <c r="F45" s="16">
        <f>SUM(C45*E45)</f>
        <v>2500</v>
      </c>
    </row>
    <row r="46" spans="1:6" ht="16.5" thickBot="1" x14ac:dyDescent="0.3">
      <c r="A46" s="35" t="s">
        <v>8</v>
      </c>
      <c r="B46" s="36"/>
      <c r="C46" s="36"/>
      <c r="D46" s="36"/>
      <c r="E46" s="33">
        <f>SUM(E45)</f>
        <v>2500</v>
      </c>
      <c r="F46" s="33">
        <f>SUM(F45:F45)</f>
        <v>2500</v>
      </c>
    </row>
    <row r="47" spans="1:6" ht="19.5" thickBot="1" x14ac:dyDescent="0.3">
      <c r="A47" s="37" t="s">
        <v>45</v>
      </c>
      <c r="B47" s="38"/>
      <c r="C47" s="38"/>
      <c r="D47" s="38"/>
      <c r="E47" s="38"/>
      <c r="F47" s="38"/>
    </row>
    <row r="48" spans="1:6" ht="15.75" x14ac:dyDescent="0.25">
      <c r="A48" s="9">
        <v>1</v>
      </c>
      <c r="B48" s="10" t="s">
        <v>46</v>
      </c>
      <c r="C48" s="9">
        <v>1</v>
      </c>
      <c r="D48" s="9">
        <v>1</v>
      </c>
      <c r="E48" s="11">
        <v>5000</v>
      </c>
      <c r="F48" s="11">
        <f>SUM(E48*D48*C48)</f>
        <v>5000</v>
      </c>
    </row>
    <row r="49" spans="1:6" ht="16.5" thickBot="1" x14ac:dyDescent="0.3">
      <c r="A49" s="9">
        <v>2</v>
      </c>
      <c r="B49" s="10" t="s">
        <v>47</v>
      </c>
      <c r="C49" s="9">
        <v>1</v>
      </c>
      <c r="D49" s="9">
        <v>1</v>
      </c>
      <c r="E49" s="11">
        <v>5000</v>
      </c>
      <c r="F49" s="11">
        <f>SUM(E49*D49*C49)</f>
        <v>5000</v>
      </c>
    </row>
    <row r="50" spans="1:6" ht="16.5" thickBot="1" x14ac:dyDescent="0.3">
      <c r="A50" s="39" t="s">
        <v>9</v>
      </c>
      <c r="B50" s="40"/>
      <c r="C50" s="40"/>
      <c r="D50" s="40"/>
      <c r="E50" s="19">
        <f>SUM(E48:E48)</f>
        <v>5000</v>
      </c>
      <c r="F50" s="19">
        <f>SUM(F48:F49)</f>
        <v>10000</v>
      </c>
    </row>
    <row r="51" spans="1:6" ht="19.5" thickBot="1" x14ac:dyDescent="0.35">
      <c r="A51" s="41" t="s">
        <v>16</v>
      </c>
      <c r="B51" s="42"/>
      <c r="C51" s="42"/>
      <c r="D51" s="42"/>
      <c r="E51" s="43">
        <f>SUM(E50:E50)</f>
        <v>5000</v>
      </c>
      <c r="F51" s="32">
        <f>SUM(F50+F46+F43+F39+F25+F17)</f>
        <v>273430</v>
      </c>
    </row>
    <row r="52" spans="1:6" ht="15.75" x14ac:dyDescent="0.25">
      <c r="A52" s="2"/>
      <c r="B52" s="1"/>
      <c r="C52" s="2"/>
      <c r="D52" s="2"/>
      <c r="E52" s="1"/>
      <c r="F52" s="1"/>
    </row>
    <row r="53" spans="1:6" ht="15.75" x14ac:dyDescent="0.25">
      <c r="A53" s="2"/>
      <c r="B53" s="1"/>
      <c r="C53" s="2"/>
      <c r="D53" s="2"/>
      <c r="E53" s="1"/>
      <c r="F53" s="20"/>
    </row>
    <row r="54" spans="1:6" ht="15" customHeight="1" x14ac:dyDescent="0.25">
      <c r="A54" s="34"/>
      <c r="B54" s="34"/>
      <c r="C54" s="34"/>
      <c r="D54" s="34"/>
      <c r="E54" s="34"/>
      <c r="F54" s="34"/>
    </row>
    <row r="55" spans="1:6" ht="15" customHeight="1" x14ac:dyDescent="0.25">
      <c r="A55" s="34"/>
      <c r="B55" s="34"/>
      <c r="C55" s="34"/>
      <c r="D55" s="34"/>
      <c r="E55" s="21"/>
      <c r="F55" s="2" t="s">
        <v>48</v>
      </c>
    </row>
    <row r="56" spans="1:6" ht="15" customHeight="1" x14ac:dyDescent="0.25">
      <c r="A56" s="34"/>
      <c r="B56" s="34"/>
      <c r="C56" s="34"/>
      <c r="D56" s="34"/>
      <c r="E56" s="21"/>
      <c r="F56" s="3" t="s">
        <v>12</v>
      </c>
    </row>
    <row r="57" spans="1:6" ht="15" customHeight="1" x14ac:dyDescent="0.25">
      <c r="A57" s="34"/>
      <c r="B57" s="34"/>
      <c r="C57" s="34"/>
      <c r="D57" s="34"/>
      <c r="E57" s="21"/>
      <c r="F57" s="3" t="s">
        <v>10</v>
      </c>
    </row>
    <row r="58" spans="1:6" ht="15" customHeight="1" x14ac:dyDescent="0.25">
      <c r="A58" s="34"/>
      <c r="B58" s="34"/>
      <c r="C58" s="34"/>
      <c r="D58" s="34"/>
      <c r="E58" s="34"/>
      <c r="F58" s="34"/>
    </row>
    <row r="59" spans="1:6" x14ac:dyDescent="0.25">
      <c r="E59" s="21"/>
    </row>
    <row r="60" spans="1:6" x14ac:dyDescent="0.25">
      <c r="E60" s="21"/>
    </row>
    <row r="61" spans="1:6" x14ac:dyDescent="0.25">
      <c r="E61" s="21"/>
    </row>
  </sheetData>
  <mergeCells count="16">
    <mergeCell ref="A5:F5"/>
    <mergeCell ref="A43:D43"/>
    <mergeCell ref="A40:F40"/>
    <mergeCell ref="A1:F1"/>
    <mergeCell ref="A8:F8"/>
    <mergeCell ref="A17:D17"/>
    <mergeCell ref="A18:F18"/>
    <mergeCell ref="A25:D25"/>
    <mergeCell ref="A3:F4"/>
    <mergeCell ref="A46:D46"/>
    <mergeCell ref="A47:F47"/>
    <mergeCell ref="A50:D50"/>
    <mergeCell ref="A51:E51"/>
    <mergeCell ref="A26:F26"/>
    <mergeCell ref="A39:D39"/>
    <mergeCell ref="A44:F44"/>
  </mergeCells>
  <pageMargins left="0.44" right="0.28999999999999998" top="0.33" bottom="0.28000000000000003" header="0.21" footer="0.17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with Justification (US $</vt:lpstr>
      <vt:lpstr>'Budget with Justification (US 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BRDP</dc:creator>
  <cp:lastModifiedBy>BRDP</cp:lastModifiedBy>
  <cp:lastPrinted>2022-07-26T10:13:53Z</cp:lastPrinted>
  <dcterms:created xsi:type="dcterms:W3CDTF">2017-12-24T10:32:34Z</dcterms:created>
  <dcterms:modified xsi:type="dcterms:W3CDTF">2022-08-16T09:06:04Z</dcterms:modified>
</cp:coreProperties>
</file>