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quisunderland-groves/Documents/"/>
    </mc:Choice>
  </mc:AlternateContent>
  <xr:revisionPtr revIDLastSave="0" documentId="8_{DC8BE600-3CA4-DB45-9855-8824A77A6249}" xr6:coauthVersionLast="36" xr6:coauthVersionMax="36" xr10:uidLastSave="{00000000-0000-0000-0000-000000000000}"/>
  <bookViews>
    <workbookView xWindow="6780" yWindow="3860" windowWidth="26440" windowHeight="15440" xr2:uid="{25129023-EF6D-7D45-982F-8D84E8EB3C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G26" i="1"/>
  <c r="G25" i="1"/>
  <c r="G24" i="1"/>
  <c r="G23" i="1"/>
  <c r="G22" i="1"/>
  <c r="G21" i="1"/>
  <c r="E20" i="1"/>
  <c r="F20" i="1" s="1"/>
  <c r="G20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F14" i="1"/>
  <c r="G14" i="1" s="1"/>
  <c r="G13" i="1"/>
  <c r="E12" i="1"/>
  <c r="F12" i="1" s="1"/>
  <c r="G12" i="1" s="1"/>
  <c r="E11" i="1"/>
  <c r="F11" i="1" s="1"/>
  <c r="G11" i="1" s="1"/>
  <c r="E10" i="1"/>
  <c r="F10" i="1" s="1"/>
  <c r="G10" i="1" s="1"/>
  <c r="G9" i="1"/>
  <c r="G8" i="1"/>
  <c r="E7" i="1"/>
  <c r="F7" i="1" s="1"/>
  <c r="G7" i="1" s="1"/>
  <c r="E6" i="1"/>
  <c r="F6" i="1" s="1"/>
  <c r="G6" i="1" s="1"/>
  <c r="E5" i="1"/>
  <c r="F5" i="1" s="1"/>
  <c r="G5" i="1" s="1"/>
  <c r="E4" i="1"/>
  <c r="F4" i="1" s="1"/>
  <c r="F34" i="1" l="1"/>
  <c r="G4" i="1"/>
  <c r="G34" i="1" s="1"/>
</calcChain>
</file>

<file path=xl/sharedStrings.xml><?xml version="1.0" encoding="utf-8"?>
<sst xmlns="http://schemas.openxmlformats.org/spreadsheetml/2006/main" count="48" uniqueCount="41">
  <si>
    <t xml:space="preserve"> </t>
  </si>
  <si>
    <t>Description</t>
  </si>
  <si>
    <t>No.</t>
  </si>
  <si>
    <t>Mths</t>
  </si>
  <si>
    <t xml:space="preserve">Unit cost </t>
  </si>
  <si>
    <t>IDR</t>
  </si>
  <si>
    <t>USD</t>
  </si>
  <si>
    <t>Nat Geo</t>
  </si>
  <si>
    <t>Staff</t>
  </si>
  <si>
    <t>Head Research Assistant</t>
  </si>
  <si>
    <t>Field Research Assistants</t>
  </si>
  <si>
    <t>Laboratory health tests (staff &amp; PI)</t>
  </si>
  <si>
    <t>Insurance</t>
  </si>
  <si>
    <t>Travel and Subsistence</t>
  </si>
  <si>
    <t>Flight PI Vancouver-Jakarta Rtn @$1,200 each</t>
  </si>
  <si>
    <t>Flight PI Jakarta-Palangkaraya Rtn</t>
  </si>
  <si>
    <t>Transport Palangkaraya-Batikap Rtn (vehicle/ boat)</t>
  </si>
  <si>
    <t>Hotels and food Jakarta/Palangkaraya</t>
  </si>
  <si>
    <t>Food and Transport in Batikap</t>
  </si>
  <si>
    <t xml:space="preserve">PI food in camp </t>
  </si>
  <si>
    <t>Food / subsistence in Batikap @ IDR50,000 per day per person</t>
  </si>
  <si>
    <t>Camp contribution monthly (fuel, generators, electricity)</t>
  </si>
  <si>
    <t>Boat and engine</t>
  </si>
  <si>
    <t>Fuel (19,000 per ltr) x 250 ltr pm</t>
  </si>
  <si>
    <t>Equipment</t>
  </si>
  <si>
    <t>Laptop</t>
  </si>
  <si>
    <t>Reconyx Hyperfire Convert IR camera @ US$ 399 each</t>
  </si>
  <si>
    <t>Hyperfire security boxes @ $50 each</t>
  </si>
  <si>
    <t>Python locks @$20 each</t>
  </si>
  <si>
    <t>Energizer AA Ultimate Lithium batteries (12 pack) @$30 each</t>
  </si>
  <si>
    <t>Sandisk Ultra SD 32-GB @ $20 each</t>
  </si>
  <si>
    <t>Back up Hard Drive @$100 each</t>
  </si>
  <si>
    <t>Garmin GPS</t>
  </si>
  <si>
    <t>Binoculars</t>
  </si>
  <si>
    <t>Torches and batteries</t>
  </si>
  <si>
    <t>Backpacks and dry bags</t>
  </si>
  <si>
    <t>Waterproofs and rainboots</t>
  </si>
  <si>
    <t>Research consumables</t>
  </si>
  <si>
    <t xml:space="preserve">Sleeping bags </t>
  </si>
  <si>
    <t>Total</t>
  </si>
  <si>
    <t>US$ 1 = 14,200 IDR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</si>
</sst>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2" name="Picture 1" descr="page2image233807568">
          <a:extLst>
            <a:ext uri="{FF2B5EF4-FFF2-40B4-BE49-F238E27FC236}">
              <a16:creationId xmlns:a16="http://schemas.microsoft.com/office/drawing/2014/main" id="{9B7C438E-CFDE-BD42-8986-B2A46DC6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3" name="Picture 2" descr="page2image233810240">
          <a:extLst>
            <a:ext uri="{FF2B5EF4-FFF2-40B4-BE49-F238E27FC236}">
              <a16:creationId xmlns:a16="http://schemas.microsoft.com/office/drawing/2014/main" id="{CEE4F395-5E01-CB4F-B23A-D70E15BB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4" name="Picture 3" descr="page2image233813552">
          <a:extLst>
            <a:ext uri="{FF2B5EF4-FFF2-40B4-BE49-F238E27FC236}">
              <a16:creationId xmlns:a16="http://schemas.microsoft.com/office/drawing/2014/main" id="{F657DDF7-98F1-BE43-8FA8-1AE8937B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5" name="Picture 4" descr="page2image233814512">
          <a:extLst>
            <a:ext uri="{FF2B5EF4-FFF2-40B4-BE49-F238E27FC236}">
              <a16:creationId xmlns:a16="http://schemas.microsoft.com/office/drawing/2014/main" id="{73928A75-0182-9C46-A89A-E2AC8D23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6" name="Picture 5" descr="page2image293601776">
          <a:extLst>
            <a:ext uri="{FF2B5EF4-FFF2-40B4-BE49-F238E27FC236}">
              <a16:creationId xmlns:a16="http://schemas.microsoft.com/office/drawing/2014/main" id="{F25FFE6B-5543-3F42-973E-CC00F343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7" name="Picture 6" descr="page2image293602320">
          <a:extLst>
            <a:ext uri="{FF2B5EF4-FFF2-40B4-BE49-F238E27FC236}">
              <a16:creationId xmlns:a16="http://schemas.microsoft.com/office/drawing/2014/main" id="{57498362-21CE-3F4F-8182-596A7C5D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12700</xdr:colOff>
      <xdr:row>1</xdr:row>
      <xdr:rowOff>12700</xdr:rowOff>
    </xdr:to>
    <xdr:pic>
      <xdr:nvPicPr>
        <xdr:cNvPr id="8" name="Picture 7" descr="page2image275962304">
          <a:extLst>
            <a:ext uri="{FF2B5EF4-FFF2-40B4-BE49-F238E27FC236}">
              <a16:creationId xmlns:a16="http://schemas.microsoft.com/office/drawing/2014/main" id="{1B10FDF9-4343-F048-B148-EB7C7A1A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20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9" name="Picture 8" descr="page2image233807568">
          <a:extLst>
            <a:ext uri="{FF2B5EF4-FFF2-40B4-BE49-F238E27FC236}">
              <a16:creationId xmlns:a16="http://schemas.microsoft.com/office/drawing/2014/main" id="{434486CC-4BEB-5143-85A4-81A76495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10" name="Picture 9" descr="page2image233810240">
          <a:extLst>
            <a:ext uri="{FF2B5EF4-FFF2-40B4-BE49-F238E27FC236}">
              <a16:creationId xmlns:a16="http://schemas.microsoft.com/office/drawing/2014/main" id="{89CE4896-9EF3-4C41-833E-31B538AE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11" name="Picture 10" descr="page2image233813552">
          <a:extLst>
            <a:ext uri="{FF2B5EF4-FFF2-40B4-BE49-F238E27FC236}">
              <a16:creationId xmlns:a16="http://schemas.microsoft.com/office/drawing/2014/main" id="{F1407921-7CFB-304C-A610-932883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12" name="Picture 11" descr="page2image233814512">
          <a:extLst>
            <a:ext uri="{FF2B5EF4-FFF2-40B4-BE49-F238E27FC236}">
              <a16:creationId xmlns:a16="http://schemas.microsoft.com/office/drawing/2014/main" id="{8518F8A0-1E65-0D4A-903B-9100D5A5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13" name="Picture 12" descr="page2image293601776">
          <a:extLst>
            <a:ext uri="{FF2B5EF4-FFF2-40B4-BE49-F238E27FC236}">
              <a16:creationId xmlns:a16="http://schemas.microsoft.com/office/drawing/2014/main" id="{8A486662-FC90-4D41-954F-F36BFD44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12700</xdr:colOff>
      <xdr:row>0</xdr:row>
      <xdr:rowOff>12700</xdr:rowOff>
    </xdr:to>
    <xdr:pic>
      <xdr:nvPicPr>
        <xdr:cNvPr id="14" name="Picture 13" descr="page2image293602320">
          <a:extLst>
            <a:ext uri="{FF2B5EF4-FFF2-40B4-BE49-F238E27FC236}">
              <a16:creationId xmlns:a16="http://schemas.microsoft.com/office/drawing/2014/main" id="{0DDF1196-89F4-D744-812A-4F220495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12700</xdr:colOff>
      <xdr:row>1</xdr:row>
      <xdr:rowOff>12700</xdr:rowOff>
    </xdr:to>
    <xdr:pic>
      <xdr:nvPicPr>
        <xdr:cNvPr id="15" name="Picture 14" descr="page2image275962304">
          <a:extLst>
            <a:ext uri="{FF2B5EF4-FFF2-40B4-BE49-F238E27FC236}">
              <a16:creationId xmlns:a16="http://schemas.microsoft.com/office/drawing/2014/main" id="{D25DAF17-C14A-9040-BA2F-FA66EBFD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20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A0F7-03C5-504C-9F68-16F69355634C}">
  <dimension ref="A1:G38"/>
  <sheetViews>
    <sheetView tabSelected="1" workbookViewId="0">
      <selection activeCell="C16" sqref="C16"/>
    </sheetView>
  </sheetViews>
  <sheetFormatPr baseColWidth="10" defaultRowHeight="16" x14ac:dyDescent="0.2"/>
  <cols>
    <col min="1" max="1" width="44.6640625" customWidth="1"/>
    <col min="2" max="3" width="6.33203125" customWidth="1"/>
    <col min="5" max="5" width="13.33203125" customWidth="1"/>
  </cols>
  <sheetData>
    <row r="1" spans="1:7" x14ac:dyDescent="0.2">
      <c r="A1" s="1"/>
      <c r="B1" s="1"/>
      <c r="C1" s="1"/>
      <c r="D1" s="1"/>
      <c r="E1" s="1"/>
      <c r="F1" s="2" t="s">
        <v>0</v>
      </c>
      <c r="G1" s="2"/>
    </row>
    <row r="2" spans="1:7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x14ac:dyDescent="0.2">
      <c r="A3" s="4" t="s">
        <v>8</v>
      </c>
      <c r="B3" s="3"/>
      <c r="C3" s="3"/>
      <c r="D3" s="3"/>
      <c r="E3" s="3"/>
      <c r="F3" s="3"/>
      <c r="G3" s="3"/>
    </row>
    <row r="4" spans="1:7" x14ac:dyDescent="0.2">
      <c r="A4" s="5" t="s">
        <v>9</v>
      </c>
      <c r="B4" s="6">
        <v>1</v>
      </c>
      <c r="C4" s="6">
        <v>6</v>
      </c>
      <c r="D4" s="7">
        <v>5000000</v>
      </c>
      <c r="E4" s="7">
        <f>D4*C4</f>
        <v>30000000</v>
      </c>
      <c r="F4" s="7">
        <f>E4/14200</f>
        <v>2112.676056338028</v>
      </c>
      <c r="G4" s="7">
        <f>F4</f>
        <v>2112.676056338028</v>
      </c>
    </row>
    <row r="5" spans="1:7" x14ac:dyDescent="0.2">
      <c r="A5" s="8" t="s">
        <v>10</v>
      </c>
      <c r="B5" s="7">
        <v>2</v>
      </c>
      <c r="C5" s="7">
        <v>6</v>
      </c>
      <c r="D5" s="7">
        <v>2700000</v>
      </c>
      <c r="E5" s="7">
        <f>D5*B5*C5</f>
        <v>32400000</v>
      </c>
      <c r="F5" s="7">
        <f>E5/14200</f>
        <v>2281.6901408450703</v>
      </c>
      <c r="G5" s="7">
        <f t="shared" ref="G5:G33" si="0">F5</f>
        <v>2281.6901408450703</v>
      </c>
    </row>
    <row r="6" spans="1:7" x14ac:dyDescent="0.2">
      <c r="A6" s="5" t="s">
        <v>11</v>
      </c>
      <c r="B6" s="6">
        <v>4</v>
      </c>
      <c r="C6" s="6">
        <v>0</v>
      </c>
      <c r="D6" s="7">
        <v>2800000</v>
      </c>
      <c r="E6" s="7">
        <f>D6*B6</f>
        <v>11200000</v>
      </c>
      <c r="F6" s="7">
        <f>E6/14200</f>
        <v>788.73239436619713</v>
      </c>
      <c r="G6" s="7">
        <f t="shared" si="0"/>
        <v>788.73239436619713</v>
      </c>
    </row>
    <row r="7" spans="1:7" x14ac:dyDescent="0.2">
      <c r="A7" s="5" t="s">
        <v>12</v>
      </c>
      <c r="B7" s="6">
        <v>3</v>
      </c>
      <c r="C7" s="6">
        <v>0</v>
      </c>
      <c r="D7" s="7">
        <v>400000</v>
      </c>
      <c r="E7" s="7">
        <f>D7*B7</f>
        <v>1200000</v>
      </c>
      <c r="F7" s="7">
        <f>E7/14200</f>
        <v>84.507042253521121</v>
      </c>
      <c r="G7" s="7">
        <f t="shared" si="0"/>
        <v>84.507042253521121</v>
      </c>
    </row>
    <row r="8" spans="1:7" x14ac:dyDescent="0.2">
      <c r="A8" s="4" t="s">
        <v>13</v>
      </c>
      <c r="B8" s="6"/>
      <c r="C8" s="6"/>
      <c r="D8" s="7"/>
      <c r="E8" s="7"/>
      <c r="F8" s="7" t="s">
        <v>0</v>
      </c>
      <c r="G8" s="7" t="str">
        <f t="shared" si="0"/>
        <v xml:space="preserve"> </v>
      </c>
    </row>
    <row r="9" spans="1:7" x14ac:dyDescent="0.2">
      <c r="A9" s="5" t="s">
        <v>14</v>
      </c>
      <c r="B9" s="6">
        <v>2</v>
      </c>
      <c r="C9" s="6">
        <v>0</v>
      </c>
      <c r="D9" s="7"/>
      <c r="E9" s="7"/>
      <c r="F9" s="7">
        <v>2400</v>
      </c>
      <c r="G9" s="7">
        <f t="shared" si="0"/>
        <v>2400</v>
      </c>
    </row>
    <row r="10" spans="1:7" x14ac:dyDescent="0.2">
      <c r="A10" s="5" t="s">
        <v>15</v>
      </c>
      <c r="B10" s="6">
        <v>2</v>
      </c>
      <c r="C10" s="6">
        <v>0</v>
      </c>
      <c r="D10" s="7">
        <v>2400000</v>
      </c>
      <c r="E10" s="7">
        <f>D10*B10</f>
        <v>4800000</v>
      </c>
      <c r="F10" s="7">
        <f>E10/14200</f>
        <v>338.02816901408448</v>
      </c>
      <c r="G10" s="7">
        <f t="shared" si="0"/>
        <v>338.02816901408448</v>
      </c>
    </row>
    <row r="11" spans="1:7" x14ac:dyDescent="0.2">
      <c r="A11" s="5" t="s">
        <v>16</v>
      </c>
      <c r="B11" s="6">
        <v>3</v>
      </c>
      <c r="C11" s="6">
        <v>0</v>
      </c>
      <c r="D11" s="7">
        <v>9000000</v>
      </c>
      <c r="E11" s="7">
        <f>D11*B11</f>
        <v>27000000</v>
      </c>
      <c r="F11" s="7">
        <f>E11/14200</f>
        <v>1901.4084507042253</v>
      </c>
      <c r="G11" s="7">
        <f t="shared" si="0"/>
        <v>1901.4084507042253</v>
      </c>
    </row>
    <row r="12" spans="1:7" x14ac:dyDescent="0.2">
      <c r="A12" s="5" t="s">
        <v>17</v>
      </c>
      <c r="B12" s="6">
        <v>8</v>
      </c>
      <c r="C12" s="6">
        <v>0</v>
      </c>
      <c r="D12" s="7">
        <v>600000</v>
      </c>
      <c r="E12" s="7">
        <f>D12*B12</f>
        <v>4800000</v>
      </c>
      <c r="F12" s="9">
        <f>E12/14200</f>
        <v>338.02816901408448</v>
      </c>
      <c r="G12" s="7">
        <f t="shared" si="0"/>
        <v>338.02816901408448</v>
      </c>
    </row>
    <row r="13" spans="1:7" x14ac:dyDescent="0.2">
      <c r="A13" s="4" t="s">
        <v>18</v>
      </c>
      <c r="B13" s="1"/>
      <c r="C13" s="1"/>
      <c r="D13" s="9"/>
      <c r="E13" s="9"/>
      <c r="F13" s="9" t="s">
        <v>0</v>
      </c>
      <c r="G13" s="7" t="str">
        <f t="shared" si="0"/>
        <v xml:space="preserve"> </v>
      </c>
    </row>
    <row r="14" spans="1:7" x14ac:dyDescent="0.2">
      <c r="A14" s="5" t="s">
        <v>19</v>
      </c>
      <c r="B14" s="6">
        <v>1</v>
      </c>
      <c r="C14" s="6">
        <v>1</v>
      </c>
      <c r="D14" s="9">
        <v>1500000</v>
      </c>
      <c r="E14" s="9">
        <v>1500000</v>
      </c>
      <c r="F14" s="7">
        <f>E14/14200</f>
        <v>105.63380281690141</v>
      </c>
      <c r="G14" s="7">
        <f t="shared" si="0"/>
        <v>105.63380281690141</v>
      </c>
    </row>
    <row r="15" spans="1:7" x14ac:dyDescent="0.2">
      <c r="A15" s="10" t="s">
        <v>20</v>
      </c>
      <c r="B15" s="6">
        <v>3</v>
      </c>
      <c r="C15" s="1">
        <v>6</v>
      </c>
      <c r="D15" s="9">
        <v>1500000</v>
      </c>
      <c r="E15" s="7">
        <f>D15*B15*C15</f>
        <v>27000000</v>
      </c>
      <c r="F15" s="7">
        <f>E15/14200</f>
        <v>1901.4084507042253</v>
      </c>
      <c r="G15" s="7">
        <f t="shared" si="0"/>
        <v>1901.4084507042253</v>
      </c>
    </row>
    <row r="16" spans="1:7" x14ac:dyDescent="0.2">
      <c r="A16" s="10" t="s">
        <v>21</v>
      </c>
      <c r="B16" s="6">
        <v>1</v>
      </c>
      <c r="C16" s="6">
        <v>6</v>
      </c>
      <c r="D16" s="9">
        <v>2000000</v>
      </c>
      <c r="E16" s="7">
        <f>D16*B16*C16</f>
        <v>12000000</v>
      </c>
      <c r="F16" s="7">
        <f>E16/14200</f>
        <v>845.07042253521126</v>
      </c>
      <c r="G16" s="7">
        <f t="shared" si="0"/>
        <v>845.07042253521126</v>
      </c>
    </row>
    <row r="17" spans="1:7" x14ac:dyDescent="0.2">
      <c r="A17" s="10" t="s">
        <v>22</v>
      </c>
      <c r="B17" s="6">
        <v>1</v>
      </c>
      <c r="C17" s="6">
        <v>1</v>
      </c>
      <c r="D17" s="9">
        <v>12200000</v>
      </c>
      <c r="E17" s="7">
        <f>D17*B17*C17</f>
        <v>12200000</v>
      </c>
      <c r="F17" s="7">
        <f>E17/14200</f>
        <v>859.15492957746483</v>
      </c>
      <c r="G17" s="7">
        <f t="shared" si="0"/>
        <v>859.15492957746483</v>
      </c>
    </row>
    <row r="18" spans="1:7" x14ac:dyDescent="0.2">
      <c r="A18" s="10" t="s">
        <v>23</v>
      </c>
      <c r="B18" s="6">
        <v>1</v>
      </c>
      <c r="C18" s="6">
        <v>6</v>
      </c>
      <c r="D18" s="9">
        <v>4750000</v>
      </c>
      <c r="E18" s="9">
        <f>D18*C18</f>
        <v>28500000</v>
      </c>
      <c r="F18" s="2">
        <f>E18/14200</f>
        <v>2007.0422535211267</v>
      </c>
      <c r="G18" s="7">
        <f t="shared" si="0"/>
        <v>2007.0422535211267</v>
      </c>
    </row>
    <row r="19" spans="1:7" x14ac:dyDescent="0.2">
      <c r="A19" s="4" t="s">
        <v>24</v>
      </c>
      <c r="B19" s="1"/>
      <c r="C19" s="1"/>
      <c r="D19" s="1"/>
      <c r="E19" s="1"/>
      <c r="F19" s="1"/>
      <c r="G19" s="7" t="s">
        <v>0</v>
      </c>
    </row>
    <row r="20" spans="1:7" x14ac:dyDescent="0.2">
      <c r="A20" s="10" t="s">
        <v>25</v>
      </c>
      <c r="B20" s="6">
        <v>1</v>
      </c>
      <c r="C20" s="6">
        <v>0</v>
      </c>
      <c r="D20" s="2">
        <v>8000000</v>
      </c>
      <c r="E20" s="11">
        <f>D20*B20</f>
        <v>8000000</v>
      </c>
      <c r="F20" s="7">
        <f>E20/14200</f>
        <v>563.38028169014081</v>
      </c>
      <c r="G20" s="7">
        <f t="shared" si="0"/>
        <v>563.38028169014081</v>
      </c>
    </row>
    <row r="21" spans="1:7" x14ac:dyDescent="0.2">
      <c r="A21" s="10" t="s">
        <v>26</v>
      </c>
      <c r="B21" s="6">
        <v>20</v>
      </c>
      <c r="C21" s="6">
        <v>0</v>
      </c>
      <c r="D21" s="2"/>
      <c r="E21" s="11"/>
      <c r="F21" s="2">
        <v>8000</v>
      </c>
      <c r="G21" s="7">
        <f t="shared" si="0"/>
        <v>8000</v>
      </c>
    </row>
    <row r="22" spans="1:7" x14ac:dyDescent="0.2">
      <c r="A22" s="10" t="s">
        <v>27</v>
      </c>
      <c r="B22" s="6">
        <v>20</v>
      </c>
      <c r="C22" s="6">
        <v>0</v>
      </c>
      <c r="D22" s="2"/>
      <c r="E22" s="11"/>
      <c r="F22" s="2">
        <v>1000</v>
      </c>
      <c r="G22" s="7">
        <f t="shared" si="0"/>
        <v>1000</v>
      </c>
    </row>
    <row r="23" spans="1:7" x14ac:dyDescent="0.2">
      <c r="A23" s="10" t="s">
        <v>28</v>
      </c>
      <c r="B23" s="6">
        <v>20</v>
      </c>
      <c r="C23" s="6">
        <v>0</v>
      </c>
      <c r="D23" s="2"/>
      <c r="E23" s="11"/>
      <c r="F23" s="2">
        <v>400</v>
      </c>
      <c r="G23" s="7">
        <f t="shared" si="0"/>
        <v>400</v>
      </c>
    </row>
    <row r="24" spans="1:7" x14ac:dyDescent="0.2">
      <c r="A24" s="10" t="s">
        <v>29</v>
      </c>
      <c r="B24" s="6">
        <v>20</v>
      </c>
      <c r="C24" s="6">
        <v>0</v>
      </c>
      <c r="D24" s="2"/>
      <c r="E24" s="11"/>
      <c r="F24" s="1">
        <v>600</v>
      </c>
      <c r="G24" s="7">
        <f t="shared" si="0"/>
        <v>600</v>
      </c>
    </row>
    <row r="25" spans="1:7" x14ac:dyDescent="0.2">
      <c r="A25" s="10" t="s">
        <v>30</v>
      </c>
      <c r="B25" s="1">
        <v>40</v>
      </c>
      <c r="C25" s="6">
        <v>0</v>
      </c>
      <c r="D25" s="2"/>
      <c r="E25" s="11"/>
      <c r="F25" s="1">
        <v>800</v>
      </c>
      <c r="G25" s="7">
        <f t="shared" si="0"/>
        <v>800</v>
      </c>
    </row>
    <row r="26" spans="1:7" x14ac:dyDescent="0.2">
      <c r="A26" s="10" t="s">
        <v>31</v>
      </c>
      <c r="B26" s="6">
        <v>4</v>
      </c>
      <c r="C26" s="6">
        <v>0</v>
      </c>
      <c r="D26" s="2"/>
      <c r="E26" s="11"/>
      <c r="F26" s="2">
        <v>400</v>
      </c>
      <c r="G26" s="7">
        <f t="shared" si="0"/>
        <v>400</v>
      </c>
    </row>
    <row r="27" spans="1:7" x14ac:dyDescent="0.2">
      <c r="A27" s="10" t="s">
        <v>32</v>
      </c>
      <c r="B27" s="1">
        <v>2</v>
      </c>
      <c r="C27" s="6">
        <v>0</v>
      </c>
      <c r="D27" s="2">
        <v>5000000</v>
      </c>
      <c r="E27" s="11">
        <f>D27*B27</f>
        <v>10000000</v>
      </c>
      <c r="F27" s="2">
        <f t="shared" ref="F27:F33" si="1">E27/14200</f>
        <v>704.22535211267609</v>
      </c>
      <c r="G27" s="7">
        <f t="shared" si="0"/>
        <v>704.22535211267609</v>
      </c>
    </row>
    <row r="28" spans="1:7" x14ac:dyDescent="0.2">
      <c r="A28" s="10" t="s">
        <v>33</v>
      </c>
      <c r="B28" s="1">
        <v>2</v>
      </c>
      <c r="C28" s="6">
        <v>0</v>
      </c>
      <c r="D28" s="2">
        <v>1500000</v>
      </c>
      <c r="E28" s="11">
        <f>D28*B28</f>
        <v>3000000</v>
      </c>
      <c r="F28" s="2">
        <f t="shared" si="1"/>
        <v>211.26760563380282</v>
      </c>
      <c r="G28" s="7">
        <f t="shared" si="0"/>
        <v>211.26760563380282</v>
      </c>
    </row>
    <row r="29" spans="1:7" x14ac:dyDescent="0.2">
      <c r="A29" s="10" t="s">
        <v>34</v>
      </c>
      <c r="B29" s="1">
        <v>4</v>
      </c>
      <c r="C29" s="1">
        <v>0</v>
      </c>
      <c r="D29" s="2">
        <v>300000</v>
      </c>
      <c r="E29" s="11">
        <f>D29*B29</f>
        <v>1200000</v>
      </c>
      <c r="F29" s="2">
        <f t="shared" si="1"/>
        <v>84.507042253521121</v>
      </c>
      <c r="G29" s="7">
        <f t="shared" si="0"/>
        <v>84.507042253521121</v>
      </c>
    </row>
    <row r="30" spans="1:7" x14ac:dyDescent="0.2">
      <c r="A30" s="10" t="s">
        <v>35</v>
      </c>
      <c r="B30" s="1">
        <v>4</v>
      </c>
      <c r="C30" s="6">
        <v>0</v>
      </c>
      <c r="D30" s="2">
        <v>600000</v>
      </c>
      <c r="E30" s="11">
        <f>D30*B30</f>
        <v>2400000</v>
      </c>
      <c r="F30" s="2">
        <f t="shared" si="1"/>
        <v>169.01408450704224</v>
      </c>
      <c r="G30" s="7">
        <f t="shared" si="0"/>
        <v>169.01408450704224</v>
      </c>
    </row>
    <row r="31" spans="1:7" x14ac:dyDescent="0.2">
      <c r="A31" s="10" t="s">
        <v>36</v>
      </c>
      <c r="B31" s="1">
        <v>4</v>
      </c>
      <c r="C31" s="6">
        <v>0</v>
      </c>
      <c r="D31" s="2">
        <v>600000</v>
      </c>
      <c r="E31" s="11">
        <f>D31*B31</f>
        <v>2400000</v>
      </c>
      <c r="F31" s="2">
        <f t="shared" si="1"/>
        <v>169.01408450704224</v>
      </c>
      <c r="G31" s="7">
        <f t="shared" si="0"/>
        <v>169.01408450704224</v>
      </c>
    </row>
    <row r="32" spans="1:7" x14ac:dyDescent="0.2">
      <c r="A32" s="10" t="s">
        <v>37</v>
      </c>
      <c r="B32" s="1">
        <v>0</v>
      </c>
      <c r="C32" s="6">
        <v>7</v>
      </c>
      <c r="D32" s="2">
        <v>500000</v>
      </c>
      <c r="E32" s="11">
        <f>D32*C32</f>
        <v>3500000</v>
      </c>
      <c r="F32" s="2">
        <f t="shared" si="1"/>
        <v>246.47887323943661</v>
      </c>
      <c r="G32" s="7">
        <f t="shared" si="0"/>
        <v>246.47887323943661</v>
      </c>
    </row>
    <row r="33" spans="1:7" x14ac:dyDescent="0.2">
      <c r="A33" s="10" t="s">
        <v>38</v>
      </c>
      <c r="B33" s="1">
        <v>4</v>
      </c>
      <c r="C33" s="6">
        <v>0</v>
      </c>
      <c r="D33" s="2">
        <v>500000</v>
      </c>
      <c r="E33" s="11">
        <f>D33*B33</f>
        <v>2000000</v>
      </c>
      <c r="F33" s="2">
        <f t="shared" si="1"/>
        <v>140.8450704225352</v>
      </c>
      <c r="G33" s="7">
        <f t="shared" si="0"/>
        <v>140.8450704225352</v>
      </c>
    </row>
    <row r="34" spans="1:7" x14ac:dyDescent="0.2">
      <c r="A34" s="12" t="s">
        <v>39</v>
      </c>
      <c r="B34" s="12"/>
      <c r="C34" s="12"/>
      <c r="D34" s="12"/>
      <c r="E34" s="12"/>
      <c r="F34" s="13">
        <f>SUM(F4:F33)</f>
        <v>29452.112676056338</v>
      </c>
      <c r="G34" s="14">
        <f>SUM(G4:G33)</f>
        <v>29452.112676056338</v>
      </c>
    </row>
    <row r="36" spans="1:7" x14ac:dyDescent="0.2">
      <c r="A36" t="s">
        <v>0</v>
      </c>
      <c r="F36" s="15" t="s">
        <v>0</v>
      </c>
    </row>
    <row r="37" spans="1:7" x14ac:dyDescent="0.2">
      <c r="A37" t="s">
        <v>40</v>
      </c>
      <c r="F37" t="s">
        <v>0</v>
      </c>
    </row>
    <row r="38" spans="1:7" x14ac:dyDescent="0.2">
      <c r="F3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2021-06-10T19:11:28Z</dcterms:created>
  <dcterms:modified xsi:type="dcterms:W3CDTF">2021-06-11T05:18:49Z</dcterms:modified>
</cp:coreProperties>
</file>