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9" i="1"/>
  <c r="F48"/>
  <c r="F47"/>
  <c r="F46"/>
  <c r="F45"/>
  <c r="F44"/>
  <c r="F42"/>
  <c r="F41"/>
  <c r="F40"/>
  <c r="F39"/>
  <c r="F37"/>
  <c r="F36"/>
  <c r="F35"/>
  <c r="F34"/>
  <c r="F33"/>
  <c r="F32"/>
  <c r="F31"/>
  <c r="F29"/>
  <c r="F28"/>
  <c r="F27"/>
  <c r="F26"/>
  <c r="F25"/>
  <c r="F24"/>
  <c r="F22" l="1"/>
  <c r="F21"/>
  <c r="F20"/>
  <c r="F19"/>
  <c r="F18"/>
  <c r="F17"/>
  <c r="F16"/>
  <c r="F14"/>
  <c r="F13"/>
  <c r="F12"/>
  <c r="F11"/>
  <c r="F10"/>
  <c r="F7"/>
  <c r="F6"/>
  <c r="F8" s="1"/>
</calcChain>
</file>

<file path=xl/sharedStrings.xml><?xml version="1.0" encoding="utf-8"?>
<sst xmlns="http://schemas.openxmlformats.org/spreadsheetml/2006/main" count="84" uniqueCount="55">
  <si>
    <t>Friend for change Nepal</t>
  </si>
  <si>
    <t>Rajdevi-7, Rautahat</t>
  </si>
  <si>
    <t>Budget Templet</t>
  </si>
  <si>
    <t>SN</t>
  </si>
  <si>
    <t>Description</t>
  </si>
  <si>
    <t>Amount</t>
  </si>
  <si>
    <t>Rate</t>
  </si>
  <si>
    <t>Total</t>
  </si>
  <si>
    <t>Group Formation</t>
  </si>
  <si>
    <t>Stationary for Group Formation</t>
  </si>
  <si>
    <t>Tea &amp; Snack (10 group*25 person)</t>
  </si>
  <si>
    <t>Sub Total</t>
  </si>
  <si>
    <t>Orientation to Program</t>
  </si>
  <si>
    <t>Banner</t>
  </si>
  <si>
    <t>Stationary for participant</t>
  </si>
  <si>
    <t xml:space="preserve">Tea &amp; Snack </t>
  </si>
  <si>
    <t>Hall rent</t>
  </si>
  <si>
    <t>Unit</t>
  </si>
  <si>
    <t>group</t>
  </si>
  <si>
    <t>person</t>
  </si>
  <si>
    <t>Num.</t>
  </si>
  <si>
    <t>Day</t>
  </si>
  <si>
    <t>Reverbed Farming Training to group</t>
  </si>
  <si>
    <t>Stationary for Participants</t>
  </si>
  <si>
    <t>Tea &amp; Snacks</t>
  </si>
  <si>
    <t>Training Materials</t>
  </si>
  <si>
    <t>Transportation cost to Participant</t>
  </si>
  <si>
    <t>Trainer Cost</t>
  </si>
  <si>
    <t>Session</t>
  </si>
  <si>
    <t>Seed Suport to Farmer</t>
  </si>
  <si>
    <t>Seed of Bottle guard( 50 gram*250 Farmers)</t>
  </si>
  <si>
    <t>Kg</t>
  </si>
  <si>
    <t>Seed of Bitter guard( 40 gram*250 Farmers)</t>
  </si>
  <si>
    <t>Seed of Pumpkin (20 Gram*250 Farmers)</t>
  </si>
  <si>
    <t>Seed of Cucumber (30 Gram*250 Farmers)</t>
  </si>
  <si>
    <t>Seed of Watermelon (80 Gram*250 Farmers)</t>
  </si>
  <si>
    <t>Fertilizer Support to Farmers</t>
  </si>
  <si>
    <t>Urea (8 Kg *250 Farmers)</t>
  </si>
  <si>
    <t>DAP (12 Kg*250 Farmers)</t>
  </si>
  <si>
    <t>Potash (5Kg*250 Farmers)</t>
  </si>
  <si>
    <t>Micro Nutrients (2 Kg*250 Farmers)</t>
  </si>
  <si>
    <t>Organic Fertilizer (8Kg*250 farmers)</t>
  </si>
  <si>
    <t>Insecticides/Pesticides</t>
  </si>
  <si>
    <t>Irrigation Materials support to Farmers</t>
  </si>
  <si>
    <t>Pumpset</t>
  </si>
  <si>
    <t>Section Pipe (50 ft * 10 Group)</t>
  </si>
  <si>
    <t>Feet</t>
  </si>
  <si>
    <t>Delivery Pipe (20 Kg *10 Group)</t>
  </si>
  <si>
    <t>Management Cost</t>
  </si>
  <si>
    <t>Salary of JTA</t>
  </si>
  <si>
    <t>Months</t>
  </si>
  <si>
    <t>Salary of Social Mobilizer</t>
  </si>
  <si>
    <t>Office Rent</t>
  </si>
  <si>
    <t>Communication/Transportation of Staffs</t>
  </si>
  <si>
    <t>Grand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</si>
</sst>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23" workbookViewId="0">
      <selection activeCell="H50" sqref="H50"/>
    </sheetView>
  </sheetViews>
  <sheetFormatPr defaultRowHeight="14.4"/>
  <cols>
    <col min="1" max="1" width="3.21875" bestFit="1" customWidth="1"/>
    <col min="2" max="2" width="37.33203125" bestFit="1" customWidth="1"/>
    <col min="6" max="6" width="13.21875" customWidth="1"/>
  </cols>
  <sheetData>
    <row r="1" spans="1:6" ht="21">
      <c r="A1" s="2" t="s">
        <v>0</v>
      </c>
      <c r="B1" s="3"/>
      <c r="C1" s="3"/>
      <c r="D1" s="3"/>
      <c r="E1" s="3"/>
      <c r="F1" s="4"/>
    </row>
    <row r="2" spans="1:6" ht="18">
      <c r="A2" s="5" t="s">
        <v>1</v>
      </c>
      <c r="B2" s="6"/>
      <c r="C2" s="6"/>
      <c r="D2" s="6"/>
      <c r="E2" s="6"/>
      <c r="F2" s="7"/>
    </row>
    <row r="3" spans="1:6" ht="18">
      <c r="A3" s="5" t="s">
        <v>2</v>
      </c>
      <c r="B3" s="6"/>
      <c r="C3" s="6"/>
      <c r="D3" s="6"/>
      <c r="E3" s="6"/>
      <c r="F3" s="7"/>
    </row>
    <row r="4" spans="1:6">
      <c r="A4" s="1" t="s">
        <v>3</v>
      </c>
      <c r="B4" s="1" t="s">
        <v>4</v>
      </c>
      <c r="C4" s="1" t="s">
        <v>5</v>
      </c>
      <c r="D4" s="1" t="s">
        <v>17</v>
      </c>
      <c r="E4" s="1" t="s">
        <v>6</v>
      </c>
      <c r="F4" s="1" t="s">
        <v>7</v>
      </c>
    </row>
    <row r="5" spans="1:6">
      <c r="A5" s="1">
        <v>1</v>
      </c>
      <c r="B5" s="1" t="s">
        <v>8</v>
      </c>
      <c r="C5" s="1"/>
      <c r="D5" s="1"/>
      <c r="E5" s="1"/>
      <c r="F5" s="1"/>
    </row>
    <row r="6" spans="1:6">
      <c r="A6" s="1"/>
      <c r="B6" s="1" t="s">
        <v>9</v>
      </c>
      <c r="C6" s="1">
        <v>10</v>
      </c>
      <c r="D6" s="1" t="s">
        <v>18</v>
      </c>
      <c r="E6" s="1">
        <v>0.42</v>
      </c>
      <c r="F6" s="1">
        <f>C6*E6</f>
        <v>4.2</v>
      </c>
    </row>
    <row r="7" spans="1:6">
      <c r="A7" s="1"/>
      <c r="B7" s="1" t="s">
        <v>10</v>
      </c>
      <c r="C7" s="1">
        <v>250</v>
      </c>
      <c r="D7" s="1" t="s">
        <v>19</v>
      </c>
      <c r="E7" s="1">
        <v>0.16</v>
      </c>
      <c r="F7" s="1">
        <f>C7*E7</f>
        <v>40</v>
      </c>
    </row>
    <row r="8" spans="1:6">
      <c r="A8" s="8"/>
      <c r="B8" s="8" t="s">
        <v>11</v>
      </c>
      <c r="C8" s="8"/>
      <c r="D8" s="8"/>
      <c r="E8" s="8"/>
      <c r="F8" s="8">
        <f>F6+F7</f>
        <v>44.2</v>
      </c>
    </row>
    <row r="9" spans="1:6">
      <c r="A9" s="1">
        <v>2</v>
      </c>
      <c r="B9" s="1" t="s">
        <v>12</v>
      </c>
      <c r="C9" s="1"/>
      <c r="D9" s="1"/>
      <c r="E9" s="1"/>
      <c r="F9" s="1"/>
    </row>
    <row r="10" spans="1:6">
      <c r="A10" s="1"/>
      <c r="B10" s="1" t="s">
        <v>13</v>
      </c>
      <c r="C10" s="1">
        <v>1</v>
      </c>
      <c r="D10" s="1" t="s">
        <v>20</v>
      </c>
      <c r="E10" s="1">
        <v>8.44</v>
      </c>
      <c r="F10" s="1">
        <f>C10*E10</f>
        <v>8.44</v>
      </c>
    </row>
    <row r="11" spans="1:6">
      <c r="A11" s="1"/>
      <c r="B11" s="1" t="s">
        <v>14</v>
      </c>
      <c r="C11" s="1">
        <v>30</v>
      </c>
      <c r="D11" s="1" t="s">
        <v>20</v>
      </c>
      <c r="E11" s="1">
        <v>0.84</v>
      </c>
      <c r="F11" s="1">
        <f>C11*E11</f>
        <v>25.2</v>
      </c>
    </row>
    <row r="12" spans="1:6">
      <c r="A12" s="1"/>
      <c r="B12" s="1" t="s">
        <v>15</v>
      </c>
      <c r="C12" s="1">
        <v>30</v>
      </c>
      <c r="D12" s="1" t="s">
        <v>20</v>
      </c>
      <c r="E12" s="1">
        <v>1.68</v>
      </c>
      <c r="F12" s="1">
        <f>C12*E12</f>
        <v>50.4</v>
      </c>
    </row>
    <row r="13" spans="1:6">
      <c r="A13" s="1"/>
      <c r="B13" s="1" t="s">
        <v>16</v>
      </c>
      <c r="C13" s="1">
        <v>1</v>
      </c>
      <c r="D13" s="1" t="s">
        <v>21</v>
      </c>
      <c r="E13" s="1">
        <v>16.89</v>
      </c>
      <c r="F13" s="1">
        <f>C13*E13</f>
        <v>16.89</v>
      </c>
    </row>
    <row r="14" spans="1:6">
      <c r="A14" s="8"/>
      <c r="B14" s="8" t="s">
        <v>11</v>
      </c>
      <c r="C14" s="8"/>
      <c r="D14" s="8"/>
      <c r="E14" s="8"/>
      <c r="F14" s="8">
        <f>F13+F12+F11+F10</f>
        <v>100.92999999999999</v>
      </c>
    </row>
    <row r="15" spans="1:6">
      <c r="A15" s="1">
        <v>3</v>
      </c>
      <c r="B15" s="1" t="s">
        <v>22</v>
      </c>
      <c r="C15" s="1"/>
      <c r="D15" s="1"/>
      <c r="E15" s="1"/>
      <c r="F15" s="1"/>
    </row>
    <row r="16" spans="1:6">
      <c r="A16" s="1"/>
      <c r="B16" s="1" t="s">
        <v>13</v>
      </c>
      <c r="C16" s="1">
        <v>10</v>
      </c>
      <c r="D16" s="1" t="s">
        <v>20</v>
      </c>
      <c r="E16" s="1">
        <v>8.44</v>
      </c>
      <c r="F16" s="1">
        <f>C16*E16</f>
        <v>84.399999999999991</v>
      </c>
    </row>
    <row r="17" spans="1:6">
      <c r="A17" s="1"/>
      <c r="B17" s="1" t="s">
        <v>23</v>
      </c>
      <c r="C17" s="1">
        <v>250</v>
      </c>
      <c r="D17" s="1" t="s">
        <v>19</v>
      </c>
      <c r="E17" s="1">
        <v>0.84</v>
      </c>
      <c r="F17" s="1">
        <f>C17*E17</f>
        <v>210</v>
      </c>
    </row>
    <row r="18" spans="1:6">
      <c r="A18" s="1"/>
      <c r="B18" s="1" t="s">
        <v>24</v>
      </c>
      <c r="C18" s="1">
        <v>250</v>
      </c>
      <c r="D18" s="1" t="s">
        <v>19</v>
      </c>
      <c r="E18" s="1">
        <v>1.68</v>
      </c>
      <c r="F18" s="1">
        <f>C18*E18</f>
        <v>420</v>
      </c>
    </row>
    <row r="19" spans="1:6">
      <c r="A19" s="1"/>
      <c r="B19" s="1" t="s">
        <v>25</v>
      </c>
      <c r="C19" s="1">
        <v>10</v>
      </c>
      <c r="D19" s="1" t="s">
        <v>18</v>
      </c>
      <c r="E19" s="1">
        <v>25.35</v>
      </c>
      <c r="F19" s="1">
        <f>C19*E19</f>
        <v>253.5</v>
      </c>
    </row>
    <row r="20" spans="1:6">
      <c r="A20" s="1"/>
      <c r="B20" s="1" t="s">
        <v>26</v>
      </c>
      <c r="C20" s="1">
        <v>250</v>
      </c>
      <c r="D20" s="1" t="s">
        <v>19</v>
      </c>
      <c r="E20" s="1">
        <v>4.22</v>
      </c>
      <c r="F20" s="1">
        <f>C20*E20</f>
        <v>1055</v>
      </c>
    </row>
    <row r="21" spans="1:6">
      <c r="A21" s="1"/>
      <c r="B21" s="1" t="s">
        <v>27</v>
      </c>
      <c r="C21" s="1">
        <v>20</v>
      </c>
      <c r="D21" s="1" t="s">
        <v>28</v>
      </c>
      <c r="E21" s="1">
        <v>21.13</v>
      </c>
      <c r="F21" s="1">
        <f>C21*E21</f>
        <v>422.59999999999997</v>
      </c>
    </row>
    <row r="22" spans="1:6">
      <c r="A22" s="8"/>
      <c r="B22" s="8" t="s">
        <v>11</v>
      </c>
      <c r="C22" s="8"/>
      <c r="D22" s="8"/>
      <c r="E22" s="8"/>
      <c r="F22" s="8">
        <f>F21+F20+F19+F18+F17+F16</f>
        <v>2445.5</v>
      </c>
    </row>
    <row r="23" spans="1:6">
      <c r="A23" s="1">
        <v>4</v>
      </c>
      <c r="B23" s="1" t="s">
        <v>29</v>
      </c>
      <c r="C23" s="1"/>
      <c r="D23" s="1"/>
      <c r="E23" s="1"/>
      <c r="F23" s="1"/>
    </row>
    <row r="24" spans="1:6">
      <c r="A24" s="1"/>
      <c r="B24" s="1" t="s">
        <v>30</v>
      </c>
      <c r="C24" s="1">
        <v>12.5</v>
      </c>
      <c r="D24" s="1" t="s">
        <v>31</v>
      </c>
      <c r="E24" s="1">
        <v>67.61</v>
      </c>
      <c r="F24" s="1">
        <f>C24*E24</f>
        <v>845.125</v>
      </c>
    </row>
    <row r="25" spans="1:6">
      <c r="A25" s="1"/>
      <c r="B25" s="1" t="s">
        <v>32</v>
      </c>
      <c r="C25" s="1">
        <v>10</v>
      </c>
      <c r="D25" s="1" t="s">
        <v>31</v>
      </c>
      <c r="E25" s="1">
        <v>108.18</v>
      </c>
      <c r="F25" s="1">
        <f>C25*E25</f>
        <v>1081.8000000000002</v>
      </c>
    </row>
    <row r="26" spans="1:6">
      <c r="A26" s="1"/>
      <c r="B26" s="1" t="s">
        <v>33</v>
      </c>
      <c r="C26" s="1">
        <v>5</v>
      </c>
      <c r="D26" s="1" t="s">
        <v>31</v>
      </c>
      <c r="E26" s="1">
        <v>76.069999999999993</v>
      </c>
      <c r="F26" s="1">
        <f>C26*E26</f>
        <v>380.34999999999997</v>
      </c>
    </row>
    <row r="27" spans="1:6">
      <c r="A27" s="1"/>
      <c r="B27" s="1" t="s">
        <v>34</v>
      </c>
      <c r="C27" s="1">
        <v>7.5</v>
      </c>
      <c r="D27" s="1" t="s">
        <v>31</v>
      </c>
      <c r="E27" s="1">
        <v>97.12</v>
      </c>
      <c r="F27" s="1">
        <f>C27*E27</f>
        <v>728.40000000000009</v>
      </c>
    </row>
    <row r="28" spans="1:6">
      <c r="A28" s="1"/>
      <c r="B28" s="1" t="s">
        <v>35</v>
      </c>
      <c r="C28" s="1">
        <v>20</v>
      </c>
      <c r="D28" s="1" t="s">
        <v>31</v>
      </c>
      <c r="E28" s="1">
        <v>116.59</v>
      </c>
      <c r="F28" s="1">
        <f>C28*E28</f>
        <v>2331.8000000000002</v>
      </c>
    </row>
    <row r="29" spans="1:6">
      <c r="A29" s="8"/>
      <c r="B29" s="8" t="s">
        <v>11</v>
      </c>
      <c r="C29" s="8"/>
      <c r="D29" s="8"/>
      <c r="E29" s="8"/>
      <c r="F29" s="8">
        <f>F28+F27+F26+F25+F24</f>
        <v>5367.4750000000004</v>
      </c>
    </row>
    <row r="30" spans="1:6">
      <c r="A30" s="1">
        <v>5</v>
      </c>
      <c r="B30" s="1" t="s">
        <v>36</v>
      </c>
      <c r="C30" s="1"/>
      <c r="D30" s="1"/>
      <c r="E30" s="1"/>
      <c r="F30" s="1"/>
    </row>
    <row r="31" spans="1:6">
      <c r="A31" s="1"/>
      <c r="B31" s="1" t="s">
        <v>37</v>
      </c>
      <c r="C31" s="1">
        <v>2000</v>
      </c>
      <c r="D31" s="1" t="s">
        <v>31</v>
      </c>
      <c r="E31" s="1">
        <v>0.16</v>
      </c>
      <c r="F31" s="1">
        <f>C31*E31</f>
        <v>320</v>
      </c>
    </row>
    <row r="32" spans="1:6">
      <c r="A32" s="1"/>
      <c r="B32" s="1" t="s">
        <v>38</v>
      </c>
      <c r="C32" s="1">
        <v>3000</v>
      </c>
      <c r="D32" s="1" t="s">
        <v>31</v>
      </c>
      <c r="E32" s="1">
        <v>0.4</v>
      </c>
      <c r="F32" s="1">
        <f>C32*E32</f>
        <v>1200</v>
      </c>
    </row>
    <row r="33" spans="1:6">
      <c r="A33" s="1"/>
      <c r="B33" s="1" t="s">
        <v>39</v>
      </c>
      <c r="C33" s="1">
        <v>1250</v>
      </c>
      <c r="D33" s="1" t="s">
        <v>31</v>
      </c>
      <c r="E33" s="1">
        <v>0.31</v>
      </c>
      <c r="F33" s="1">
        <f>C33*E33</f>
        <v>387.5</v>
      </c>
    </row>
    <row r="34" spans="1:6">
      <c r="A34" s="1"/>
      <c r="B34" s="1" t="s">
        <v>40</v>
      </c>
      <c r="C34" s="1">
        <v>500</v>
      </c>
      <c r="D34" s="1" t="s">
        <v>31</v>
      </c>
      <c r="E34" s="1">
        <v>1.69</v>
      </c>
      <c r="F34" s="1">
        <f>C34*E34</f>
        <v>845</v>
      </c>
    </row>
    <row r="35" spans="1:6">
      <c r="A35" s="1"/>
      <c r="B35" s="1" t="s">
        <v>41</v>
      </c>
      <c r="C35" s="1">
        <v>2000</v>
      </c>
      <c r="D35" s="1" t="s">
        <v>31</v>
      </c>
      <c r="E35" s="1">
        <v>3.37</v>
      </c>
      <c r="F35" s="1">
        <f>C35*E35</f>
        <v>6740</v>
      </c>
    </row>
    <row r="36" spans="1:6">
      <c r="A36" s="1"/>
      <c r="B36" s="1" t="s">
        <v>42</v>
      </c>
      <c r="C36" s="1">
        <v>10</v>
      </c>
      <c r="D36" s="1" t="s">
        <v>18</v>
      </c>
      <c r="E36" s="1">
        <v>42.22</v>
      </c>
      <c r="F36" s="1">
        <f>C36*E36</f>
        <v>422.2</v>
      </c>
    </row>
    <row r="37" spans="1:6">
      <c r="A37" s="8"/>
      <c r="B37" s="8" t="s">
        <v>11</v>
      </c>
      <c r="C37" s="8"/>
      <c r="D37" s="8"/>
      <c r="E37" s="8"/>
      <c r="F37" s="8">
        <f>F36+F35+F34+F33+F32+F31</f>
        <v>9914.7000000000007</v>
      </c>
    </row>
    <row r="38" spans="1:6">
      <c r="A38" s="1">
        <v>6</v>
      </c>
      <c r="B38" s="1" t="s">
        <v>43</v>
      </c>
      <c r="C38" s="1"/>
      <c r="D38" s="1"/>
      <c r="E38" s="1"/>
      <c r="F38" s="1"/>
    </row>
    <row r="39" spans="1:6">
      <c r="A39" s="1"/>
      <c r="B39" s="1" t="s">
        <v>44</v>
      </c>
      <c r="C39" s="1">
        <v>10</v>
      </c>
      <c r="D39" s="1" t="s">
        <v>18</v>
      </c>
      <c r="E39" s="1">
        <v>337.95</v>
      </c>
      <c r="F39" s="1">
        <f>C39*E39</f>
        <v>3379.5</v>
      </c>
    </row>
    <row r="40" spans="1:6">
      <c r="A40" s="1"/>
      <c r="B40" s="1" t="s">
        <v>45</v>
      </c>
      <c r="C40" s="1">
        <v>500</v>
      </c>
      <c r="D40" s="1" t="s">
        <v>46</v>
      </c>
      <c r="E40" s="1">
        <v>1.26</v>
      </c>
      <c r="F40" s="1">
        <f>C40*E40</f>
        <v>630</v>
      </c>
    </row>
    <row r="41" spans="1:6">
      <c r="A41" s="1"/>
      <c r="B41" s="1" t="s">
        <v>47</v>
      </c>
      <c r="C41" s="1">
        <v>200</v>
      </c>
      <c r="D41" s="1" t="s">
        <v>31</v>
      </c>
      <c r="E41" s="1">
        <v>6.76</v>
      </c>
      <c r="F41" s="1">
        <f>C41*E41</f>
        <v>1352</v>
      </c>
    </row>
    <row r="42" spans="1:6">
      <c r="A42" s="8"/>
      <c r="B42" s="8" t="s">
        <v>11</v>
      </c>
      <c r="C42" s="8"/>
      <c r="D42" s="8"/>
      <c r="E42" s="8"/>
      <c r="F42" s="8">
        <f>F41+F40+F39</f>
        <v>5361.5</v>
      </c>
    </row>
    <row r="43" spans="1:6">
      <c r="A43" s="1">
        <v>7</v>
      </c>
      <c r="B43" s="1" t="s">
        <v>48</v>
      </c>
      <c r="C43" s="1"/>
      <c r="D43" s="1"/>
      <c r="E43" s="1"/>
      <c r="F43" s="1"/>
    </row>
    <row r="44" spans="1:6">
      <c r="A44" s="1"/>
      <c r="B44" s="1" t="s">
        <v>49</v>
      </c>
      <c r="C44" s="1">
        <v>12</v>
      </c>
      <c r="D44" s="1" t="s">
        <v>50</v>
      </c>
      <c r="E44" s="1">
        <v>338.06</v>
      </c>
      <c r="F44" s="1">
        <f>C44*E44</f>
        <v>4056.7200000000003</v>
      </c>
    </row>
    <row r="45" spans="1:6">
      <c r="A45" s="1"/>
      <c r="B45" s="1" t="s">
        <v>51</v>
      </c>
      <c r="C45" s="1">
        <v>12</v>
      </c>
      <c r="D45" s="1" t="s">
        <v>50</v>
      </c>
      <c r="E45" s="1">
        <v>253.56</v>
      </c>
      <c r="F45" s="1">
        <f>C45*E45</f>
        <v>3042.7200000000003</v>
      </c>
    </row>
    <row r="46" spans="1:6">
      <c r="A46" s="1"/>
      <c r="B46" s="1" t="s">
        <v>52</v>
      </c>
      <c r="C46" s="1">
        <v>12</v>
      </c>
      <c r="D46" s="1" t="s">
        <v>50</v>
      </c>
      <c r="E46" s="1">
        <v>84.52</v>
      </c>
      <c r="F46" s="1">
        <f>C46*E46</f>
        <v>1014.24</v>
      </c>
    </row>
    <row r="47" spans="1:6">
      <c r="A47" s="1"/>
      <c r="B47" s="1" t="s">
        <v>53</v>
      </c>
      <c r="C47" s="1">
        <v>12</v>
      </c>
      <c r="D47" s="1" t="s">
        <v>50</v>
      </c>
      <c r="E47" s="1">
        <v>67.61</v>
      </c>
      <c r="F47" s="1">
        <f>C47*E47</f>
        <v>811.31999999999994</v>
      </c>
    </row>
    <row r="48" spans="1:6">
      <c r="A48" s="8"/>
      <c r="B48" s="8" t="s">
        <v>11</v>
      </c>
      <c r="C48" s="8"/>
      <c r="D48" s="8"/>
      <c r="E48" s="8"/>
      <c r="F48" s="8">
        <f>F47+F46+F45+F44</f>
        <v>8925</v>
      </c>
    </row>
    <row r="49" spans="1:6">
      <c r="A49" s="9"/>
      <c r="B49" s="9" t="s">
        <v>54</v>
      </c>
      <c r="C49" s="9"/>
      <c r="D49" s="9"/>
      <c r="E49" s="9"/>
      <c r="F49" s="9">
        <f>F48+F42+F37+F29+F22+F14+F8</f>
        <v>32159.305000000004</v>
      </c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2021-02-27T03:00:06Z</dcterms:modified>
</cp:coreProperties>
</file>