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200" yWindow="465" windowWidth="14475" windowHeight="11760"/>
  </bookViews>
  <sheets>
    <sheet name="Financial Statement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4" i="1"/>
  <c r="B18" i="1"/>
  <c r="B20" i="1"/>
  <c r="B22" i="1"/>
  <c r="B23" i="1"/>
  <c r="B28" i="1"/>
  <c r="B25" i="1"/>
  <c r="B19" i="1"/>
  <c r="B29" i="1"/>
  <c r="B30" i="1"/>
  <c r="B24" i="1"/>
  <c r="B13" i="1"/>
  <c r="C10" i="1"/>
  <c r="B10" i="1"/>
  <c r="C5" i="1"/>
  <c r="C30" i="1"/>
  <c r="C11" i="1"/>
  <c r="B14" i="1"/>
</calcChain>
</file>

<file path=xl/comments1.xml><?xml version="1.0" encoding="utf-8"?>
<comments xmlns="http://schemas.openxmlformats.org/spreadsheetml/2006/main">
  <authors>
    <author>Alli O'Connell</author>
  </authors>
  <commentList>
    <comment ref="C4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7" author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9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8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5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30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30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<sst xmlns="http://schemas.openxmlformats.org/spreadsheetml/2006/main" count="36" uniqueCount="33">
  <si>
    <t xml:space="preserve">Lobbying activities </t>
    <phoneticPr fontId="1" type="noConversion"/>
  </si>
  <si>
    <t>Income</t>
    <phoneticPr fontId="1" type="noConversion"/>
  </si>
  <si>
    <t>Total Income</t>
    <phoneticPr fontId="1" type="noConversion"/>
  </si>
  <si>
    <t>Expenses</t>
    <phoneticPr fontId="1" type="noConversion"/>
  </si>
  <si>
    <t>Total Expenses</t>
    <phoneticPr fontId="1" type="noConversion"/>
  </si>
  <si>
    <t>Grants</t>
  </si>
  <si>
    <t>Membership Fees</t>
  </si>
  <si>
    <t>Overhead</t>
  </si>
  <si>
    <t xml:space="preserve">Corporate Donations </t>
  </si>
  <si>
    <t>Interest Earned</t>
    <phoneticPr fontId="1" type="noConversion"/>
  </si>
  <si>
    <t>Programmatic Activities</t>
  </si>
  <si>
    <r>
      <rPr>
        <b/>
        <sz val="11"/>
        <color indexed="8"/>
        <rFont val="Open Sans"/>
      </rPr>
      <t xml:space="preserve">Other </t>
    </r>
  </si>
  <si>
    <t>Communications (radio annoucement and telephone usage)</t>
  </si>
  <si>
    <t>Procurement of tools, equipment and training materials</t>
  </si>
  <si>
    <t>Tutors allowances</t>
  </si>
  <si>
    <t>Prepared by: Juliet Acen</t>
  </si>
  <si>
    <t>Checked by: Florence Kipwola</t>
  </si>
  <si>
    <t>Approved by: Francis Oyat Otoo</t>
  </si>
  <si>
    <t>UGX</t>
  </si>
  <si>
    <t>USD</t>
  </si>
  <si>
    <t>bank charge fees in Uganda</t>
  </si>
  <si>
    <t>Individual Donations (parents)</t>
  </si>
  <si>
    <t>JUNE - OCTOBER 2020</t>
  </si>
  <si>
    <t>Date: 14 Oct, 2020</t>
  </si>
  <si>
    <t>Other balance b/f (June - Oct 2020)</t>
  </si>
  <si>
    <t>Events and Fundraising (gross amount donated) as at 14th Oct, 2020</t>
  </si>
  <si>
    <t>JUN -  OCTOBER 2020 Financial Statement</t>
  </si>
  <si>
    <t>compound maintenance</t>
  </si>
  <si>
    <t>Transport including repair of practice car</t>
  </si>
  <si>
    <t>Community mobilisation (website re-activation/internet/megaphone)</t>
  </si>
  <si>
    <t>Feeding (food items to staffs to cover up Covid 19)</t>
  </si>
  <si>
    <t>Rent (Landlord paid)</t>
  </si>
  <si>
    <t>FAMILY HARVEST FOUNDATION                                                   REPORT FOR PROJECT ID No: 47760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</si>
</sst>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9">
    <font>
      <sz val="11"/>
      <color theme="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indexed="8"/>
      <name val="Open Sans"/>
    </font>
    <font>
      <b/>
      <sz val="16"/>
      <color theme="1"/>
      <name val="Open Sans"/>
    </font>
    <font>
      <sz val="11"/>
      <color theme="1"/>
      <name val="Open Sans"/>
    </font>
    <font>
      <b/>
      <sz val="12"/>
      <color indexed="8"/>
      <name val="Open Sans"/>
    </font>
    <font>
      <sz val="12"/>
      <color indexed="8"/>
      <name val="Open Sans"/>
    </font>
    <font>
      <b/>
      <sz val="14"/>
      <color indexed="8"/>
      <name val="Open Sans"/>
    </font>
    <font>
      <b/>
      <sz val="14"/>
      <color theme="1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i/>
      <sz val="12"/>
      <color theme="9" tint="-0.249977111117893"/>
      <name val="Open Sans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Open Sans"/>
    </font>
    <font>
      <sz val="12"/>
      <name val="Open Sans"/>
    </font>
    <font>
      <b/>
      <sz val="14"/>
      <name val="Open Sans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horizontal="right" wrapText="1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wrapText="1"/>
    </xf>
    <xf numFmtId="43" fontId="6" fillId="0" borderId="1" xfId="1" applyFont="1" applyBorder="1"/>
    <xf numFmtId="164" fontId="6" fillId="0" borderId="1" xfId="1" applyNumberFormat="1" applyFont="1" applyBorder="1"/>
    <xf numFmtId="43" fontId="6" fillId="0" borderId="1" xfId="0" applyNumberFormat="1" applyFont="1" applyBorder="1"/>
    <xf numFmtId="43" fontId="11" fillId="0" borderId="1" xfId="1" applyFont="1" applyBorder="1"/>
    <xf numFmtId="43" fontId="0" fillId="0" borderId="0" xfId="0" applyNumberFormat="1"/>
    <xf numFmtId="0" fontId="15" fillId="0" borderId="0" xfId="0" applyFont="1"/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center"/>
    </xf>
    <xf numFmtId="165" fontId="6" fillId="0" borderId="1" xfId="0" applyNumberFormat="1" applyFont="1" applyBorder="1"/>
    <xf numFmtId="165" fontId="0" fillId="0" borderId="0" xfId="0" applyNumberFormat="1"/>
    <xf numFmtId="0" fontId="7" fillId="0" borderId="2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43" fontId="0" fillId="0" borderId="1" xfId="0" applyNumberFormat="1" applyBorder="1"/>
    <xf numFmtId="0" fontId="4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A9" sqref="A9"/>
    </sheetView>
  </sheetViews>
  <sheetFormatPr defaultColWidth="8.42578125" defaultRowHeight="15"/>
  <cols>
    <col min="1" max="1" width="63.28515625" customWidth="1"/>
    <col min="2" max="2" width="12.5703125" customWidth="1"/>
    <col min="3" max="3" width="14.5703125" bestFit="1" customWidth="1"/>
  </cols>
  <sheetData>
    <row r="1" spans="1:3" ht="57.75" customHeight="1">
      <c r="A1" s="28" t="s">
        <v>32</v>
      </c>
      <c r="B1" s="29"/>
      <c r="C1" s="30"/>
    </row>
    <row r="2" spans="1:3" ht="20.25">
      <c r="A2" s="24" t="s">
        <v>26</v>
      </c>
      <c r="B2" s="25"/>
      <c r="C2" s="26"/>
    </row>
    <row r="3" spans="1:3" ht="20.25">
      <c r="A3" s="2"/>
      <c r="B3" s="22" t="s">
        <v>22</v>
      </c>
      <c r="C3" s="23"/>
    </row>
    <row r="4" spans="1:3" ht="18">
      <c r="A4" s="3" t="s">
        <v>1</v>
      </c>
      <c r="B4" s="4"/>
      <c r="C4" s="19" t="s">
        <v>18</v>
      </c>
    </row>
    <row r="5" spans="1:3" ht="15.75">
      <c r="A5" s="5" t="s">
        <v>21</v>
      </c>
      <c r="B5" s="13">
        <v>0</v>
      </c>
      <c r="C5" s="11">
        <f>B5*3610</f>
        <v>0</v>
      </c>
    </row>
    <row r="6" spans="1:3" ht="15.75">
      <c r="A6" s="5" t="s">
        <v>8</v>
      </c>
      <c r="B6" s="13"/>
      <c r="C6" s="11">
        <f t="shared" ref="C6:C9" si="0">B6*3610</f>
        <v>0</v>
      </c>
    </row>
    <row r="7" spans="1:3" ht="15.75">
      <c r="A7" s="10"/>
      <c r="B7" s="13"/>
      <c r="C7" s="11">
        <f t="shared" si="0"/>
        <v>0</v>
      </c>
    </row>
    <row r="8" spans="1:3" ht="15.75">
      <c r="A8" s="5" t="s">
        <v>5</v>
      </c>
      <c r="B8" s="13"/>
      <c r="C8" s="11">
        <f t="shared" si="0"/>
        <v>0</v>
      </c>
    </row>
    <row r="9" spans="1:3" ht="15.75">
      <c r="A9" s="10"/>
      <c r="B9" s="13"/>
      <c r="C9" s="11">
        <f t="shared" si="0"/>
        <v>0</v>
      </c>
    </row>
    <row r="10" spans="1:3" ht="30.75">
      <c r="A10" s="5" t="s">
        <v>25</v>
      </c>
      <c r="B10" s="11">
        <f>186.1+970.82</f>
        <v>1156.92</v>
      </c>
      <c r="C10" s="11">
        <f>B10*3620</f>
        <v>4188050.4000000004</v>
      </c>
    </row>
    <row r="11" spans="1:3" ht="15.75">
      <c r="A11" s="5" t="s">
        <v>6</v>
      </c>
      <c r="B11" s="6">
        <v>0</v>
      </c>
      <c r="C11" s="11">
        <f>B11*3615.1898</f>
        <v>0</v>
      </c>
    </row>
    <row r="12" spans="1:3" ht="15.75">
      <c r="A12" s="5" t="s">
        <v>9</v>
      </c>
      <c r="B12" s="6">
        <v>0</v>
      </c>
      <c r="C12" s="11">
        <v>0</v>
      </c>
    </row>
    <row r="13" spans="1:3" ht="15.75">
      <c r="A13" s="18" t="s">
        <v>24</v>
      </c>
      <c r="B13" s="13">
        <f>C13/3620</f>
        <v>0</v>
      </c>
      <c r="C13" s="27">
        <v>0</v>
      </c>
    </row>
    <row r="14" spans="1:3" ht="15.75">
      <c r="A14" s="7" t="s">
        <v>2</v>
      </c>
      <c r="B14" s="8">
        <f>SUM(B5:B13)</f>
        <v>1156.92</v>
      </c>
      <c r="C14" s="14">
        <f>SUM(C5:C13)</f>
        <v>4188050.4000000004</v>
      </c>
    </row>
    <row r="15" spans="1:3">
      <c r="A15" s="1"/>
      <c r="B15" s="1"/>
      <c r="C15" s="1"/>
    </row>
    <row r="16" spans="1:3" ht="18">
      <c r="A16" s="3" t="s">
        <v>3</v>
      </c>
      <c r="B16" s="4" t="s">
        <v>19</v>
      </c>
      <c r="C16" s="19" t="s">
        <v>18</v>
      </c>
    </row>
    <row r="17" spans="1:3">
      <c r="A17" s="9" t="s">
        <v>10</v>
      </c>
      <c r="B17" s="6"/>
      <c r="C17" s="6"/>
    </row>
    <row r="18" spans="1:3">
      <c r="A18" s="17" t="s">
        <v>13</v>
      </c>
      <c r="B18" s="13">
        <f>C18/3700</f>
        <v>135.13513513513513</v>
      </c>
      <c r="C18" s="12">
        <v>500000</v>
      </c>
    </row>
    <row r="19" spans="1:3">
      <c r="A19" s="17" t="s">
        <v>14</v>
      </c>
      <c r="B19" s="13">
        <f>C19/3620</f>
        <v>563.53591160220992</v>
      </c>
      <c r="C19" s="12">
        <v>2040000</v>
      </c>
    </row>
    <row r="20" spans="1:3">
      <c r="A20" s="17" t="s">
        <v>29</v>
      </c>
      <c r="B20" s="13">
        <f>C20/3620</f>
        <v>129.28176795580112</v>
      </c>
      <c r="C20" s="12">
        <v>468000</v>
      </c>
    </row>
    <row r="21" spans="1:3">
      <c r="A21" s="9" t="s">
        <v>7</v>
      </c>
      <c r="B21" s="6"/>
      <c r="C21" s="12"/>
    </row>
    <row r="22" spans="1:3">
      <c r="A22" s="6" t="s">
        <v>20</v>
      </c>
      <c r="B22" s="13">
        <f>C22/3620</f>
        <v>8.6602209944751376</v>
      </c>
      <c r="C22" s="12">
        <v>31350</v>
      </c>
    </row>
    <row r="23" spans="1:3">
      <c r="A23" s="6" t="s">
        <v>28</v>
      </c>
      <c r="B23" s="13">
        <f>C23/3700</f>
        <v>91.891891891891888</v>
      </c>
      <c r="C23" s="12">
        <v>340000</v>
      </c>
    </row>
    <row r="24" spans="1:3">
      <c r="A24" s="6" t="s">
        <v>30</v>
      </c>
      <c r="B24" s="13">
        <f>C24/3700</f>
        <v>81.081081081081081</v>
      </c>
      <c r="C24" s="12">
        <v>300000</v>
      </c>
    </row>
    <row r="25" spans="1:3">
      <c r="A25" s="17" t="s">
        <v>12</v>
      </c>
      <c r="B25" s="13">
        <f>C25/3620</f>
        <v>27.624309392265193</v>
      </c>
      <c r="C25" s="12">
        <v>100000</v>
      </c>
    </row>
    <row r="26" spans="1:3">
      <c r="A26" s="6" t="s">
        <v>11</v>
      </c>
      <c r="B26" s="6"/>
      <c r="C26" s="12"/>
    </row>
    <row r="27" spans="1:3">
      <c r="A27" s="6" t="s">
        <v>0</v>
      </c>
      <c r="B27" s="6"/>
      <c r="C27" s="12"/>
    </row>
    <row r="28" spans="1:3">
      <c r="A28" s="6" t="s">
        <v>27</v>
      </c>
      <c r="B28" s="13">
        <f>C28/3620</f>
        <v>35.911602209944753</v>
      </c>
      <c r="C28" s="12">
        <v>130000</v>
      </c>
    </row>
    <row r="29" spans="1:3">
      <c r="A29" s="17" t="s">
        <v>31</v>
      </c>
      <c r="B29" s="13">
        <f>C29/3620</f>
        <v>82.872928176795583</v>
      </c>
      <c r="C29" s="12">
        <v>300000</v>
      </c>
    </row>
    <row r="30" spans="1:3" ht="15.75">
      <c r="A30" s="7" t="s">
        <v>4</v>
      </c>
      <c r="B30" s="20">
        <f>SUM(B17:B29)</f>
        <v>1155.9948484395995</v>
      </c>
      <c r="C30" s="11">
        <f>SUM(C17:C29)</f>
        <v>4209350</v>
      </c>
    </row>
    <row r="31" spans="1:3">
      <c r="B31" s="21"/>
      <c r="C31" s="15"/>
    </row>
    <row r="32" spans="1:3">
      <c r="A32" s="16" t="s">
        <v>15</v>
      </c>
      <c r="B32" s="16" t="s">
        <v>23</v>
      </c>
      <c r="C32" s="15"/>
    </row>
    <row r="33" spans="1:3">
      <c r="A33" s="16"/>
      <c r="B33" s="16"/>
      <c r="C33" s="15"/>
    </row>
    <row r="34" spans="1:3">
      <c r="A34" s="16" t="s">
        <v>16</v>
      </c>
      <c r="B34" s="16" t="s">
        <v>23</v>
      </c>
    </row>
    <row r="35" spans="1:3">
      <c r="A35" s="16"/>
      <c r="B35" s="16"/>
    </row>
    <row r="36" spans="1:3">
      <c r="A36" s="16" t="s">
        <v>17</v>
      </c>
      <c r="B36" s="16" t="s">
        <v>23</v>
      </c>
    </row>
  </sheetData>
  <mergeCells count="3">
    <mergeCell ref="B3:C3"/>
    <mergeCell ref="A2:C2"/>
    <mergeCell ref="A1:C1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Windows10</cp:lastModifiedBy>
  <cp:lastPrinted>2020-10-14T17:07:17Z</cp:lastPrinted>
  <dcterms:created xsi:type="dcterms:W3CDTF">2012-07-12T18:05:31Z</dcterms:created>
  <dcterms:modified xsi:type="dcterms:W3CDTF">2020-10-14T17:15:23Z</dcterms:modified>
</cp:coreProperties>
</file>