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E:\AGRAJATTRA Working Folder\COVID - 2019\"/>
    </mc:Choice>
  </mc:AlternateContent>
  <xr:revisionPtr revIDLastSave="0" documentId="13_ncr:1_{B60ADF08-9E7B-4E38-A058-7A010CCC4FD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ovid-19 Emergency Appeal BD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D16" i="1"/>
  <c r="F21" i="1" l="1"/>
  <c r="F22" i="1"/>
  <c r="F23" i="1"/>
  <c r="F24" i="1"/>
  <c r="F20" i="1"/>
  <c r="F13" i="1"/>
  <c r="F14" i="1"/>
  <c r="F15" i="1"/>
  <c r="F7" i="1"/>
  <c r="F8" i="1"/>
  <c r="F12" i="1"/>
  <c r="F11" i="1"/>
  <c r="F10" i="1"/>
  <c r="F9" i="1"/>
  <c r="F17" i="1" l="1"/>
  <c r="G31" i="1"/>
  <c r="D31" i="1"/>
  <c r="F18" i="1" l="1"/>
  <c r="E19" i="1" s="1"/>
  <c r="F19" i="1" l="1"/>
  <c r="F25" i="1" s="1"/>
  <c r="F26" i="1" s="1"/>
  <c r="F27" i="1" l="1"/>
  <c r="H25" i="1" s="1"/>
  <c r="E30" i="1" l="1"/>
  <c r="F30" i="1" s="1"/>
  <c r="E31" i="1" l="1"/>
  <c r="F31" i="1" s="1"/>
  <c r="H31" i="1" s="1"/>
</calcChain>
</file>

<file path=xl/sharedStrings.xml><?xml version="1.0" encoding="utf-8"?>
<sst xmlns="http://schemas.openxmlformats.org/spreadsheetml/2006/main" count="60" uniqueCount="49">
  <si>
    <t xml:space="preserve">S/L </t>
  </si>
  <si>
    <t>Items</t>
  </si>
  <si>
    <t>Qty</t>
  </si>
  <si>
    <t xml:space="preserve">Rate </t>
  </si>
  <si>
    <t xml:space="preserve">Total </t>
  </si>
  <si>
    <t>Rice</t>
  </si>
  <si>
    <t>Unit</t>
  </si>
  <si>
    <t>Kg</t>
  </si>
  <si>
    <t>Soap</t>
  </si>
  <si>
    <t>Pc</t>
  </si>
  <si>
    <t>Ditergent Pow</t>
  </si>
  <si>
    <t>Lit</t>
  </si>
  <si>
    <t>No</t>
  </si>
  <si>
    <t>Vulneteer cost</t>
  </si>
  <si>
    <t>Trans + Labour</t>
  </si>
  <si>
    <t>Nos</t>
  </si>
  <si>
    <t>TOTAL COST BREAKDOWN</t>
  </si>
  <si>
    <t>B</t>
  </si>
  <si>
    <t xml:space="preserve">Total Cost  BD TK. </t>
  </si>
  <si>
    <t xml:space="preserve">Google rate </t>
  </si>
  <si>
    <t xml:space="preserve">Food &amp; Hygiene kits Inc vat </t>
  </si>
  <si>
    <t>Potato</t>
  </si>
  <si>
    <t xml:space="preserve">Remark </t>
  </si>
  <si>
    <t xml:space="preserve">Warehouse Cost </t>
  </si>
  <si>
    <t>Each 1000 HH's</t>
  </si>
  <si>
    <t>Set</t>
  </si>
  <si>
    <t xml:space="preserve">Organization : </t>
  </si>
  <si>
    <t>AGRAJATTRA</t>
  </si>
  <si>
    <t>Sub total</t>
  </si>
  <si>
    <t>Salt</t>
  </si>
  <si>
    <t xml:space="preserve">Sub Total </t>
  </si>
  <si>
    <t>Grand TOTAL</t>
  </si>
  <si>
    <t>Organization Admin cost</t>
  </si>
  <si>
    <t>VAT/TAX 9%</t>
  </si>
  <si>
    <t xml:space="preserve">Proposed items : </t>
  </si>
  <si>
    <t xml:space="preserve">CTG &amp; Cox'sbazar Dist. </t>
  </si>
  <si>
    <t xml:space="preserve">Target Location : </t>
  </si>
  <si>
    <t xml:space="preserve">Personal protection, Risk covarge </t>
  </si>
  <si>
    <t>Costing based on 1000 HH's</t>
  </si>
  <si>
    <t>For each 
1000 HH's</t>
  </si>
  <si>
    <t>Pulse  (Motor Dal)</t>
  </si>
  <si>
    <t>Edible oil (Soyabin)</t>
  </si>
  <si>
    <t>Parched rice (Mudi)</t>
  </si>
  <si>
    <r>
      <rPr>
        <b/>
        <u/>
        <sz val="16"/>
        <color theme="1"/>
        <rFont val="Cambria"/>
        <family val="1"/>
      </rPr>
      <t xml:space="preserve">COVID - 19 &amp; HOLY RAMADAN EMERGENCY APPEAL </t>
    </r>
    <r>
      <rPr>
        <b/>
        <sz val="14"/>
        <color theme="1"/>
        <rFont val="Cambria"/>
        <family val="1"/>
      </rPr>
      <t xml:space="preserve">
Emergency Humanitarian Assistance to Extreme poor people in Bangladesh.</t>
    </r>
  </si>
  <si>
    <t xml:space="preserve">Lentils </t>
  </si>
  <si>
    <t>15 Lac+ = 9.5%, 
25 Lac+ = 10.5% &amp; 
25 Lac+ =11.5%</t>
  </si>
  <si>
    <t xml:space="preserve">Holy Ramadan Food bags for most vulnerable people in CTG &amp; CXB dist. </t>
  </si>
  <si>
    <t xml:space="preserve">Food bags Inc vat </t>
  </si>
  <si>
    <t>Bag, Packing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</si>
</sst>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-[$£-809]* #,##0.00_-;\-[$£-809]* #,##0.00_-;_-[$£-809]* &quot;-&quot;??_-;_-@_-"/>
    <numFmt numFmtId="166" formatCode="[$BDT]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1"/>
      <color rgb="FFFF0000"/>
      <name val="Cambria"/>
      <family val="1"/>
    </font>
    <font>
      <b/>
      <sz val="14"/>
      <color theme="1"/>
      <name val="Cambria"/>
      <family val="1"/>
    </font>
    <font>
      <b/>
      <sz val="10"/>
      <color theme="1"/>
      <name val="Cambria"/>
      <family val="1"/>
    </font>
    <font>
      <b/>
      <u/>
      <sz val="16"/>
      <color theme="1"/>
      <name val="Cambria"/>
      <family val="1"/>
    </font>
    <font>
      <sz val="12"/>
      <color rgb="FF000000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43" fontId="2" fillId="0" borderId="0" xfId="1" applyFont="1" applyAlignment="1">
      <alignment horizontal="center" vertical="center" wrapText="1"/>
    </xf>
    <xf numFmtId="166" fontId="3" fillId="0" borderId="0" xfId="2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 wrapText="1"/>
    </xf>
    <xf numFmtId="15" fontId="4" fillId="8" borderId="1" xfId="0" applyNumberFormat="1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2" fontId="7" fillId="7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44" fontId="2" fillId="0" borderId="0" xfId="2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3"/>
  <sheetViews>
    <sheetView tabSelected="1" topLeftCell="A22" workbookViewId="0">
      <selection activeCell="H30" sqref="H30"/>
    </sheetView>
  </sheetViews>
  <sheetFormatPr defaultRowHeight="15.75" x14ac:dyDescent="0.25"/>
  <cols>
    <col min="1" max="1" width="6.7109375" style="9" customWidth="1"/>
    <col min="2" max="2" width="27.85546875" style="10" customWidth="1"/>
    <col min="3" max="4" width="10.28515625" style="9" customWidth="1"/>
    <col min="5" max="5" width="11.7109375" style="9" customWidth="1"/>
    <col min="6" max="6" width="16.28515625" style="9" customWidth="1"/>
    <col min="7" max="7" width="20.7109375" style="9" customWidth="1"/>
    <col min="8" max="8" width="16.42578125" style="9" customWidth="1"/>
    <col min="9" max="16384" width="9.140625" style="5"/>
  </cols>
  <sheetData>
    <row r="2" spans="1:8" ht="51" customHeight="1" x14ac:dyDescent="0.25">
      <c r="A2" s="36"/>
      <c r="B2" s="62" t="s">
        <v>43</v>
      </c>
      <c r="C2" s="62"/>
      <c r="D2" s="62"/>
      <c r="E2" s="62"/>
      <c r="F2" s="62"/>
      <c r="G2" s="62"/>
    </row>
    <row r="3" spans="1:8" x14ac:dyDescent="0.25">
      <c r="A3" s="44"/>
      <c r="B3" s="45" t="s">
        <v>26</v>
      </c>
      <c r="C3" s="59" t="s">
        <v>27</v>
      </c>
      <c r="D3" s="60"/>
      <c r="E3" s="67"/>
      <c r="F3" s="68"/>
      <c r="G3" s="46">
        <v>43977</v>
      </c>
    </row>
    <row r="4" spans="1:8" x14ac:dyDescent="0.25">
      <c r="A4" s="44"/>
      <c r="B4" s="45" t="s">
        <v>36</v>
      </c>
      <c r="C4" s="59" t="s">
        <v>35</v>
      </c>
      <c r="D4" s="66"/>
      <c r="E4" s="66"/>
      <c r="F4" s="66"/>
      <c r="G4" s="60"/>
    </row>
    <row r="5" spans="1:8" ht="33.75" customHeight="1" x14ac:dyDescent="0.25">
      <c r="A5" s="37"/>
      <c r="B5" s="38" t="s">
        <v>34</v>
      </c>
      <c r="C5" s="63" t="s">
        <v>46</v>
      </c>
      <c r="D5" s="64"/>
      <c r="E5" s="64"/>
      <c r="F5" s="64"/>
      <c r="G5" s="65"/>
    </row>
    <row r="6" spans="1:8" x14ac:dyDescent="0.25">
      <c r="A6" s="4" t="s">
        <v>0</v>
      </c>
      <c r="B6" s="11" t="s">
        <v>1</v>
      </c>
      <c r="C6" s="4" t="s">
        <v>6</v>
      </c>
      <c r="D6" s="4" t="s">
        <v>2</v>
      </c>
      <c r="E6" s="4" t="s">
        <v>3</v>
      </c>
      <c r="F6" s="4" t="s">
        <v>4</v>
      </c>
      <c r="G6" s="4" t="s">
        <v>22</v>
      </c>
    </row>
    <row r="7" spans="1:8" x14ac:dyDescent="0.25">
      <c r="A7" s="6">
        <v>1</v>
      </c>
      <c r="B7" s="12" t="s">
        <v>5</v>
      </c>
      <c r="C7" s="6" t="s">
        <v>7</v>
      </c>
      <c r="D7" s="6">
        <v>10</v>
      </c>
      <c r="E7" s="6">
        <v>50</v>
      </c>
      <c r="F7" s="6">
        <f>D7*E7</f>
        <v>500</v>
      </c>
      <c r="G7" s="6"/>
    </row>
    <row r="8" spans="1:8" x14ac:dyDescent="0.25">
      <c r="A8" s="6">
        <v>2</v>
      </c>
      <c r="B8" s="12" t="s">
        <v>44</v>
      </c>
      <c r="C8" s="6" t="s">
        <v>7</v>
      </c>
      <c r="D8" s="6">
        <v>2</v>
      </c>
      <c r="E8" s="6">
        <v>95</v>
      </c>
      <c r="F8" s="6">
        <f>D8*E8</f>
        <v>190</v>
      </c>
      <c r="G8" s="6"/>
    </row>
    <row r="9" spans="1:8" s="50" customFormat="1" x14ac:dyDescent="0.2">
      <c r="A9" s="6">
        <v>3</v>
      </c>
      <c r="B9" s="51" t="s">
        <v>40</v>
      </c>
      <c r="C9" s="52" t="s">
        <v>7</v>
      </c>
      <c r="D9" s="49">
        <v>3</v>
      </c>
      <c r="E9" s="57">
        <v>50</v>
      </c>
      <c r="F9" s="2">
        <f t="shared" ref="F9:F15" si="0">D9*E9</f>
        <v>150</v>
      </c>
      <c r="G9" s="2"/>
      <c r="H9" s="30"/>
    </row>
    <row r="10" spans="1:8" s="50" customFormat="1" x14ac:dyDescent="0.2">
      <c r="A10" s="6">
        <v>4</v>
      </c>
      <c r="B10" s="48" t="s">
        <v>41</v>
      </c>
      <c r="C10" s="7" t="s">
        <v>11</v>
      </c>
      <c r="D10" s="49">
        <v>1</v>
      </c>
      <c r="E10" s="49">
        <v>115</v>
      </c>
      <c r="F10" s="2">
        <f t="shared" si="0"/>
        <v>115</v>
      </c>
      <c r="G10" s="2"/>
      <c r="H10" s="30"/>
    </row>
    <row r="11" spans="1:8" s="50" customFormat="1" x14ac:dyDescent="0.2">
      <c r="A11" s="6">
        <v>5</v>
      </c>
      <c r="B11" s="48" t="s">
        <v>29</v>
      </c>
      <c r="C11" s="7" t="s">
        <v>7</v>
      </c>
      <c r="D11" s="49">
        <v>1</v>
      </c>
      <c r="E11" s="49">
        <v>35</v>
      </c>
      <c r="F11" s="2">
        <f t="shared" si="0"/>
        <v>35</v>
      </c>
      <c r="G11" s="2"/>
      <c r="H11" s="30"/>
    </row>
    <row r="12" spans="1:8" s="50" customFormat="1" x14ac:dyDescent="0.2">
      <c r="A12" s="6">
        <v>6</v>
      </c>
      <c r="B12" s="48" t="s">
        <v>42</v>
      </c>
      <c r="C12" s="7" t="s">
        <v>7</v>
      </c>
      <c r="D12" s="49">
        <v>1</v>
      </c>
      <c r="E12" s="49">
        <v>90</v>
      </c>
      <c r="F12" s="2">
        <f t="shared" si="0"/>
        <v>90</v>
      </c>
      <c r="G12" s="2"/>
      <c r="H12" s="30"/>
    </row>
    <row r="13" spans="1:8" x14ac:dyDescent="0.25">
      <c r="A13" s="6">
        <v>7</v>
      </c>
      <c r="B13" s="12" t="s">
        <v>8</v>
      </c>
      <c r="C13" s="6" t="s">
        <v>9</v>
      </c>
      <c r="D13" s="6">
        <v>2</v>
      </c>
      <c r="E13" s="6">
        <v>45</v>
      </c>
      <c r="F13" s="2">
        <f t="shared" si="0"/>
        <v>90</v>
      </c>
      <c r="G13" s="6"/>
    </row>
    <row r="14" spans="1:8" x14ac:dyDescent="0.25">
      <c r="A14" s="6">
        <v>8</v>
      </c>
      <c r="B14" s="12" t="s">
        <v>21</v>
      </c>
      <c r="C14" s="6" t="s">
        <v>7</v>
      </c>
      <c r="D14" s="6">
        <v>3</v>
      </c>
      <c r="E14" s="6">
        <v>30</v>
      </c>
      <c r="F14" s="2">
        <f t="shared" si="0"/>
        <v>90</v>
      </c>
      <c r="G14" s="6"/>
    </row>
    <row r="15" spans="1:8" x14ac:dyDescent="0.25">
      <c r="A15" s="6">
        <v>9</v>
      </c>
      <c r="B15" s="13" t="s">
        <v>10</v>
      </c>
      <c r="C15" s="6" t="s">
        <v>7</v>
      </c>
      <c r="D15" s="6">
        <v>1</v>
      </c>
      <c r="E15" s="6">
        <v>90</v>
      </c>
      <c r="F15" s="2">
        <f t="shared" si="0"/>
        <v>90</v>
      </c>
      <c r="G15" s="6"/>
    </row>
    <row r="16" spans="1:8" x14ac:dyDescent="0.25">
      <c r="A16" s="6"/>
      <c r="B16" s="39" t="s">
        <v>28</v>
      </c>
      <c r="C16" s="6"/>
      <c r="D16" s="6">
        <f>SUM(D7:D15)</f>
        <v>24</v>
      </c>
      <c r="E16" s="6"/>
      <c r="F16" s="8">
        <f>SUM(F7:F15)</f>
        <v>1350</v>
      </c>
      <c r="G16" s="6"/>
    </row>
    <row r="17" spans="1:8" ht="42.75" x14ac:dyDescent="0.25">
      <c r="A17" s="1"/>
      <c r="B17" s="14" t="s">
        <v>33</v>
      </c>
      <c r="C17" s="15"/>
      <c r="D17" s="15">
        <v>1</v>
      </c>
      <c r="E17" s="16">
        <v>9.5000000000000001E-2</v>
      </c>
      <c r="F17" s="17">
        <f>F16*9.5%</f>
        <v>128.25</v>
      </c>
      <c r="G17" s="58" t="s">
        <v>45</v>
      </c>
      <c r="H17" s="56"/>
    </row>
    <row r="18" spans="1:8" x14ac:dyDescent="0.25">
      <c r="A18" s="7"/>
      <c r="B18" s="18" t="s">
        <v>4</v>
      </c>
      <c r="C18" s="19"/>
      <c r="D18" s="20">
        <v>1</v>
      </c>
      <c r="E18" s="19"/>
      <c r="F18" s="21">
        <f>SUM(F16:F17)</f>
        <v>1478.25</v>
      </c>
      <c r="G18" s="2"/>
      <c r="H18" s="1"/>
    </row>
    <row r="19" spans="1:8" x14ac:dyDescent="0.25">
      <c r="A19" s="3">
        <v>10</v>
      </c>
      <c r="B19" s="40" t="s">
        <v>20</v>
      </c>
      <c r="C19" s="3" t="s">
        <v>15</v>
      </c>
      <c r="D19" s="3">
        <v>1</v>
      </c>
      <c r="E19" s="3">
        <f>F18</f>
        <v>1478.25</v>
      </c>
      <c r="F19" s="3">
        <f>D19*E19</f>
        <v>1478.25</v>
      </c>
      <c r="G19" s="2"/>
      <c r="H19" s="1"/>
    </row>
    <row r="20" spans="1:8" x14ac:dyDescent="0.25">
      <c r="A20" s="6">
        <v>11</v>
      </c>
      <c r="B20" s="13" t="s">
        <v>48</v>
      </c>
      <c r="C20" s="6" t="s">
        <v>12</v>
      </c>
      <c r="D20" s="6">
        <v>1</v>
      </c>
      <c r="E20" s="6">
        <v>30</v>
      </c>
      <c r="F20" s="6">
        <f>D20*E20</f>
        <v>30</v>
      </c>
      <c r="G20" s="6"/>
    </row>
    <row r="21" spans="1:8" x14ac:dyDescent="0.25">
      <c r="A21" s="3">
        <v>12</v>
      </c>
      <c r="B21" s="13" t="s">
        <v>14</v>
      </c>
      <c r="C21" s="6" t="s">
        <v>12</v>
      </c>
      <c r="D21" s="6">
        <v>1</v>
      </c>
      <c r="E21" s="6">
        <v>25</v>
      </c>
      <c r="F21" s="6">
        <f t="shared" ref="F21:F24" si="1">D21*E21</f>
        <v>25</v>
      </c>
      <c r="G21" s="6"/>
    </row>
    <row r="22" spans="1:8" x14ac:dyDescent="0.25">
      <c r="A22" s="6">
        <v>13</v>
      </c>
      <c r="B22" s="13" t="s">
        <v>13</v>
      </c>
      <c r="C22" s="6" t="s">
        <v>12</v>
      </c>
      <c r="D22" s="6">
        <v>1</v>
      </c>
      <c r="E22" s="6">
        <v>15</v>
      </c>
      <c r="F22" s="6">
        <f t="shared" si="1"/>
        <v>15</v>
      </c>
      <c r="G22" s="6"/>
    </row>
    <row r="23" spans="1:8" x14ac:dyDescent="0.25">
      <c r="A23" s="3">
        <v>14</v>
      </c>
      <c r="B23" s="13" t="s">
        <v>23</v>
      </c>
      <c r="C23" s="7" t="s">
        <v>12</v>
      </c>
      <c r="D23" s="7">
        <v>1</v>
      </c>
      <c r="E23" s="7">
        <v>25</v>
      </c>
      <c r="F23" s="6">
        <f t="shared" si="1"/>
        <v>25</v>
      </c>
      <c r="G23" s="2" t="s">
        <v>24</v>
      </c>
      <c r="H23" s="1"/>
    </row>
    <row r="24" spans="1:8" ht="31.5" x14ac:dyDescent="0.25">
      <c r="A24" s="6">
        <v>15</v>
      </c>
      <c r="B24" s="13" t="s">
        <v>37</v>
      </c>
      <c r="C24" s="7" t="s">
        <v>25</v>
      </c>
      <c r="D24" s="7">
        <v>1</v>
      </c>
      <c r="E24" s="7">
        <v>25</v>
      </c>
      <c r="F24" s="6">
        <f t="shared" si="1"/>
        <v>25</v>
      </c>
      <c r="G24" s="52" t="s">
        <v>38</v>
      </c>
      <c r="H24" s="1"/>
    </row>
    <row r="25" spans="1:8" x14ac:dyDescent="0.25">
      <c r="A25" s="7"/>
      <c r="B25" s="22" t="s">
        <v>30</v>
      </c>
      <c r="C25" s="23"/>
      <c r="D25" s="23"/>
      <c r="E25" s="23"/>
      <c r="F25" s="3">
        <f>SUM(F19:F24)</f>
        <v>1598.25</v>
      </c>
      <c r="G25" s="2"/>
      <c r="H25" s="69">
        <f>F27/82</f>
        <v>20.075579268292682</v>
      </c>
    </row>
    <row r="26" spans="1:8" x14ac:dyDescent="0.25">
      <c r="A26" s="6">
        <v>16</v>
      </c>
      <c r="B26" s="13" t="s">
        <v>32</v>
      </c>
      <c r="C26" s="41">
        <v>0.03</v>
      </c>
      <c r="D26" s="7"/>
      <c r="E26" s="7"/>
      <c r="F26" s="6">
        <f>F25*3%</f>
        <v>47.947499999999998</v>
      </c>
      <c r="G26" s="52"/>
      <c r="H26" s="1"/>
    </row>
    <row r="27" spans="1:8" ht="18" x14ac:dyDescent="0.25">
      <c r="A27" s="42"/>
      <c r="B27" s="53" t="s">
        <v>31</v>
      </c>
      <c r="C27" s="54"/>
      <c r="D27" s="54"/>
      <c r="E27" s="54"/>
      <c r="F27" s="47">
        <f>SUM(F25:F26)</f>
        <v>1646.1975</v>
      </c>
      <c r="G27" s="54"/>
      <c r="H27" s="1"/>
    </row>
    <row r="28" spans="1:8" x14ac:dyDescent="0.25">
      <c r="A28" s="24"/>
      <c r="B28" s="22"/>
      <c r="C28" s="23"/>
      <c r="D28" s="23"/>
      <c r="E28" s="23"/>
      <c r="F28" s="3"/>
      <c r="G28" s="2"/>
      <c r="H28" s="25"/>
    </row>
    <row r="29" spans="1:8" x14ac:dyDescent="0.25">
      <c r="A29" s="24"/>
      <c r="B29" s="61" t="s">
        <v>16</v>
      </c>
      <c r="C29" s="61"/>
      <c r="D29" s="61"/>
      <c r="E29" s="61"/>
      <c r="F29" s="61"/>
      <c r="G29" s="61"/>
      <c r="H29" s="1"/>
    </row>
    <row r="30" spans="1:8" ht="31.5" x14ac:dyDescent="0.25">
      <c r="A30" s="26" t="s">
        <v>17</v>
      </c>
      <c r="B30" s="43" t="s">
        <v>47</v>
      </c>
      <c r="C30" s="2" t="s">
        <v>15</v>
      </c>
      <c r="D30" s="15">
        <v>750</v>
      </c>
      <c r="E30" s="55">
        <f>F27</f>
        <v>1646.1975</v>
      </c>
      <c r="F30" s="27">
        <f>D30*E30</f>
        <v>1234648.125</v>
      </c>
      <c r="G30" s="43" t="s">
        <v>39</v>
      </c>
      <c r="H30" s="28"/>
    </row>
    <row r="31" spans="1:8" x14ac:dyDescent="0.25">
      <c r="A31" s="26"/>
      <c r="B31" s="29" t="s">
        <v>18</v>
      </c>
      <c r="C31" s="3"/>
      <c r="D31" s="15">
        <f>D30</f>
        <v>750</v>
      </c>
      <c r="E31" s="55">
        <f>SUM(E30)</f>
        <v>1646.1975</v>
      </c>
      <c r="F31" s="27">
        <f>D31*E31</f>
        <v>1234648.125</v>
      </c>
      <c r="G31" s="3">
        <f>SUM(G8:G30)</f>
        <v>0</v>
      </c>
      <c r="H31" s="69">
        <f>F31/82</f>
        <v>15056.684451219513</v>
      </c>
    </row>
    <row r="32" spans="1:8" x14ac:dyDescent="0.25">
      <c r="A32" s="30"/>
      <c r="B32" s="31"/>
      <c r="C32" s="30"/>
      <c r="D32" s="30"/>
      <c r="E32" s="30"/>
      <c r="F32" s="30"/>
      <c r="G32" s="1"/>
      <c r="H32" s="35"/>
    </row>
    <row r="33" spans="1:8" x14ac:dyDescent="0.25">
      <c r="A33" s="1"/>
      <c r="B33" s="32"/>
      <c r="C33" s="1"/>
      <c r="D33" s="1"/>
      <c r="E33" s="1"/>
      <c r="F33" s="1"/>
      <c r="G33" s="33" t="s">
        <v>19</v>
      </c>
      <c r="H33" s="34">
        <v>92</v>
      </c>
    </row>
  </sheetData>
  <mergeCells count="6">
    <mergeCell ref="C3:D3"/>
    <mergeCell ref="B29:G29"/>
    <mergeCell ref="B2:G2"/>
    <mergeCell ref="C5:G5"/>
    <mergeCell ref="C4:G4"/>
    <mergeCell ref="E3:F3"/>
  </mergeCells>
  <pageMargins left="0.5" right="0.5" top="0.25" bottom="0.25" header="0.3" footer="0.3"/>
  <pageSetup paperSize="9" scale="90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Covid-19 Emergency Appeal BD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2020-04-02T07:53:25Z</cp:lastPrinted>
  <dcterms:created xsi:type="dcterms:W3CDTF">2015-06-05T18:17:20Z</dcterms:created>
  <dcterms:modified xsi:type="dcterms:W3CDTF">2020-05-26T17:31:43Z</dcterms:modified>
</cp:coreProperties>
</file>