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Proposed Budget with Start up C" sheetId="1" r:id="rId1"/>
    <sheet name="Items Need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<sst xmlns="http://schemas.openxmlformats.org/spreadsheetml/2006/main" count="87" uniqueCount="80">
  <si>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Refugee House Budget</t>
  </si>
  <si>
    <t>September 2009 - August 31, 2010</t>
  </si>
  <si>
    <t>Rent</t>
  </si>
  <si>
    <t>Utilities</t>
  </si>
  <si>
    <t>Furniture</t>
  </si>
  <si>
    <t>Household Items</t>
  </si>
  <si>
    <t>Food</t>
  </si>
  <si>
    <t>Consumable goods</t>
  </si>
  <si>
    <t>Durable goods</t>
  </si>
  <si>
    <t>Rental Insurance (?)</t>
  </si>
  <si>
    <t>Expenses</t>
  </si>
  <si>
    <t>Income</t>
  </si>
  <si>
    <t>$600 per month for 12 months</t>
  </si>
  <si>
    <t>Rental income from students</t>
  </si>
  <si>
    <t>TBD (if any)</t>
  </si>
  <si>
    <t>Electric</t>
  </si>
  <si>
    <t>Gas</t>
  </si>
  <si>
    <t>Inkind Contributions</t>
  </si>
  <si>
    <t>Internet</t>
  </si>
  <si>
    <t>Water / Sewer</t>
  </si>
  <si>
    <t>Kitchen / Dining</t>
  </si>
  <si>
    <t xml:space="preserve">Table </t>
  </si>
  <si>
    <t>6 to 8 chairs</t>
  </si>
  <si>
    <t>Living</t>
  </si>
  <si>
    <t>Comfortable seating for 6</t>
  </si>
  <si>
    <t>Coffee or end tables</t>
  </si>
  <si>
    <t>TV / TV stand</t>
  </si>
  <si>
    <t>Throughout the house</t>
  </si>
  <si>
    <t>Curtains or blinds for X windows</t>
  </si>
  <si>
    <t xml:space="preserve">Household </t>
  </si>
  <si>
    <t>Bedrooms</t>
  </si>
  <si>
    <t>8 - 10 Twin beds</t>
  </si>
  <si>
    <t>8 -10 Twin sheets</t>
  </si>
  <si>
    <t>8 - 10 Blankets</t>
  </si>
  <si>
    <t>Bathroom</t>
  </si>
  <si>
    <t>8 - 10 Bath towels</t>
  </si>
  <si>
    <t>2 -4 bathmats</t>
  </si>
  <si>
    <t>8 -10 hand towels</t>
  </si>
  <si>
    <t>8 - 10 wash clothes</t>
  </si>
  <si>
    <t>3 night stands</t>
  </si>
  <si>
    <t>3 small dressers</t>
  </si>
  <si>
    <t>hangers</t>
  </si>
  <si>
    <t>3 area rugs</t>
  </si>
  <si>
    <t>Received donated</t>
  </si>
  <si>
    <t xml:space="preserve">Staples - $20 per month </t>
  </si>
  <si>
    <t>Hot / Culturally appropriate - $20 per month</t>
  </si>
  <si>
    <t>Other</t>
  </si>
  <si>
    <t>Snow removal</t>
  </si>
  <si>
    <t>Maintenance / upkeep</t>
  </si>
  <si>
    <t>Garden</t>
  </si>
  <si>
    <t>Plates</t>
  </si>
  <si>
    <t>Glassware</t>
  </si>
  <si>
    <t>Silverware</t>
  </si>
  <si>
    <t>Pots</t>
  </si>
  <si>
    <t>Pans</t>
  </si>
  <si>
    <t>Skillets</t>
  </si>
  <si>
    <t>Cooking utensils</t>
  </si>
  <si>
    <t>Food storage containers</t>
  </si>
  <si>
    <t>Tea kettle</t>
  </si>
  <si>
    <t>Rice cooker</t>
  </si>
  <si>
    <t>Pressure cooker</t>
  </si>
  <si>
    <t xml:space="preserve">Microwave </t>
  </si>
  <si>
    <t>Pitchers</t>
  </si>
  <si>
    <t>Sponges</t>
  </si>
  <si>
    <t>Cleaning supplies</t>
  </si>
  <si>
    <t>Buckets</t>
  </si>
  <si>
    <t>Trashbags</t>
  </si>
  <si>
    <t>Broom (one per floor)</t>
  </si>
  <si>
    <t>Mops (one per floor)</t>
  </si>
  <si>
    <t>Laundry soap</t>
  </si>
  <si>
    <t>Basic toolkit</t>
  </si>
  <si>
    <t>Lightbulbs</t>
  </si>
  <si>
    <t>Lamps</t>
  </si>
  <si>
    <t>Trashcans (8)1</t>
  </si>
  <si>
    <t xml:space="preserve">Purchased used </t>
  </si>
  <si>
    <t>Total</t>
  </si>
  <si>
    <t>Telephone &amp; Communication</t>
  </si>
  <si>
    <t>Administration</t>
  </si>
  <si>
    <t>Salary (RHS coordination)</t>
  </si>
  <si>
    <t xml:space="preserve">General administration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</si>
</sst>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19.7109375" style="0" customWidth="1"/>
  </cols>
  <sheetData>
    <row r="1" spans="1:9" ht="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3" t="s">
        <v>1</v>
      </c>
      <c r="B2" s="3"/>
      <c r="C2" s="3"/>
      <c r="D2" s="3"/>
      <c r="E2" s="3"/>
      <c r="F2" s="3"/>
      <c r="G2" s="3"/>
      <c r="H2" s="3"/>
      <c r="I2" s="3"/>
    </row>
    <row r="4" spans="4:8" ht="15">
      <c r="D4" t="s">
        <v>10</v>
      </c>
      <c r="F4" t="s">
        <v>11</v>
      </c>
      <c r="H4" t="s">
        <v>17</v>
      </c>
    </row>
    <row r="5" ht="15">
      <c r="A5" s="2" t="s">
        <v>2</v>
      </c>
    </row>
    <row r="6" spans="1:8" ht="15">
      <c r="A6" s="1" t="s">
        <v>12</v>
      </c>
      <c r="D6" s="4">
        <f>SUM(600*12)</f>
        <v>7200</v>
      </c>
      <c r="E6" s="4"/>
      <c r="F6" s="4"/>
      <c r="G6" s="4"/>
      <c r="H6" s="4"/>
    </row>
    <row r="7" spans="1:8" ht="15">
      <c r="A7" s="1" t="s">
        <v>13</v>
      </c>
      <c r="D7" s="4"/>
      <c r="E7" s="4"/>
      <c r="F7" s="4" t="s">
        <v>14</v>
      </c>
      <c r="G7" s="4"/>
      <c r="H7" s="4"/>
    </row>
    <row r="8" spans="4:8" ht="15">
      <c r="D8" s="4"/>
      <c r="E8" s="4"/>
      <c r="F8" s="4"/>
      <c r="G8" s="4"/>
      <c r="H8" s="4"/>
    </row>
    <row r="9" spans="1:8" ht="15">
      <c r="A9" s="2" t="s">
        <v>3</v>
      </c>
      <c r="D9" s="4"/>
      <c r="E9" s="4"/>
      <c r="F9" s="4"/>
      <c r="G9" s="4"/>
      <c r="H9" s="4"/>
    </row>
    <row r="10" spans="1:8" ht="15">
      <c r="A10" t="s">
        <v>15</v>
      </c>
      <c r="D10" s="4">
        <f>SUM(75*12)</f>
        <v>900</v>
      </c>
      <c r="E10" s="4"/>
      <c r="F10" s="4"/>
      <c r="G10" s="4"/>
      <c r="H10" s="4"/>
    </row>
    <row r="11" spans="1:8" ht="15">
      <c r="A11" t="s">
        <v>16</v>
      </c>
      <c r="D11" s="4">
        <f>SUM(85*12)</f>
        <v>1020</v>
      </c>
      <c r="E11" s="4"/>
      <c r="F11" s="4"/>
      <c r="G11" s="4"/>
      <c r="H11" s="4"/>
    </row>
    <row r="12" spans="1:8" ht="15">
      <c r="A12" t="s">
        <v>76</v>
      </c>
      <c r="D12" s="4">
        <f>SUM(120*12)</f>
        <v>1440</v>
      </c>
      <c r="E12" s="4"/>
      <c r="F12" s="4"/>
      <c r="G12" s="4"/>
      <c r="H12" s="4"/>
    </row>
    <row r="13" spans="1:8" ht="15">
      <c r="A13" t="s">
        <v>18</v>
      </c>
      <c r="D13" s="4">
        <f>SUM(45*12)</f>
        <v>540</v>
      </c>
      <c r="E13" s="4"/>
      <c r="F13" s="4"/>
      <c r="G13" s="4"/>
      <c r="H13" s="4"/>
    </row>
    <row r="14" spans="1:8" ht="15">
      <c r="A14" t="s">
        <v>19</v>
      </c>
      <c r="D14" s="4">
        <f>SUM(57*12)</f>
        <v>684</v>
      </c>
      <c r="E14" s="4"/>
      <c r="F14" s="4"/>
      <c r="G14" s="4"/>
      <c r="H14" s="4"/>
    </row>
    <row r="15" spans="4:8" ht="15">
      <c r="D15" s="4"/>
      <c r="E15" s="4"/>
      <c r="F15" s="4"/>
      <c r="G15" s="4"/>
      <c r="H15" s="4"/>
    </row>
    <row r="16" spans="1:8" ht="15">
      <c r="A16" s="2" t="s">
        <v>4</v>
      </c>
      <c r="D16" s="4"/>
      <c r="E16" s="4"/>
      <c r="F16" s="4"/>
      <c r="G16" s="4"/>
      <c r="H16" s="4"/>
    </row>
    <row r="17" spans="1:8" ht="15">
      <c r="A17" t="s">
        <v>74</v>
      </c>
      <c r="D17" s="4">
        <v>2200</v>
      </c>
      <c r="E17" s="4"/>
      <c r="F17" s="4"/>
      <c r="G17" s="4"/>
      <c r="H17" s="4"/>
    </row>
    <row r="18" spans="1:8" ht="15">
      <c r="A18" t="s">
        <v>43</v>
      </c>
      <c r="D18" s="4"/>
      <c r="E18" s="4"/>
      <c r="F18" s="4"/>
      <c r="G18" s="4"/>
      <c r="H18" s="4">
        <v>2000</v>
      </c>
    </row>
    <row r="19" spans="4:8" ht="15">
      <c r="D19" s="4"/>
      <c r="E19" s="4"/>
      <c r="F19" s="4"/>
      <c r="G19" s="4"/>
      <c r="H19" s="4"/>
    </row>
    <row r="20" spans="1:8" ht="15">
      <c r="A20" s="2" t="s">
        <v>5</v>
      </c>
      <c r="D20" s="4"/>
      <c r="E20" s="4"/>
      <c r="F20" s="4"/>
      <c r="G20" s="4"/>
      <c r="H20" s="4"/>
    </row>
    <row r="21" spans="1:8" ht="15">
      <c r="A21" t="s">
        <v>7</v>
      </c>
      <c r="D21" s="4">
        <v>5800</v>
      </c>
      <c r="E21" s="4"/>
      <c r="F21" s="4"/>
      <c r="G21" s="4"/>
      <c r="H21" s="4">
        <v>200</v>
      </c>
    </row>
    <row r="22" spans="1:8" ht="15">
      <c r="A22" t="s">
        <v>8</v>
      </c>
      <c r="D22" s="4">
        <f>SUM(200*12)</f>
        <v>2400</v>
      </c>
      <c r="E22" s="4"/>
      <c r="F22" s="4"/>
      <c r="G22" s="4"/>
      <c r="H22" s="4">
        <v>200</v>
      </c>
    </row>
    <row r="23" spans="4:8" ht="15">
      <c r="D23" s="4"/>
      <c r="E23" s="4"/>
      <c r="F23" s="4"/>
      <c r="G23" s="4"/>
      <c r="H23" s="4"/>
    </row>
    <row r="24" spans="1:8" ht="15">
      <c r="A24" s="2" t="s">
        <v>6</v>
      </c>
      <c r="D24" s="4"/>
      <c r="E24" s="4"/>
      <c r="F24" s="4"/>
      <c r="G24" s="4"/>
      <c r="H24" s="4"/>
    </row>
    <row r="25" spans="1:8" ht="15">
      <c r="A25" t="s">
        <v>44</v>
      </c>
      <c r="D25" s="4">
        <f>SUM(20*12)</f>
        <v>240</v>
      </c>
      <c r="E25" s="4"/>
      <c r="F25" s="4"/>
      <c r="G25" s="4"/>
      <c r="H25" s="4"/>
    </row>
    <row r="26" spans="1:8" ht="15">
      <c r="A26" t="s">
        <v>45</v>
      </c>
      <c r="D26" s="4">
        <f>SUM(20*12)</f>
        <v>240</v>
      </c>
      <c r="E26" s="4"/>
      <c r="F26" s="4"/>
      <c r="G26" s="4"/>
      <c r="H26" s="4"/>
    </row>
    <row r="27" spans="4:8" ht="15">
      <c r="D27" s="4"/>
      <c r="E27" s="4"/>
      <c r="F27" s="4"/>
      <c r="G27" s="4"/>
      <c r="H27" s="4"/>
    </row>
    <row r="28" spans="1:8" ht="15">
      <c r="A28" s="2" t="s">
        <v>46</v>
      </c>
      <c r="D28" s="4"/>
      <c r="E28" s="4"/>
      <c r="F28" s="4"/>
      <c r="G28" s="4"/>
      <c r="H28" s="4"/>
    </row>
    <row r="29" spans="1:8" ht="15">
      <c r="A29" t="s">
        <v>9</v>
      </c>
      <c r="D29" s="4">
        <f>SUM(200*4)</f>
        <v>800</v>
      </c>
      <c r="E29" s="4"/>
      <c r="F29" s="4"/>
      <c r="G29" s="4"/>
      <c r="H29" s="4"/>
    </row>
    <row r="30" spans="1:8" ht="15">
      <c r="A30" t="s">
        <v>47</v>
      </c>
      <c r="D30" s="4">
        <v>400</v>
      </c>
      <c r="E30" s="4"/>
      <c r="F30" s="4"/>
      <c r="G30" s="4"/>
      <c r="H30" s="4"/>
    </row>
    <row r="31" spans="1:8" ht="15">
      <c r="A31" t="s">
        <v>48</v>
      </c>
      <c r="D31" s="4">
        <v>1200</v>
      </c>
      <c r="E31" s="4"/>
      <c r="F31" s="4"/>
      <c r="G31" s="4"/>
      <c r="H31" s="4"/>
    </row>
    <row r="32" spans="1:8" ht="15">
      <c r="A32" t="s">
        <v>49</v>
      </c>
      <c r="D32" s="4">
        <v>400</v>
      </c>
      <c r="E32" s="4"/>
      <c r="F32" s="4"/>
      <c r="G32" s="4"/>
      <c r="H32" s="4">
        <v>300</v>
      </c>
    </row>
    <row r="33" spans="4:8" ht="15">
      <c r="D33" s="4"/>
      <c r="E33" s="4"/>
      <c r="F33" s="4"/>
      <c r="G33" s="4"/>
      <c r="H33" s="4"/>
    </row>
    <row r="34" spans="1:8" ht="15">
      <c r="A34" s="2" t="s">
        <v>77</v>
      </c>
      <c r="D34" s="4"/>
      <c r="E34" s="4"/>
      <c r="F34" s="4"/>
      <c r="G34" s="4"/>
      <c r="H34" s="4"/>
    </row>
    <row r="35" spans="1:8" ht="15">
      <c r="A35" t="s">
        <v>78</v>
      </c>
      <c r="D35" s="4">
        <f>SUM(0.25*12000)</f>
        <v>3000</v>
      </c>
      <c r="E35" s="4"/>
      <c r="F35" s="4"/>
      <c r="G35" s="4"/>
      <c r="H35" s="4"/>
    </row>
    <row r="36" spans="1:8" ht="15">
      <c r="A36" t="s">
        <v>79</v>
      </c>
      <c r="D36" s="4">
        <f>SUM(24864*0.08)</f>
        <v>1989.1200000000001</v>
      </c>
      <c r="E36" s="4"/>
      <c r="F36" s="4"/>
      <c r="G36" s="4"/>
      <c r="H36" s="4"/>
    </row>
    <row r="37" spans="4:8" ht="15">
      <c r="D37" s="4"/>
      <c r="E37" s="4"/>
      <c r="F37" s="4"/>
      <c r="G37" s="4"/>
      <c r="H37" s="4"/>
    </row>
    <row r="38" spans="1:8" s="2" customFormat="1" ht="15">
      <c r="A38" s="2" t="s">
        <v>75</v>
      </c>
      <c r="D38" s="5">
        <f>SUM(D5:D36)</f>
        <v>30453.12</v>
      </c>
      <c r="E38" s="5"/>
      <c r="F38" s="5"/>
      <c r="G38" s="5"/>
      <c r="H38" s="5">
        <f>SUM(H5:H33)</f>
        <v>2700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5" width="15.28125" style="0" customWidth="1"/>
    <col min="6" max="6" width="21.421875" style="0" customWidth="1"/>
    <col min="7" max="11" width="15.28125" style="0" customWidth="1"/>
  </cols>
  <sheetData>
    <row r="4" spans="1:12" ht="15">
      <c r="A4" s="2" t="s">
        <v>27</v>
      </c>
      <c r="D4" s="2" t="s">
        <v>20</v>
      </c>
      <c r="F4" s="2" t="s">
        <v>23</v>
      </c>
      <c r="I4" s="2" t="s">
        <v>30</v>
      </c>
      <c r="L4" s="2" t="s">
        <v>34</v>
      </c>
    </row>
    <row r="5" spans="1:12" ht="15">
      <c r="A5" t="s">
        <v>4</v>
      </c>
      <c r="B5" t="s">
        <v>29</v>
      </c>
      <c r="D5" t="s">
        <v>4</v>
      </c>
      <c r="E5" t="s">
        <v>29</v>
      </c>
      <c r="F5" t="s">
        <v>4</v>
      </c>
      <c r="G5" t="s">
        <v>29</v>
      </c>
      <c r="I5" t="s">
        <v>4</v>
      </c>
      <c r="J5" t="s">
        <v>29</v>
      </c>
      <c r="L5" t="s">
        <v>35</v>
      </c>
    </row>
    <row r="6" spans="2:12" ht="15">
      <c r="B6" t="s">
        <v>28</v>
      </c>
      <c r="E6" t="s">
        <v>50</v>
      </c>
      <c r="F6" t="s">
        <v>24</v>
      </c>
      <c r="I6" t="s">
        <v>31</v>
      </c>
      <c r="J6" t="s">
        <v>32</v>
      </c>
      <c r="L6" t="s">
        <v>36</v>
      </c>
    </row>
    <row r="7" spans="2:12" ht="15">
      <c r="B7" t="s">
        <v>63</v>
      </c>
      <c r="D7" t="s">
        <v>21</v>
      </c>
      <c r="E7" t="s">
        <v>52</v>
      </c>
      <c r="F7" t="s">
        <v>25</v>
      </c>
      <c r="J7" t="s">
        <v>33</v>
      </c>
      <c r="L7" t="s">
        <v>37</v>
      </c>
    </row>
    <row r="8" spans="2:12" ht="15">
      <c r="B8" t="s">
        <v>64</v>
      </c>
      <c r="D8" t="s">
        <v>22</v>
      </c>
      <c r="E8" t="s">
        <v>51</v>
      </c>
      <c r="F8" t="s">
        <v>26</v>
      </c>
      <c r="J8" t="s">
        <v>41</v>
      </c>
      <c r="L8" t="s">
        <v>38</v>
      </c>
    </row>
    <row r="9" spans="2:10" ht="15">
      <c r="B9" t="s">
        <v>65</v>
      </c>
      <c r="E9" t="s">
        <v>53</v>
      </c>
      <c r="I9" t="s">
        <v>39</v>
      </c>
      <c r="J9" t="s">
        <v>42</v>
      </c>
    </row>
    <row r="10" spans="2:9" ht="15">
      <c r="B10" t="s">
        <v>73</v>
      </c>
      <c r="E10" t="s">
        <v>54</v>
      </c>
      <c r="I10" t="s">
        <v>40</v>
      </c>
    </row>
    <row r="11" spans="2:5" ht="15">
      <c r="B11" t="s">
        <v>66</v>
      </c>
      <c r="E11" t="s">
        <v>55</v>
      </c>
    </row>
    <row r="12" spans="1:5" ht="15">
      <c r="A12" s="2"/>
      <c r="B12" t="s">
        <v>67</v>
      </c>
      <c r="E12" t="s">
        <v>56</v>
      </c>
    </row>
    <row r="13" spans="2:5" ht="15">
      <c r="B13" t="s">
        <v>68</v>
      </c>
      <c r="E13" t="s">
        <v>57</v>
      </c>
    </row>
    <row r="14" spans="2:5" ht="15">
      <c r="B14" t="s">
        <v>69</v>
      </c>
      <c r="E14" t="s">
        <v>58</v>
      </c>
    </row>
    <row r="15" spans="2:5" ht="15">
      <c r="B15" t="s">
        <v>70</v>
      </c>
      <c r="E15" t="s">
        <v>59</v>
      </c>
    </row>
    <row r="16" spans="2:5" ht="15">
      <c r="B16" t="s">
        <v>71</v>
      </c>
      <c r="E16" t="s">
        <v>60</v>
      </c>
    </row>
    <row r="17" spans="2:5" ht="15">
      <c r="B17" t="s">
        <v>72</v>
      </c>
      <c r="E17" t="s">
        <v>61</v>
      </c>
    </row>
    <row r="18" ht="15">
      <c r="E18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dzjramic</dc:creator>
  <cp:keywords/>
  <dc:description/>
  <cp:lastModifiedBy>jramic</cp:lastModifiedBy>
  <dcterms:created xsi:type="dcterms:W3CDTF">2009-08-18T13:36:22Z</dcterms:created>
  <dcterms:modified xsi:type="dcterms:W3CDTF">2009-11-23T19:56:39Z</dcterms:modified>
  <cp:category/>
  <cp:version/>
  <cp:contentType/>
  <cp:contentStatus/>
</cp:coreProperties>
</file>