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NC\Documents\Nzabela MOBILE LAB\Financials\"/>
    </mc:Choice>
  </mc:AlternateContent>
  <bookViews>
    <workbookView xWindow="0" yWindow="0" windowWidth="20490" windowHeight="7755"/>
  </bookViews>
  <sheets>
    <sheet name="CAPEX" sheetId="23" r:id="rId1"/>
  </sheets>
  <definedNames>
    <definedName name="DATA_04">#REF!</definedName>
    <definedName name="DATA_05">#REF!</definedName>
  </definedNames>
  <calcPr calcId="152511"/>
</workbook>
</file>

<file path=xl/calcChain.xml><?xml version="1.0" encoding="utf-8"?>
<calcChain xmlns="http://schemas.openxmlformats.org/spreadsheetml/2006/main">
  <c r="D6" i="23" l="1"/>
  <c r="H20" i="23" l="1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F6" i="23"/>
  <c r="F21" i="23" l="1"/>
  <c r="G6" i="23"/>
  <c r="H6" i="23" s="1"/>
  <c r="H21" i="23" s="1"/>
  <c r="D21" i="23"/>
  <c r="G21" i="23" l="1"/>
</calcChain>
</file>

<file path=xl/sharedStrings.xml><?xml version="1.0" encoding="utf-8"?>
<sst xmlns="http://schemas.openxmlformats.org/spreadsheetml/2006/main" count="29" uniqueCount="26">
  <si>
    <t xml:space="preserve">Total </t>
  </si>
  <si>
    <t>Nzabela MOBILE Computer Lab 200 - 427 NPO Projection</t>
  </si>
  <si>
    <t>Start-Up Expenses</t>
  </si>
  <si>
    <t>Each</t>
  </si>
  <si>
    <t>Total</t>
  </si>
  <si>
    <t>QTY</t>
  </si>
  <si>
    <t>Mobile Computer Classroom</t>
  </si>
  <si>
    <t>Actual Computers</t>
  </si>
  <si>
    <t>Untangle Firewall License 3 years</t>
  </si>
  <si>
    <t>Internet security with Antivirus 1 Year</t>
  </si>
  <si>
    <t>Installation Per Computer</t>
  </si>
  <si>
    <t>9u Data Cabinet</t>
  </si>
  <si>
    <t>Network Points</t>
  </si>
  <si>
    <t>Genius HS200C Stereo Headphones - Head Design</t>
  </si>
  <si>
    <t>Rescue Disc</t>
  </si>
  <si>
    <t>Samsung SL-C1860FW Wireless Colour Laser 4-IN-1 Printer SS205Q</t>
  </si>
  <si>
    <t>Projector</t>
  </si>
  <si>
    <t>Ring Binder</t>
  </si>
  <si>
    <t>Laminator</t>
  </si>
  <si>
    <t>Shredder</t>
  </si>
  <si>
    <t>CAPITAL EXPENDITURE</t>
  </si>
  <si>
    <t>YEAR 1</t>
  </si>
  <si>
    <t>YEAR 2</t>
  </si>
  <si>
    <t>YEAR 3</t>
  </si>
  <si>
    <t>PER MUNICIPALITY</t>
  </si>
  <si>
    <t>8 MUNICIPALITIES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</si>
</sst>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0.00_)"/>
    <numFmt numFmtId="166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u/>
      <sz val="9"/>
      <color indexed="12"/>
      <name val="Arial"/>
      <family val="2"/>
    </font>
    <font>
      <sz val="10"/>
      <name val="Helv"/>
    </font>
    <font>
      <b/>
      <i/>
      <sz val="16"/>
      <name val="Helv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7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8" fillId="0" borderId="2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" fontId="8" fillId="0" borderId="3"/>
    <xf numFmtId="165" fontId="9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/>
    <xf numFmtId="164" fontId="0" fillId="0" borderId="0" xfId="1" applyFont="1"/>
    <xf numFmtId="0" fontId="0" fillId="0" borderId="0" xfId="0"/>
    <xf numFmtId="0" fontId="0" fillId="0" borderId="0" xfId="0"/>
    <xf numFmtId="17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43" fontId="0" fillId="0" borderId="1" xfId="0" applyNumberFormat="1" applyFill="1" applyBorder="1" applyAlignment="1"/>
    <xf numFmtId="43" fontId="0" fillId="0" borderId="1" xfId="0" applyNumberFormat="1" applyFill="1" applyBorder="1"/>
    <xf numFmtId="43" fontId="10" fillId="0" borderId="1" xfId="0" applyNumberFormat="1" applyFont="1" applyFill="1" applyBorder="1" applyAlignment="1" applyProtection="1">
      <alignment vertical="center"/>
      <protection locked="0"/>
    </xf>
    <xf numFmtId="43" fontId="0" fillId="0" borderId="1" xfId="0" applyNumberFormat="1" applyFill="1" applyBorder="1" applyAlignment="1">
      <alignment horizontal="left"/>
    </xf>
    <xf numFmtId="17" fontId="1" fillId="0" borderId="1" xfId="0" applyNumberFormat="1" applyFont="1" applyFill="1" applyBorder="1" applyAlignment="1">
      <alignment horizontal="center"/>
    </xf>
    <xf numFmtId="166" fontId="1" fillId="0" borderId="1" xfId="1" applyNumberFormat="1" applyFont="1" applyFill="1" applyBorder="1" applyAlignment="1">
      <alignment horizontal="center"/>
    </xf>
    <xf numFmtId="166" fontId="7" fillId="2" borderId="0" xfId="1" applyNumberFormat="1" applyFont="1" applyFill="1" applyBorder="1" applyAlignment="1">
      <alignment horizontal="center"/>
    </xf>
    <xf numFmtId="166" fontId="0" fillId="0" borderId="0" xfId="1" applyNumberFormat="1" applyFont="1" applyAlignment="1">
      <alignment horizontal="center"/>
    </xf>
    <xf numFmtId="166" fontId="0" fillId="0" borderId="1" xfId="1" applyNumberFormat="1" applyFont="1" applyFill="1" applyBorder="1" applyAlignment="1">
      <alignment horizontal="center"/>
    </xf>
    <xf numFmtId="164" fontId="1" fillId="0" borderId="1" xfId="1" applyFont="1" applyFill="1" applyBorder="1"/>
    <xf numFmtId="3" fontId="12" fillId="2" borderId="0" xfId="0" applyNumberFormat="1" applyFont="1" applyFill="1" applyBorder="1"/>
    <xf numFmtId="0" fontId="1" fillId="0" borderId="1" xfId="0" applyFont="1" applyBorder="1" applyAlignment="1">
      <alignment horizontal="center"/>
    </xf>
    <xf numFmtId="164" fontId="1" fillId="0" borderId="1" xfId="1" applyFont="1" applyFill="1" applyBorder="1" applyAlignment="1">
      <alignment horizontal="left"/>
    </xf>
    <xf numFmtId="166" fontId="11" fillId="0" borderId="4" xfId="1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6" fontId="11" fillId="0" borderId="6" xfId="1" applyNumberFormat="1" applyFont="1" applyBorder="1" applyAlignment="1">
      <alignment horizontal="center"/>
    </xf>
  </cellXfs>
  <cellStyles count="667">
    <cellStyle name="Comma" xfId="1" builtinId="3"/>
    <cellStyle name="Comma 2" xfId="221"/>
    <cellStyle name="Comma 2 2" xfId="224"/>
    <cellStyle name="Comma 3" xfId="222"/>
    <cellStyle name="Currency 2" xfId="228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6" builtinId="9" hidden="1"/>
    <cellStyle name="Followed Hyperlink" xfId="459" builtinId="9" hidden="1"/>
    <cellStyle name="Followed Hyperlink" xfId="458" builtinId="9" hidden="1"/>
    <cellStyle name="Followed Hyperlink" xfId="453" builtinId="9" hidden="1"/>
    <cellStyle name="Followed Hyperlink" xfId="452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5" builtinId="8" hidden="1"/>
    <cellStyle name="Hyperlink" xfId="451" builtinId="8" hidden="1"/>
    <cellStyle name="Hyperlink" xfId="231" builtinId="8" hidden="1"/>
    <cellStyle name="Hyperlink" xfId="457" builtinId="8" hidden="1"/>
    <cellStyle name="Hyperlink" xfId="454" builtinId="8" hidden="1"/>
    <cellStyle name="Hyperlink" xfId="232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MargeV/B" xfId="229"/>
    <cellStyle name="Normal" xfId="0" builtinId="0"/>
    <cellStyle name="Normal - Style1" xfId="230"/>
    <cellStyle name="Normal 2" xfId="220"/>
    <cellStyle name="Normal 3" xfId="226"/>
    <cellStyle name="Normal 34" xfId="225"/>
    <cellStyle name="Percent 2" xfId="227"/>
    <cellStyle name="WertV/B" xfId="2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5"/>
  <sheetViews>
    <sheetView tabSelected="1" topLeftCell="A4" zoomScale="120" zoomScaleNormal="120" workbookViewId="0">
      <selection activeCell="B6" sqref="B6"/>
    </sheetView>
  </sheetViews>
  <sheetFormatPr defaultColWidth="9.140625" defaultRowHeight="15" x14ac:dyDescent="0.25"/>
  <cols>
    <col min="1" max="1" width="53.140625" style="1" customWidth="1"/>
    <col min="2" max="2" width="6.42578125" style="14" customWidth="1"/>
    <col min="3" max="3" width="12" style="1" bestFit="1" customWidth="1"/>
    <col min="4" max="4" width="13.42578125" style="1" bestFit="1" customWidth="1"/>
    <col min="5" max="5" width="2.28515625" style="3" customWidth="1"/>
    <col min="6" max="6" width="17.5703125" style="3" customWidth="1"/>
    <col min="7" max="7" width="18.7109375" style="3" customWidth="1"/>
    <col min="8" max="8" width="17.5703125" style="3" customWidth="1"/>
    <col min="9" max="16" width="11" style="3" bestFit="1" customWidth="1"/>
    <col min="17" max="17" width="10.42578125" style="3" bestFit="1" customWidth="1"/>
    <col min="18" max="18" width="12.42578125" style="3" bestFit="1" customWidth="1"/>
    <col min="19" max="16384" width="9.140625" style="1"/>
  </cols>
  <sheetData>
    <row r="1" spans="1:18" ht="20.25" x14ac:dyDescent="0.3">
      <c r="A1" s="17" t="s">
        <v>1</v>
      </c>
      <c r="B1" s="13"/>
    </row>
    <row r="3" spans="1:18" ht="20.25" x14ac:dyDescent="0.3">
      <c r="A3" s="17" t="s">
        <v>20</v>
      </c>
    </row>
    <row r="4" spans="1:18" s="3" customFormat="1" ht="15.75" x14ac:dyDescent="0.25">
      <c r="B4" s="20" t="s">
        <v>24</v>
      </c>
      <c r="C4" s="21"/>
      <c r="D4" s="22"/>
      <c r="F4" s="18" t="s">
        <v>21</v>
      </c>
      <c r="G4" s="18" t="s">
        <v>22</v>
      </c>
      <c r="H4" s="18" t="s">
        <v>23</v>
      </c>
    </row>
    <row r="5" spans="1:18" x14ac:dyDescent="0.25">
      <c r="A5" s="5" t="s">
        <v>2</v>
      </c>
      <c r="B5" s="12" t="s">
        <v>5</v>
      </c>
      <c r="C5" s="11" t="s">
        <v>3</v>
      </c>
      <c r="D5" s="6" t="s">
        <v>0</v>
      </c>
      <c r="E5" s="1"/>
      <c r="F5" s="6" t="s">
        <v>25</v>
      </c>
      <c r="G5" s="6" t="s">
        <v>25</v>
      </c>
      <c r="H5" s="6" t="s">
        <v>25</v>
      </c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A6" s="7" t="s">
        <v>6</v>
      </c>
      <c r="B6" s="15">
        <v>2</v>
      </c>
      <c r="C6" s="8">
        <v>195270</v>
      </c>
      <c r="D6" s="8">
        <f>B6*C6</f>
        <v>390540</v>
      </c>
      <c r="E6" s="1"/>
      <c r="F6" s="8">
        <f>D6*3</f>
        <v>1171620</v>
      </c>
      <c r="G6" s="8">
        <f>F6*1.1</f>
        <v>1288782</v>
      </c>
      <c r="H6" s="8">
        <f>G6*1.1</f>
        <v>1417660.2000000002</v>
      </c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s="4" customFormat="1" x14ac:dyDescent="0.25">
      <c r="A7" s="7" t="s">
        <v>7</v>
      </c>
      <c r="B7" s="15">
        <v>44</v>
      </c>
      <c r="C7" s="8">
        <v>2500</v>
      </c>
      <c r="D7" s="8">
        <f t="shared" ref="D7:D20" si="0">B7*C7</f>
        <v>110000</v>
      </c>
      <c r="F7" s="8">
        <f t="shared" ref="F7:F20" si="1">D7*3</f>
        <v>330000</v>
      </c>
      <c r="G7" s="8">
        <f t="shared" ref="G7:H20" si="2">F7*1.1</f>
        <v>363000.00000000006</v>
      </c>
      <c r="H7" s="8">
        <f t="shared" si="2"/>
        <v>399300.00000000012</v>
      </c>
    </row>
    <row r="8" spans="1:18" s="4" customFormat="1" x14ac:dyDescent="0.25">
      <c r="A8" s="7" t="s">
        <v>8</v>
      </c>
      <c r="B8" s="15">
        <v>2</v>
      </c>
      <c r="C8" s="9">
        <v>28750</v>
      </c>
      <c r="D8" s="8">
        <f t="shared" si="0"/>
        <v>57500</v>
      </c>
      <c r="F8" s="8">
        <f t="shared" si="1"/>
        <v>172500</v>
      </c>
      <c r="G8" s="8">
        <f t="shared" si="2"/>
        <v>189750.00000000003</v>
      </c>
      <c r="H8" s="8">
        <f t="shared" si="2"/>
        <v>208725.00000000006</v>
      </c>
    </row>
    <row r="9" spans="1:18" s="4" customFormat="1" x14ac:dyDescent="0.25">
      <c r="A9" s="7" t="s">
        <v>9</v>
      </c>
      <c r="B9" s="15">
        <v>2</v>
      </c>
      <c r="C9" s="8">
        <v>575.5</v>
      </c>
      <c r="D9" s="8">
        <f t="shared" si="0"/>
        <v>1151</v>
      </c>
      <c r="F9" s="8">
        <f t="shared" si="1"/>
        <v>3453</v>
      </c>
      <c r="G9" s="8">
        <f t="shared" si="2"/>
        <v>3798.3</v>
      </c>
      <c r="H9" s="8">
        <f t="shared" si="2"/>
        <v>4178.13</v>
      </c>
    </row>
    <row r="10" spans="1:18" s="4" customFormat="1" x14ac:dyDescent="0.25">
      <c r="A10" s="7" t="s">
        <v>10</v>
      </c>
      <c r="B10" s="15">
        <v>44</v>
      </c>
      <c r="C10" s="8">
        <v>650</v>
      </c>
      <c r="D10" s="8">
        <f t="shared" si="0"/>
        <v>28600</v>
      </c>
      <c r="F10" s="8">
        <f t="shared" si="1"/>
        <v>85800</v>
      </c>
      <c r="G10" s="8">
        <f t="shared" si="2"/>
        <v>94380.000000000015</v>
      </c>
      <c r="H10" s="8">
        <f t="shared" si="2"/>
        <v>103818.00000000003</v>
      </c>
    </row>
    <row r="11" spans="1:18" s="4" customFormat="1" x14ac:dyDescent="0.25">
      <c r="A11" s="7" t="s">
        <v>11</v>
      </c>
      <c r="B11" s="15">
        <v>2</v>
      </c>
      <c r="C11" s="8">
        <v>1800</v>
      </c>
      <c r="D11" s="8">
        <f t="shared" si="0"/>
        <v>3600</v>
      </c>
      <c r="F11" s="8">
        <f t="shared" si="1"/>
        <v>10800</v>
      </c>
      <c r="G11" s="8">
        <f t="shared" si="2"/>
        <v>11880.000000000002</v>
      </c>
      <c r="H11" s="8">
        <f t="shared" si="2"/>
        <v>13068.000000000004</v>
      </c>
    </row>
    <row r="12" spans="1:18" s="4" customFormat="1" x14ac:dyDescent="0.25">
      <c r="A12" s="7" t="s">
        <v>12</v>
      </c>
      <c r="B12" s="15">
        <v>44</v>
      </c>
      <c r="C12" s="8">
        <v>1200</v>
      </c>
      <c r="D12" s="8">
        <f t="shared" si="0"/>
        <v>52800</v>
      </c>
      <c r="F12" s="8">
        <f t="shared" si="1"/>
        <v>158400</v>
      </c>
      <c r="G12" s="8">
        <f t="shared" si="2"/>
        <v>174240</v>
      </c>
      <c r="H12" s="8">
        <f t="shared" si="2"/>
        <v>191664.00000000003</v>
      </c>
    </row>
    <row r="13" spans="1:18" s="4" customFormat="1" x14ac:dyDescent="0.25">
      <c r="A13" s="7" t="s">
        <v>13</v>
      </c>
      <c r="B13" s="15">
        <v>44</v>
      </c>
      <c r="C13" s="8">
        <v>81</v>
      </c>
      <c r="D13" s="8">
        <f t="shared" si="0"/>
        <v>3564</v>
      </c>
      <c r="F13" s="8">
        <f t="shared" si="1"/>
        <v>10692</v>
      </c>
      <c r="G13" s="8">
        <f t="shared" si="2"/>
        <v>11761.2</v>
      </c>
      <c r="H13" s="8">
        <f t="shared" si="2"/>
        <v>12937.320000000002</v>
      </c>
    </row>
    <row r="14" spans="1:18" s="4" customFormat="1" x14ac:dyDescent="0.25">
      <c r="A14" s="7" t="s">
        <v>14</v>
      </c>
      <c r="B14" s="15">
        <v>44</v>
      </c>
      <c r="C14" s="8">
        <v>725</v>
      </c>
      <c r="D14" s="8">
        <f t="shared" si="0"/>
        <v>31900</v>
      </c>
      <c r="F14" s="8">
        <f t="shared" si="1"/>
        <v>95700</v>
      </c>
      <c r="G14" s="8">
        <f t="shared" si="2"/>
        <v>105270.00000000001</v>
      </c>
      <c r="H14" s="8">
        <f t="shared" si="2"/>
        <v>115797.00000000003</v>
      </c>
    </row>
    <row r="15" spans="1:18" s="4" customFormat="1" x14ac:dyDescent="0.25">
      <c r="A15" s="7" t="s">
        <v>9</v>
      </c>
      <c r="B15" s="15">
        <v>2</v>
      </c>
      <c r="C15" s="8">
        <v>3000</v>
      </c>
      <c r="D15" s="8">
        <f t="shared" si="0"/>
        <v>6000</v>
      </c>
      <c r="F15" s="8">
        <f t="shared" si="1"/>
        <v>18000</v>
      </c>
      <c r="G15" s="8">
        <f t="shared" si="2"/>
        <v>19800</v>
      </c>
      <c r="H15" s="8">
        <f t="shared" si="2"/>
        <v>21780</v>
      </c>
    </row>
    <row r="16" spans="1:18" s="4" customFormat="1" x14ac:dyDescent="0.25">
      <c r="A16" s="10" t="s">
        <v>15</v>
      </c>
      <c r="B16" s="15">
        <v>2</v>
      </c>
      <c r="C16" s="8">
        <v>6559</v>
      </c>
      <c r="D16" s="8">
        <f t="shared" si="0"/>
        <v>13118</v>
      </c>
      <c r="F16" s="8">
        <f t="shared" si="1"/>
        <v>39354</v>
      </c>
      <c r="G16" s="8">
        <f t="shared" si="2"/>
        <v>43289.4</v>
      </c>
      <c r="H16" s="8">
        <f t="shared" si="2"/>
        <v>47618.340000000004</v>
      </c>
    </row>
    <row r="17" spans="1:18" s="4" customFormat="1" x14ac:dyDescent="0.25">
      <c r="A17" s="10" t="s">
        <v>16</v>
      </c>
      <c r="B17" s="15">
        <v>2</v>
      </c>
      <c r="C17" s="8">
        <v>12133.95</v>
      </c>
      <c r="D17" s="8">
        <f t="shared" si="0"/>
        <v>24267.9</v>
      </c>
      <c r="F17" s="8">
        <f t="shared" si="1"/>
        <v>72803.700000000012</v>
      </c>
      <c r="G17" s="8">
        <f t="shared" si="2"/>
        <v>80084.070000000022</v>
      </c>
      <c r="H17" s="8">
        <f t="shared" si="2"/>
        <v>88092.477000000028</v>
      </c>
    </row>
    <row r="18" spans="1:18" s="4" customFormat="1" x14ac:dyDescent="0.25">
      <c r="A18" s="10" t="s">
        <v>17</v>
      </c>
      <c r="B18" s="15">
        <v>2</v>
      </c>
      <c r="C18" s="8">
        <v>19259.05</v>
      </c>
      <c r="D18" s="8">
        <f t="shared" si="0"/>
        <v>38518.1</v>
      </c>
      <c r="F18" s="8">
        <f t="shared" si="1"/>
        <v>115554.29999999999</v>
      </c>
      <c r="G18" s="8">
        <f t="shared" si="2"/>
        <v>127109.73</v>
      </c>
      <c r="H18" s="8">
        <f t="shared" si="2"/>
        <v>139820.70300000001</v>
      </c>
    </row>
    <row r="19" spans="1:18" s="4" customFormat="1" x14ac:dyDescent="0.25">
      <c r="A19" s="10" t="s">
        <v>18</v>
      </c>
      <c r="B19" s="15">
        <v>2</v>
      </c>
      <c r="C19" s="8">
        <v>5359</v>
      </c>
      <c r="D19" s="8">
        <f t="shared" si="0"/>
        <v>10718</v>
      </c>
      <c r="F19" s="8">
        <f t="shared" si="1"/>
        <v>32154</v>
      </c>
      <c r="G19" s="8">
        <f t="shared" si="2"/>
        <v>35369.4</v>
      </c>
      <c r="H19" s="8">
        <f t="shared" si="2"/>
        <v>38906.340000000004</v>
      </c>
    </row>
    <row r="20" spans="1:18" s="4" customFormat="1" x14ac:dyDescent="0.25">
      <c r="A20" s="10" t="s">
        <v>19</v>
      </c>
      <c r="B20" s="15">
        <v>2</v>
      </c>
      <c r="C20" s="8">
        <v>10165</v>
      </c>
      <c r="D20" s="8">
        <f t="shared" si="0"/>
        <v>20330</v>
      </c>
      <c r="F20" s="8">
        <f t="shared" si="1"/>
        <v>60990</v>
      </c>
      <c r="G20" s="8">
        <f t="shared" si="2"/>
        <v>67089</v>
      </c>
      <c r="H20" s="8">
        <f t="shared" si="2"/>
        <v>73797.900000000009</v>
      </c>
    </row>
    <row r="21" spans="1:18" x14ac:dyDescent="0.25">
      <c r="A21" s="19" t="s">
        <v>4</v>
      </c>
      <c r="B21" s="19"/>
      <c r="C21" s="19"/>
      <c r="D21" s="16">
        <f>SUM(D6:D20)</f>
        <v>792607</v>
      </c>
      <c r="E21" s="1"/>
      <c r="F21" s="16">
        <f>SUM(F6:F20)</f>
        <v>2377821</v>
      </c>
      <c r="G21" s="16">
        <f>SUM(G6:G20)</f>
        <v>2615603.0999999996</v>
      </c>
      <c r="H21" s="16">
        <f>SUM(H6:H20)</f>
        <v>2877163.4099999997</v>
      </c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C22" s="2"/>
      <c r="D22" s="2"/>
      <c r="L22" s="2"/>
      <c r="M22" s="2"/>
      <c r="N22" s="2"/>
      <c r="O22" s="2"/>
      <c r="P22" s="2"/>
      <c r="Q22" s="2"/>
      <c r="R22" s="2"/>
    </row>
    <row r="23" spans="1:18" s="3" customFormat="1" x14ac:dyDescent="0.25">
      <c r="B23" s="14"/>
    </row>
    <row r="24" spans="1:18" s="3" customFormat="1" x14ac:dyDescent="0.25">
      <c r="B24" s="14"/>
    </row>
    <row r="25" spans="1:18" s="3" customFormat="1" x14ac:dyDescent="0.25">
      <c r="B25" s="14"/>
    </row>
  </sheetData>
  <mergeCells count="2">
    <mergeCell ref="A21:C21"/>
    <mergeCell ref="B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CAPEX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Jaikanth Machery</dc:creator>
  <cp:lastModifiedBy>ANC</cp:lastModifiedBy>
  <cp:lastPrinted>2014-09-23T15:05:47Z</cp:lastPrinted>
  <dcterms:created xsi:type="dcterms:W3CDTF">2012-07-18T04:59:57Z</dcterms:created>
  <dcterms:modified xsi:type="dcterms:W3CDTF">2019-08-26T14:33:10Z</dcterms:modified>
</cp:coreProperties>
</file>