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3895" windowHeight="999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12" i="1"/>
  <c r="G12" s="1"/>
  <c r="F15"/>
  <c r="G15" s="1"/>
  <c r="F14"/>
  <c r="G14" s="1"/>
  <c r="F32"/>
  <c r="G32" s="1"/>
  <c r="F31"/>
  <c r="G31" s="1"/>
  <c r="F30"/>
  <c r="G30" s="1"/>
  <c r="F29"/>
  <c r="G29" s="1"/>
  <c r="F24"/>
  <c r="G24" s="1"/>
  <c r="F23"/>
  <c r="G23" s="1"/>
  <c r="F22"/>
  <c r="G22" s="1"/>
  <c r="F20"/>
  <c r="G20" s="1"/>
  <c r="F19"/>
  <c r="G19" s="1"/>
  <c r="F17"/>
  <c r="G17" s="1"/>
  <c r="F16"/>
  <c r="G16" s="1"/>
  <c r="F11"/>
  <c r="G11" s="1"/>
  <c r="F10"/>
  <c r="G10" s="1"/>
  <c r="F9"/>
  <c r="G9" s="1"/>
  <c r="F8"/>
  <c r="G8" s="1"/>
  <c r="F7"/>
  <c r="G7" s="1"/>
  <c r="F33" l="1"/>
  <c r="G25"/>
  <c r="F25"/>
  <c r="F34" l="1"/>
  <c r="G34" s="1"/>
  <c r="G33"/>
</calcChain>
</file>

<file path=xl/sharedStrings.xml><?xml version="1.0" encoding="utf-8"?>
<sst xmlns="http://schemas.openxmlformats.org/spreadsheetml/2006/main" count="59" uniqueCount="47">
  <si>
    <r>
      <rPr>
        <b/>
        <sz val="7"/>
        <rFont val="Arial"/>
        <family val="2"/>
      </rPr>
      <t>NO.</t>
    </r>
  </si>
  <si>
    <t>FUNDED BY GLOBAL GIVING - UK</t>
  </si>
  <si>
    <t>PROJECT NUMBER :</t>
  </si>
  <si>
    <r>
      <rPr>
        <b/>
        <sz val="7"/>
        <rFont val="Arial"/>
        <family val="2"/>
      </rPr>
      <t>COST BY CATEGORIES</t>
    </r>
  </si>
  <si>
    <r>
      <rPr>
        <b/>
        <sz val="7"/>
        <rFont val="Arial"/>
        <family val="2"/>
      </rPr>
      <t>UNIT</t>
    </r>
  </si>
  <si>
    <r>
      <rPr>
        <b/>
        <sz val="7"/>
        <rFont val="Arial"/>
        <family val="2"/>
      </rPr>
      <t>QUANTITY</t>
    </r>
  </si>
  <si>
    <r>
      <rPr>
        <b/>
        <sz val="7"/>
        <rFont val="Arial"/>
        <family val="2"/>
      </rPr>
      <t>UNIT RATE (KES)</t>
    </r>
  </si>
  <si>
    <t>TOTAL COST (KES)</t>
  </si>
  <si>
    <t>TOTAL COST (USD)</t>
  </si>
  <si>
    <t>1. PROJECT PERSONNEL AND OFFICE ADMINISTRATIVE COSTS</t>
  </si>
  <si>
    <r>
      <rPr>
        <b/>
        <sz val="7"/>
        <rFont val="Arial"/>
        <family val="2"/>
      </rPr>
      <t>1.1 Personnel Costs</t>
    </r>
  </si>
  <si>
    <t>Month</t>
  </si>
  <si>
    <r>
      <rPr>
        <b/>
        <sz val="7"/>
        <rFont val="Arial"/>
        <family val="2"/>
      </rPr>
      <t>1.3 Communication</t>
    </r>
  </si>
  <si>
    <r>
      <rPr>
        <b/>
        <sz val="7"/>
        <rFont val="Arial"/>
        <family val="2"/>
      </rPr>
      <t>1.4 Travel</t>
    </r>
  </si>
  <si>
    <t>1.2 Office Supplies</t>
  </si>
  <si>
    <t>Term</t>
  </si>
  <si>
    <t>Year</t>
  </si>
  <si>
    <t>Week</t>
  </si>
  <si>
    <t>Sub Total.</t>
  </si>
  <si>
    <t xml:space="preserve">TOTAL BUDGET </t>
  </si>
  <si>
    <t>2.1 School Fees and Supplies</t>
  </si>
  <si>
    <t>Sub Total</t>
  </si>
  <si>
    <t>One Off</t>
  </si>
  <si>
    <t>Oner Off</t>
  </si>
  <si>
    <t xml:space="preserve">Uniform: Shoes,Blazer,Blouse,Dress,Short,Socks,Tie, </t>
  </si>
  <si>
    <r>
      <rPr>
        <b/>
        <sz val="8"/>
        <rFont val="Arial"/>
        <family val="2"/>
      </rPr>
      <t>Two Field Officers</t>
    </r>
    <r>
      <rPr>
        <sz val="8"/>
        <rFont val="Arial"/>
        <family val="2"/>
      </rPr>
      <t>. They will be in charge of making sure that these children are in their respective schools and whenever they are home they woukd ensure that they are in good living conditions with their parents and guardians in the Nyalenda slums. They will be responsible for school visitationsand making sure these students are well taken care of at their respective schools.They will make photos and videos, collect school report forms and letters from these students and any other materials from schools they attend. @18,000 x 2 per month 12months</t>
    </r>
  </si>
  <si>
    <r>
      <rPr>
        <b/>
        <sz val="8"/>
        <rFont val="Arial"/>
        <family val="2"/>
      </rPr>
      <t>Secretary</t>
    </r>
    <r>
      <rPr>
        <sz val="8"/>
        <rFont val="Arial"/>
        <family val="2"/>
      </rPr>
      <t>. She/He will be incharge of Receiving clients entering the office and receiving materials from the field officers and clients. She/He will be documenting them according to the filling systems and coding each and every material recieved and sent out. She/He Will be able to Prepare all the needed documentations to be sent out to schools e.g Cheques and banks' pay in slips for each beneficiary and maintaining all their records and files.</t>
    </r>
  </si>
  <si>
    <r>
      <rPr>
        <b/>
        <sz val="8"/>
        <color theme="1"/>
        <rFont val="Arial"/>
        <family val="2"/>
      </rPr>
      <t>Two Watchmen</t>
    </r>
    <r>
      <rPr>
        <sz val="8"/>
        <color theme="1"/>
        <rFont val="Arial"/>
        <family val="2"/>
      </rPr>
      <t>: They would be in charge of securing the office by providing extra security to the compound and beyond and ensuring the office is safe whole night and day. 2 Watchmen @8,000 x 12 months</t>
    </r>
  </si>
  <si>
    <r>
      <rPr>
        <b/>
        <sz val="8"/>
        <rFont val="Arial"/>
        <family val="2"/>
      </rPr>
      <t>A Career Counciler.</t>
    </r>
    <r>
      <rPr>
        <sz val="8"/>
        <rFont val="Arial"/>
        <family val="2"/>
      </rPr>
      <t xml:space="preserve"> She will take care of the emotional needs of these children especially the girls in the project. TShe would give them career talks and guidence to ensure that they get to their dream carreer path and nothing disrupts their needs to acquire the best education possible.She will be competitively hired for @ 15,000 per month X 12 months</t>
    </r>
  </si>
  <si>
    <r>
      <rPr>
        <b/>
        <sz val="8"/>
        <rFont val="Arial"/>
        <family val="2"/>
      </rPr>
      <t xml:space="preserve">Desktop Computer. </t>
    </r>
    <r>
      <rPr>
        <sz val="8"/>
        <rFont val="Arial"/>
        <family val="2"/>
      </rPr>
      <t>This will be used for the entire project period by the secreatary to file the beneficiaries and also use it for replying emails and other communications for the organization. 1Desktop Computer @ 45,000</t>
    </r>
  </si>
  <si>
    <r>
      <rPr>
        <b/>
        <sz val="8"/>
        <rFont val="Arial"/>
        <family val="2"/>
      </rPr>
      <t xml:space="preserve">3 in 1 Printer/Scanner/Copier. </t>
    </r>
    <r>
      <rPr>
        <sz val="8"/>
        <rFont val="Arial"/>
        <family val="2"/>
      </rPr>
      <t>This would be used for the ent9ire periodby the secretary to print all the projects documents and also print and scan the documents to be sent via email in soft copies for reporting purposes. 1 Printer/Scanner/Copier @35,000</t>
    </r>
  </si>
  <si>
    <r>
      <rPr>
        <b/>
        <sz val="8"/>
        <rFont val="Arial"/>
        <family val="2"/>
      </rPr>
      <t xml:space="preserve">Stationery. </t>
    </r>
    <r>
      <rPr>
        <sz val="8"/>
        <rFont val="Arial"/>
        <family val="2"/>
      </rPr>
      <t>This will include note books, printing papers, pens stapler, staple pins,
files, office ink, paper clips etc. They shall be procured per month. @ 1,800</t>
    </r>
  </si>
  <si>
    <r>
      <rPr>
        <b/>
        <sz val="8"/>
        <rFont val="Arial"/>
        <family val="2"/>
      </rPr>
      <t xml:space="preserve">IEC Materials. </t>
    </r>
    <r>
      <rPr>
        <sz val="8"/>
        <rFont val="Arial"/>
        <family val="2"/>
      </rPr>
      <t>These include fliers, broncures and banners for demand creaton
and awareness @ 3,000 per quarter X 4 quarters in a year.</t>
    </r>
  </si>
  <si>
    <t>Quarter</t>
  </si>
  <si>
    <r>
      <rPr>
        <b/>
        <sz val="8"/>
        <rFont val="Arial"/>
        <family val="2"/>
      </rPr>
      <t>Project Manger's Airtime</t>
    </r>
    <r>
      <rPr>
        <sz val="8"/>
        <rFont val="Arial"/>
        <family val="2"/>
      </rPr>
      <t>. This will enable the project manager to communication with the beneficiaries and the two field officer @ 4,000 per month X 12 months.</t>
    </r>
  </si>
  <si>
    <r>
      <rPr>
        <b/>
        <sz val="8"/>
        <rFont val="Arial"/>
        <family val="2"/>
      </rPr>
      <t xml:space="preserve">Project Manager's Travels. </t>
    </r>
    <r>
      <rPr>
        <sz val="8"/>
        <rFont val="Arial"/>
        <family val="2"/>
      </rPr>
      <t>This will enable the Manager's movement during mobilization and visits to the beneficiaries schools and homes. 1 person X 2,000 per week X 4 weeks</t>
    </r>
  </si>
  <si>
    <r>
      <rPr>
        <b/>
        <sz val="8"/>
        <rFont val="Arial"/>
        <family val="2"/>
      </rPr>
      <t xml:space="preserve">Field Officers Travel costs. </t>
    </r>
    <r>
      <rPr>
        <sz val="8"/>
        <rFont val="Arial"/>
        <family val="2"/>
      </rPr>
      <t>This will facilitate the two field officers to travel to mobilise the beneficiaries for any functions to be held at the central point of meeting, the guardians and parents would be mobilsed for any given meetings to be held at the office at least twice a term. 2 Field Officers X 500 per person Twice a term for the three terms in a year.</t>
    </r>
  </si>
  <si>
    <r>
      <rPr>
        <b/>
        <sz val="8"/>
        <rFont val="Arial"/>
        <family val="2"/>
      </rPr>
      <t>Field Officers Airtime</t>
    </r>
    <r>
      <rPr>
        <sz val="8"/>
        <rFont val="Arial"/>
        <family val="2"/>
      </rPr>
      <t>. This will facilitate the volunteers' communication with beneficiaries. 2 Field Officers X 500 per person per month X 12 months</t>
    </r>
  </si>
  <si>
    <t>FOREX RATE: 1:100</t>
  </si>
  <si>
    <r>
      <rPr>
        <b/>
        <sz val="8"/>
        <rFont val="Arial"/>
        <family val="2"/>
      </rPr>
      <t xml:space="preserve">Project Manager. </t>
    </r>
    <r>
      <rPr>
        <sz val="8"/>
        <rFont val="Arial"/>
        <family val="2"/>
      </rPr>
      <t>He/She will be able to supervise and ensure that these children are competetively identified and supported with all their educational needs and report to the board on the progresses and achievemnets made, he/she will be competitively hired @ 36,000 per month X 12 months.</t>
    </r>
  </si>
  <si>
    <t>A DETAILED PROJECT BUGDET OF EDUCATE 65 BRIGHT &amp; NEEDY CHILDREN IN NYALENDA SLUMS</t>
  </si>
  <si>
    <t>School Fees for 65 Children In Boarding Secondary School @ 53,000</t>
  </si>
  <si>
    <t>Purchase of assorted School Bags,Pens, Exercise books and Text books for Sciences, Mathematics,Agriculture,Bussiness and Languanges. For the 65 Children @ 17,500</t>
  </si>
  <si>
    <t>Transport For The 65 Children @3,000</t>
  </si>
  <si>
    <r>
      <rPr>
        <b/>
        <sz val="8"/>
        <rFont val="Arial"/>
        <family val="2"/>
      </rPr>
      <t>Office Rent.</t>
    </r>
    <r>
      <rPr>
        <sz val="8"/>
        <rFont val="Arial"/>
        <family val="2"/>
      </rPr>
      <t xml:space="preserve"> This would provide the adinitrative space for the entire project period for the twelve months @20,000 per month</t>
    </r>
  </si>
  <si>
    <t>Creation and Awareness and publicity @ 33,000 Once a year.</t>
  </si>
  <si>
    <t>2. FULL SCHOLARSHIPS FOR THE 65 BRIGHT BUT NEEDY CHILDREN.</t>
  </si>
</sst>
</file>

<file path=xl/styles.xml><?xml version="1.0" encoding="utf-8"?>
<styleSheet xmlns="http://schemas.openxmlformats.org/spreadsheetml/2006/main">
  <numFmts count="1">
    <numFmt numFmtId="43" formatCode="_(* #,##0.00_);_(* \(#,##0.00\);_(* &quot;-&quot;??_);_(@_)"/>
  </numFmts>
  <fonts count="21">
    <font>
      <sz val="11"/>
      <color theme="1"/>
      <name val="Calibri"/>
      <family val="2"/>
      <scheme val="minor"/>
    </font>
    <font>
      <sz val="11"/>
      <color theme="1"/>
      <name val="Calibri"/>
      <family val="2"/>
      <scheme val="minor"/>
    </font>
    <font>
      <b/>
      <sz val="7"/>
      <name val="Arial"/>
    </font>
    <font>
      <b/>
      <sz val="7"/>
      <name val="Arial"/>
      <family val="2"/>
    </font>
    <font>
      <b/>
      <sz val="9"/>
      <name val="Cambria"/>
      <family val="1"/>
      <scheme val="major"/>
    </font>
    <font>
      <b/>
      <sz val="7"/>
      <color theme="1"/>
      <name val="Calibri"/>
      <family val="2"/>
      <scheme val="minor"/>
    </font>
    <font>
      <sz val="9"/>
      <color theme="1"/>
      <name val="Calibri"/>
      <family val="2"/>
      <scheme val="minor"/>
    </font>
    <font>
      <sz val="7"/>
      <color rgb="FF000000"/>
      <name val="Arial"/>
      <family val="2"/>
    </font>
    <font>
      <b/>
      <sz val="7"/>
      <color rgb="FF000000"/>
      <name val="Arial"/>
      <family val="2"/>
    </font>
    <font>
      <sz val="8"/>
      <name val="Arial"/>
      <family val="2"/>
    </font>
    <font>
      <b/>
      <sz val="8"/>
      <name val="Arial"/>
      <family val="2"/>
    </font>
    <font>
      <sz val="8"/>
      <color rgb="FF000000"/>
      <name val="Arial"/>
      <family val="2"/>
    </font>
    <font>
      <b/>
      <sz val="8"/>
      <color rgb="FF000000"/>
      <name val="Arial"/>
      <family val="2"/>
    </font>
    <font>
      <sz val="8"/>
      <color theme="1"/>
      <name val="Arial"/>
      <family val="2"/>
    </font>
    <font>
      <b/>
      <sz val="8"/>
      <color theme="1"/>
      <name val="Arial"/>
      <family val="2"/>
    </font>
    <font>
      <b/>
      <sz val="11"/>
      <color theme="1"/>
      <name val="Arial"/>
      <family val="2"/>
    </font>
    <font>
      <sz val="9"/>
      <color theme="1"/>
      <name val="Arial"/>
      <family val="2"/>
    </font>
    <font>
      <b/>
      <sz val="9"/>
      <name val="Arial"/>
      <family val="2"/>
    </font>
    <font>
      <b/>
      <sz val="9"/>
      <color rgb="FF000000"/>
      <name val="Arial"/>
      <family val="2"/>
    </font>
    <font>
      <b/>
      <sz val="11"/>
      <name val="Arial"/>
      <family val="2"/>
    </font>
    <font>
      <b/>
      <sz val="11"/>
      <color rgb="FF000000"/>
      <name val="Arial"/>
      <family val="2"/>
    </font>
  </fonts>
  <fills count="11">
    <fill>
      <patternFill patternType="none"/>
    </fill>
    <fill>
      <patternFill patternType="gray125"/>
    </fill>
    <fill>
      <patternFill patternType="solid">
        <fgColor rgb="FF00B050"/>
        <bgColor indexed="64"/>
      </patternFill>
    </fill>
    <fill>
      <patternFill patternType="solid">
        <fgColor rgb="FFFFC000"/>
      </patternFill>
    </fill>
    <fill>
      <patternFill patternType="solid">
        <fgColor theme="5" tint="0.39997558519241921"/>
        <bgColor indexed="64"/>
      </patternFill>
    </fill>
    <fill>
      <patternFill patternType="solid">
        <fgColor theme="6" tint="0.39997558519241921"/>
        <bgColor indexed="64"/>
      </patternFill>
    </fill>
    <fill>
      <patternFill patternType="solid">
        <fgColor rgb="FF00B0F0"/>
        <bgColor indexed="64"/>
      </patternFill>
    </fill>
    <fill>
      <patternFill patternType="solid">
        <fgColor rgb="FFC0C0C0"/>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5" fillId="2" borderId="4" xfId="0" applyFont="1" applyFill="1" applyBorder="1" applyAlignment="1">
      <alignment horizontal="left" vertical="center" wrapText="1"/>
    </xf>
    <xf numFmtId="0" fontId="0" fillId="0" borderId="0" xfId="0" applyFill="1" applyBorder="1" applyAlignment="1">
      <alignment horizontal="left" vertical="top"/>
    </xf>
    <xf numFmtId="0" fontId="6" fillId="2" borderId="5" xfId="0" applyFont="1" applyFill="1" applyBorder="1" applyAlignment="1">
      <alignment horizontal="center" wrapText="1"/>
    </xf>
    <xf numFmtId="0" fontId="4" fillId="2" borderId="0" xfId="0" applyFont="1" applyFill="1" applyBorder="1" applyAlignment="1">
      <alignment horizontal="center" vertical="top"/>
    </xf>
    <xf numFmtId="0" fontId="6" fillId="2" borderId="0" xfId="0" applyFont="1" applyFill="1" applyBorder="1" applyAlignment="1">
      <alignment horizontal="center" wrapText="1"/>
    </xf>
    <xf numFmtId="0" fontId="5" fillId="2" borderId="0" xfId="0" applyFont="1" applyFill="1" applyBorder="1" applyAlignment="1">
      <alignment horizontal="center" wrapText="1"/>
    </xf>
    <xf numFmtId="0" fontId="5" fillId="2" borderId="1" xfId="0" applyFont="1" applyFill="1" applyBorder="1" applyAlignment="1">
      <alignment horizontal="left"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left" wrapText="1"/>
    </xf>
    <xf numFmtId="0" fontId="2" fillId="2" borderId="9" xfId="0" applyFont="1" applyFill="1" applyBorder="1" applyAlignment="1">
      <alignment horizontal="left" vertical="top" wrapText="1"/>
    </xf>
    <xf numFmtId="0" fontId="3" fillId="2" borderId="9" xfId="0" applyFont="1" applyFill="1" applyBorder="1" applyAlignment="1">
      <alignment horizontal="left" vertical="top" wrapText="1" indent="2"/>
    </xf>
    <xf numFmtId="0" fontId="3" fillId="2" borderId="9" xfId="0" applyFont="1" applyFill="1" applyBorder="1" applyAlignment="1">
      <alignment horizontal="left" vertical="top" wrapText="1"/>
    </xf>
    <xf numFmtId="0" fontId="0" fillId="0" borderId="9" xfId="0" applyFill="1" applyBorder="1" applyAlignment="1">
      <alignment horizontal="left" wrapText="1"/>
    </xf>
    <xf numFmtId="0" fontId="0" fillId="2" borderId="9" xfId="0" applyFill="1" applyBorder="1" applyAlignment="1">
      <alignment horizontal="left" wrapText="1"/>
    </xf>
    <xf numFmtId="0" fontId="5" fillId="2" borderId="9" xfId="0" applyFont="1" applyFill="1" applyBorder="1" applyAlignment="1">
      <alignment horizontal="left" wrapText="1"/>
    </xf>
    <xf numFmtId="0" fontId="3" fillId="3" borderId="9" xfId="0" applyFont="1" applyFill="1" applyBorder="1" applyAlignment="1">
      <alignment horizontal="left" vertical="top" wrapText="1"/>
    </xf>
    <xf numFmtId="0" fontId="2" fillId="4" borderId="9" xfId="0" applyFont="1" applyFill="1" applyBorder="1" applyAlignment="1">
      <alignment horizontal="left" vertical="top" wrapText="1"/>
    </xf>
    <xf numFmtId="0" fontId="0" fillId="4" borderId="9" xfId="0" applyFill="1" applyBorder="1" applyAlignment="1">
      <alignment horizontal="left" wrapText="1"/>
    </xf>
    <xf numFmtId="0" fontId="5" fillId="4" borderId="9" xfId="0" applyFont="1" applyFill="1" applyBorder="1" applyAlignment="1">
      <alignment horizontal="left" wrapText="1"/>
    </xf>
    <xf numFmtId="1" fontId="7" fillId="0" borderId="9" xfId="0" applyNumberFormat="1" applyFont="1" applyFill="1" applyBorder="1" applyAlignment="1">
      <alignment shrinkToFit="1"/>
    </xf>
    <xf numFmtId="4" fontId="8" fillId="4" borderId="9" xfId="0" applyNumberFormat="1" applyFont="1" applyFill="1" applyBorder="1" applyAlignment="1">
      <alignment horizontal="right" shrinkToFit="1"/>
    </xf>
    <xf numFmtId="1" fontId="7" fillId="0" borderId="9" xfId="0" applyNumberFormat="1" applyFont="1" applyFill="1" applyBorder="1" applyAlignment="1">
      <alignment horizontal="right" shrinkToFit="1"/>
    </xf>
    <xf numFmtId="0" fontId="3" fillId="4" borderId="9" xfId="0" applyFont="1" applyFill="1" applyBorder="1" applyAlignment="1">
      <alignment horizontal="left" vertical="top" wrapText="1"/>
    </xf>
    <xf numFmtId="1" fontId="7" fillId="0" borderId="9" xfId="0" applyNumberFormat="1" applyFont="1" applyFill="1" applyBorder="1" applyAlignment="1">
      <alignment horizontal="right" vertical="top" shrinkToFit="1"/>
    </xf>
    <xf numFmtId="2" fontId="8" fillId="10" borderId="9" xfId="0" applyNumberFormat="1" applyFont="1" applyFill="1" applyBorder="1" applyAlignment="1">
      <alignment horizontal="right" vertical="top" shrinkToFit="1"/>
    </xf>
    <xf numFmtId="4" fontId="8" fillId="4" borderId="9" xfId="0" applyNumberFormat="1" applyFont="1" applyFill="1" applyBorder="1" applyAlignment="1">
      <alignment horizontal="right" vertical="top" shrinkToFit="1"/>
    </xf>
    <xf numFmtId="2" fontId="8" fillId="4" borderId="9" xfId="0" applyNumberFormat="1" applyFont="1" applyFill="1" applyBorder="1" applyAlignment="1">
      <alignment horizontal="right" vertical="top" shrinkToFit="1"/>
    </xf>
    <xf numFmtId="4" fontId="8" fillId="0" borderId="9" xfId="0" applyNumberFormat="1" applyFont="1" applyFill="1" applyBorder="1" applyAlignment="1">
      <alignment horizontal="right" vertical="top" shrinkToFit="1"/>
    </xf>
    <xf numFmtId="4" fontId="8" fillId="2" borderId="9" xfId="0" applyNumberFormat="1" applyFont="1" applyFill="1" applyBorder="1" applyAlignment="1">
      <alignment horizontal="right" vertical="top" shrinkToFit="1"/>
    </xf>
    <xf numFmtId="2" fontId="8" fillId="2" borderId="9" xfId="0" applyNumberFormat="1" applyFont="1" applyFill="1" applyBorder="1" applyAlignment="1">
      <alignment horizontal="right" vertical="top" shrinkToFit="1"/>
    </xf>
    <xf numFmtId="0" fontId="5" fillId="0" borderId="0" xfId="0" applyFont="1" applyFill="1" applyBorder="1" applyAlignment="1">
      <alignment horizontal="left" vertical="top"/>
    </xf>
    <xf numFmtId="0" fontId="0" fillId="0" borderId="9" xfId="0" applyFill="1" applyBorder="1" applyAlignment="1">
      <alignment horizontal="right" wrapText="1"/>
    </xf>
    <xf numFmtId="0" fontId="9" fillId="0" borderId="9" xfId="0" applyFont="1" applyFill="1" applyBorder="1" applyAlignment="1">
      <alignment horizontal="left" vertical="top" wrapText="1"/>
    </xf>
    <xf numFmtId="0" fontId="9" fillId="0" borderId="9" xfId="0" applyFont="1" applyFill="1" applyBorder="1" applyAlignment="1">
      <alignment wrapText="1"/>
    </xf>
    <xf numFmtId="1" fontId="11" fillId="0" borderId="9" xfId="0" applyNumberFormat="1" applyFont="1" applyFill="1" applyBorder="1" applyAlignment="1">
      <alignment shrinkToFit="1"/>
    </xf>
    <xf numFmtId="4" fontId="11" fillId="0" borderId="9" xfId="0" applyNumberFormat="1" applyFont="1" applyFill="1" applyBorder="1" applyAlignment="1">
      <alignment shrinkToFit="1"/>
    </xf>
    <xf numFmtId="4" fontId="12" fillId="5" borderId="9" xfId="0" applyNumberFormat="1" applyFont="1" applyFill="1" applyBorder="1" applyAlignment="1">
      <alignment shrinkToFit="1"/>
    </xf>
    <xf numFmtId="4" fontId="12" fillId="6" borderId="9" xfId="0" applyNumberFormat="1" applyFont="1" applyFill="1" applyBorder="1" applyAlignment="1">
      <alignment shrinkToFit="1"/>
    </xf>
    <xf numFmtId="0" fontId="13" fillId="0" borderId="9" xfId="0" applyFont="1" applyFill="1" applyBorder="1" applyAlignment="1">
      <alignment horizontal="left" vertical="top" wrapText="1"/>
    </xf>
    <xf numFmtId="0" fontId="9" fillId="0" borderId="9" xfId="0" applyFont="1" applyFill="1" applyBorder="1" applyAlignment="1">
      <alignment horizontal="left" wrapText="1"/>
    </xf>
    <xf numFmtId="1" fontId="11" fillId="0" borderId="9" xfId="0" applyNumberFormat="1" applyFont="1" applyFill="1" applyBorder="1" applyAlignment="1">
      <alignment horizontal="right" shrinkToFit="1"/>
    </xf>
    <xf numFmtId="4" fontId="11" fillId="0" borderId="9" xfId="0" applyNumberFormat="1" applyFont="1" applyFill="1" applyBorder="1" applyAlignment="1">
      <alignment horizontal="right" shrinkToFit="1"/>
    </xf>
    <xf numFmtId="4" fontId="12" fillId="5" borderId="9" xfId="0" applyNumberFormat="1" applyFont="1" applyFill="1" applyBorder="1" applyAlignment="1">
      <alignment horizontal="right" shrinkToFit="1"/>
    </xf>
    <xf numFmtId="4" fontId="12" fillId="6" borderId="9" xfId="0" applyNumberFormat="1" applyFont="1" applyFill="1" applyBorder="1" applyAlignment="1">
      <alignment horizontal="right" shrinkToFit="1"/>
    </xf>
    <xf numFmtId="1" fontId="11" fillId="0" borderId="9" xfId="0" applyNumberFormat="1" applyFont="1" applyFill="1" applyBorder="1" applyAlignment="1">
      <alignment horizontal="right" vertical="center" shrinkToFit="1"/>
    </xf>
    <xf numFmtId="4" fontId="11" fillId="0" borderId="9" xfId="0" applyNumberFormat="1" applyFont="1" applyFill="1" applyBorder="1" applyAlignment="1">
      <alignment horizontal="right" vertical="center" shrinkToFit="1"/>
    </xf>
    <xf numFmtId="1" fontId="11" fillId="0" borderId="9" xfId="0" applyNumberFormat="1" applyFont="1" applyFill="1" applyBorder="1" applyAlignment="1">
      <alignment horizontal="right" vertical="top" shrinkToFit="1"/>
    </xf>
    <xf numFmtId="4" fontId="11" fillId="0" borderId="9" xfId="0" applyNumberFormat="1" applyFont="1" applyFill="1" applyBorder="1" applyAlignment="1">
      <alignment horizontal="right" vertical="top" shrinkToFit="1"/>
    </xf>
    <xf numFmtId="4" fontId="12" fillId="5" borderId="9" xfId="0" applyNumberFormat="1" applyFont="1" applyFill="1" applyBorder="1" applyAlignment="1">
      <alignment horizontal="right" vertical="top" shrinkToFit="1"/>
    </xf>
    <xf numFmtId="43" fontId="12" fillId="6" borderId="9" xfId="1" applyFont="1" applyFill="1" applyBorder="1" applyAlignment="1">
      <alignment horizontal="right" vertical="top" shrinkToFit="1"/>
    </xf>
    <xf numFmtId="43" fontId="12" fillId="6" borderId="9" xfId="1" applyFont="1" applyFill="1" applyBorder="1" applyAlignment="1">
      <alignment horizontal="right" shrinkToFit="1"/>
    </xf>
    <xf numFmtId="1" fontId="7" fillId="0" borderId="4" xfId="0" applyNumberFormat="1" applyFont="1" applyFill="1" applyBorder="1" applyAlignment="1">
      <alignment horizontal="right" shrinkToFit="1"/>
    </xf>
    <xf numFmtId="1" fontId="7" fillId="0" borderId="8" xfId="0" applyNumberFormat="1" applyFont="1" applyFill="1" applyBorder="1" applyAlignment="1">
      <alignment horizontal="right" shrinkToFit="1"/>
    </xf>
    <xf numFmtId="0" fontId="15" fillId="0" borderId="9" xfId="0" applyFont="1" applyFill="1" applyBorder="1" applyAlignment="1">
      <alignment horizontal="left" wrapText="1"/>
    </xf>
    <xf numFmtId="0" fontId="15" fillId="0" borderId="0" xfId="0" applyFont="1" applyFill="1" applyBorder="1" applyAlignment="1">
      <alignment horizontal="left" vertical="top"/>
    </xf>
    <xf numFmtId="0" fontId="16" fillId="0" borderId="9" xfId="0" applyFont="1" applyFill="1" applyBorder="1" applyAlignment="1">
      <alignment horizontal="right" wrapText="1"/>
    </xf>
    <xf numFmtId="0" fontId="17" fillId="7" borderId="9" xfId="0" applyFont="1" applyFill="1" applyBorder="1" applyAlignment="1">
      <alignment horizontal="left" wrapText="1"/>
    </xf>
    <xf numFmtId="0" fontId="16" fillId="7" borderId="9" xfId="0" applyFont="1" applyFill="1" applyBorder="1" applyAlignment="1">
      <alignment horizontal="right" wrapText="1"/>
    </xf>
    <xf numFmtId="4" fontId="18" fillId="7" borderId="9" xfId="0" applyNumberFormat="1" applyFont="1" applyFill="1" applyBorder="1" applyAlignment="1">
      <alignment horizontal="right" shrinkToFit="1"/>
    </xf>
    <xf numFmtId="0" fontId="16" fillId="0" borderId="0" xfId="0" applyFont="1" applyFill="1" applyBorder="1" applyAlignment="1">
      <alignment horizontal="right"/>
    </xf>
    <xf numFmtId="0" fontId="16" fillId="0" borderId="9" xfId="0" applyFont="1" applyFill="1" applyBorder="1" applyAlignment="1">
      <alignment horizontal="left" wrapText="1"/>
    </xf>
    <xf numFmtId="0" fontId="17" fillId="7" borderId="9" xfId="0" applyFont="1" applyFill="1" applyBorder="1" applyAlignment="1">
      <alignment horizontal="left" vertical="top" wrapText="1"/>
    </xf>
    <xf numFmtId="0" fontId="16" fillId="7" borderId="9" xfId="0" applyFont="1" applyFill="1" applyBorder="1" applyAlignment="1">
      <alignment horizontal="left" wrapText="1"/>
    </xf>
    <xf numFmtId="4" fontId="18" fillId="7" borderId="10" xfId="0" applyNumberFormat="1" applyFont="1" applyFill="1" applyBorder="1" applyAlignment="1">
      <alignment horizontal="right" vertical="top" shrinkToFit="1"/>
    </xf>
    <xf numFmtId="43" fontId="18" fillId="9" borderId="9" xfId="1" applyFont="1" applyFill="1" applyBorder="1" applyAlignment="1">
      <alignment horizontal="right" vertical="top" shrinkToFit="1"/>
    </xf>
    <xf numFmtId="0" fontId="16" fillId="0" borderId="0" xfId="0" applyFont="1" applyFill="1" applyBorder="1" applyAlignment="1">
      <alignment horizontal="left" vertical="top"/>
    </xf>
    <xf numFmtId="0" fontId="3" fillId="2" borderId="9" xfId="0" applyFont="1" applyFill="1" applyBorder="1" applyAlignment="1">
      <alignment horizontal="left" wrapText="1"/>
    </xf>
    <xf numFmtId="0" fontId="19" fillId="8" borderId="9" xfId="0" applyFont="1" applyFill="1" applyBorder="1" applyAlignment="1">
      <alignment horizontal="left" vertical="top" wrapText="1"/>
    </xf>
    <xf numFmtId="0" fontId="15" fillId="8" borderId="9" xfId="0" applyFont="1" applyFill="1" applyBorder="1" applyAlignment="1">
      <alignment horizontal="left" wrapText="1"/>
    </xf>
    <xf numFmtId="4" fontId="20" fillId="8" borderId="10" xfId="0" applyNumberFormat="1" applyFont="1" applyFill="1" applyBorder="1" applyAlignment="1">
      <alignment horizontal="right" vertical="top" shrinkToFit="1"/>
    </xf>
    <xf numFmtId="43" fontId="20" fillId="8" borderId="9" xfId="1" applyFont="1" applyFill="1" applyBorder="1" applyAlignment="1">
      <alignment horizontal="right" vertical="top" shrinkToFit="1"/>
    </xf>
    <xf numFmtId="0" fontId="2" fillId="2" borderId="1" xfId="0" applyFont="1" applyFill="1" applyBorder="1" applyAlignment="1">
      <alignment horizontal="left" wrapText="1"/>
    </xf>
    <xf numFmtId="0" fontId="2" fillId="2" borderId="8" xfId="0" applyFont="1" applyFill="1" applyBorder="1" applyAlignment="1">
      <alignment horizontal="left"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4"/>
  <sheetViews>
    <sheetView tabSelected="1" topLeftCell="A16" zoomScale="160" zoomScaleNormal="160" workbookViewId="0">
      <selection activeCell="B27" sqref="B27"/>
    </sheetView>
  </sheetViews>
  <sheetFormatPr defaultRowHeight="15"/>
  <cols>
    <col min="1" max="1" width="4.140625" style="2" customWidth="1"/>
    <col min="2" max="2" width="67.7109375" style="2" customWidth="1"/>
    <col min="3" max="3" width="6.28515625" style="2" customWidth="1"/>
    <col min="4" max="4" width="7.28515625" style="2" customWidth="1"/>
    <col min="5" max="5" width="11.5703125" style="2" customWidth="1"/>
    <col min="6" max="6" width="15.7109375" style="33" customWidth="1"/>
    <col min="7" max="7" width="14" style="33" customWidth="1"/>
    <col min="8" max="16384" width="9.140625" style="2"/>
  </cols>
  <sheetData>
    <row r="1" spans="1:7" ht="27" customHeight="1">
      <c r="A1" s="74" t="s">
        <v>0</v>
      </c>
      <c r="B1" s="76" t="s">
        <v>40</v>
      </c>
      <c r="C1" s="77"/>
      <c r="D1" s="77"/>
      <c r="E1" s="77"/>
      <c r="F1" s="77"/>
      <c r="G1" s="1"/>
    </row>
    <row r="2" spans="1:7" ht="12.75" customHeight="1">
      <c r="A2" s="74"/>
      <c r="B2" s="3"/>
      <c r="C2" s="4" t="s">
        <v>1</v>
      </c>
      <c r="D2" s="4"/>
      <c r="E2" s="5"/>
      <c r="F2" s="6"/>
      <c r="G2" s="7"/>
    </row>
    <row r="3" spans="1:7" ht="12" customHeight="1">
      <c r="A3" s="74"/>
      <c r="B3" s="8"/>
      <c r="C3" s="78" t="s">
        <v>2</v>
      </c>
      <c r="D3" s="78"/>
      <c r="E3" s="9"/>
      <c r="F3" s="10"/>
      <c r="G3" s="11"/>
    </row>
    <row r="4" spans="1:7" ht="11.25" customHeight="1">
      <c r="A4" s="75"/>
      <c r="B4" s="12" t="s">
        <v>3</v>
      </c>
      <c r="C4" s="12" t="s">
        <v>4</v>
      </c>
      <c r="D4" s="12" t="s">
        <v>5</v>
      </c>
      <c r="E4" s="12" t="s">
        <v>6</v>
      </c>
      <c r="F4" s="13" t="s">
        <v>7</v>
      </c>
      <c r="G4" s="14" t="s">
        <v>8</v>
      </c>
    </row>
    <row r="5" spans="1:7" ht="9.75" customHeight="1">
      <c r="A5" s="15"/>
      <c r="B5" s="14" t="s">
        <v>9</v>
      </c>
      <c r="C5" s="16"/>
      <c r="D5" s="16"/>
      <c r="E5" s="16"/>
      <c r="F5" s="17"/>
      <c r="G5" s="18" t="s">
        <v>38</v>
      </c>
    </row>
    <row r="6" spans="1:7" ht="12" customHeight="1">
      <c r="A6" s="15"/>
      <c r="B6" s="19" t="s">
        <v>10</v>
      </c>
      <c r="C6" s="20"/>
      <c r="D6" s="20"/>
      <c r="E6" s="20"/>
      <c r="F6" s="21"/>
      <c r="G6" s="21"/>
    </row>
    <row r="7" spans="1:7" ht="33" customHeight="1">
      <c r="A7" s="22">
        <v>1</v>
      </c>
      <c r="B7" s="35" t="s">
        <v>39</v>
      </c>
      <c r="C7" s="36" t="s">
        <v>11</v>
      </c>
      <c r="D7" s="37">
        <v>12</v>
      </c>
      <c r="E7" s="38">
        <v>36000</v>
      </c>
      <c r="F7" s="39">
        <f>D7*E7</f>
        <v>432000</v>
      </c>
      <c r="G7" s="40">
        <f>F7*0.01</f>
        <v>4320</v>
      </c>
    </row>
    <row r="8" spans="1:7" ht="67.5" customHeight="1">
      <c r="A8" s="22">
        <v>2</v>
      </c>
      <c r="B8" s="35" t="s">
        <v>25</v>
      </c>
      <c r="C8" s="36" t="s">
        <v>11</v>
      </c>
      <c r="D8" s="37">
        <v>12</v>
      </c>
      <c r="E8" s="38">
        <v>36000</v>
      </c>
      <c r="F8" s="39">
        <f t="shared" ref="F8:F24" si="0">D8*E8</f>
        <v>432000</v>
      </c>
      <c r="G8" s="40">
        <f t="shared" ref="G8:G24" si="1">F8*0.01</f>
        <v>4320</v>
      </c>
    </row>
    <row r="9" spans="1:7" ht="55.5" customHeight="1">
      <c r="A9" s="22">
        <v>3</v>
      </c>
      <c r="B9" s="35" t="s">
        <v>26</v>
      </c>
      <c r="C9" s="36" t="s">
        <v>11</v>
      </c>
      <c r="D9" s="37">
        <v>12</v>
      </c>
      <c r="E9" s="38">
        <v>15000</v>
      </c>
      <c r="F9" s="39">
        <f t="shared" si="0"/>
        <v>180000</v>
      </c>
      <c r="G9" s="40">
        <f t="shared" si="1"/>
        <v>1800</v>
      </c>
    </row>
    <row r="10" spans="1:7" ht="33" customHeight="1">
      <c r="A10" s="22">
        <v>4</v>
      </c>
      <c r="B10" s="41" t="s">
        <v>27</v>
      </c>
      <c r="C10" s="36" t="s">
        <v>11</v>
      </c>
      <c r="D10" s="37">
        <v>24</v>
      </c>
      <c r="E10" s="38">
        <v>8000</v>
      </c>
      <c r="F10" s="39">
        <f t="shared" si="0"/>
        <v>192000</v>
      </c>
      <c r="G10" s="40">
        <f t="shared" si="1"/>
        <v>1920</v>
      </c>
    </row>
    <row r="11" spans="1:7" ht="44.25" customHeight="1">
      <c r="A11" s="22">
        <v>5</v>
      </c>
      <c r="B11" s="35" t="s">
        <v>28</v>
      </c>
      <c r="C11" s="36" t="s">
        <v>11</v>
      </c>
      <c r="D11" s="37">
        <v>12</v>
      </c>
      <c r="E11" s="38">
        <v>35</v>
      </c>
      <c r="F11" s="39">
        <f t="shared" si="0"/>
        <v>420</v>
      </c>
      <c r="G11" s="40">
        <f t="shared" si="1"/>
        <v>4.2</v>
      </c>
    </row>
    <row r="12" spans="1:7" ht="23.25" customHeight="1">
      <c r="A12" s="22">
        <v>6</v>
      </c>
      <c r="B12" s="35" t="s">
        <v>44</v>
      </c>
      <c r="C12" s="36" t="s">
        <v>11</v>
      </c>
      <c r="D12" s="37">
        <v>12</v>
      </c>
      <c r="E12" s="38">
        <v>20000</v>
      </c>
      <c r="F12" s="39">
        <f t="shared" si="0"/>
        <v>240000</v>
      </c>
      <c r="G12" s="40">
        <f t="shared" si="1"/>
        <v>2400</v>
      </c>
    </row>
    <row r="13" spans="1:7" ht="9.75" customHeight="1">
      <c r="A13" s="15"/>
      <c r="B13" s="25" t="s">
        <v>14</v>
      </c>
      <c r="C13" s="20"/>
      <c r="D13" s="20"/>
      <c r="E13" s="20"/>
      <c r="F13" s="23"/>
      <c r="G13" s="23"/>
    </row>
    <row r="14" spans="1:7" ht="33" customHeight="1">
      <c r="A14" s="24">
        <v>1</v>
      </c>
      <c r="B14" s="35" t="s">
        <v>29</v>
      </c>
      <c r="C14" s="42" t="s">
        <v>22</v>
      </c>
      <c r="D14" s="43">
        <v>1</v>
      </c>
      <c r="E14" s="44">
        <v>45000</v>
      </c>
      <c r="F14" s="45">
        <f>D14*E14</f>
        <v>45000</v>
      </c>
      <c r="G14" s="46">
        <f>F14*0.01</f>
        <v>450</v>
      </c>
    </row>
    <row r="15" spans="1:7" ht="34.5" customHeight="1">
      <c r="A15" s="24">
        <v>2</v>
      </c>
      <c r="B15" s="35" t="s">
        <v>30</v>
      </c>
      <c r="C15" s="42" t="s">
        <v>23</v>
      </c>
      <c r="D15" s="43">
        <v>1</v>
      </c>
      <c r="E15" s="44">
        <v>35000</v>
      </c>
      <c r="F15" s="45">
        <f t="shared" ref="F15" si="2">D15*E15</f>
        <v>35000</v>
      </c>
      <c r="G15" s="46">
        <f t="shared" ref="G15" si="3">F15*0.01</f>
        <v>350</v>
      </c>
    </row>
    <row r="16" spans="1:7" ht="22.5" customHeight="1">
      <c r="A16" s="24">
        <v>1</v>
      </c>
      <c r="B16" s="35" t="s">
        <v>31</v>
      </c>
      <c r="C16" s="42" t="s">
        <v>11</v>
      </c>
      <c r="D16" s="47">
        <v>12</v>
      </c>
      <c r="E16" s="48">
        <v>1800</v>
      </c>
      <c r="F16" s="45">
        <f>D16*E16</f>
        <v>21600</v>
      </c>
      <c r="G16" s="46">
        <f>F16*0.01</f>
        <v>216</v>
      </c>
    </row>
    <row r="17" spans="1:7" ht="22.5" customHeight="1">
      <c r="A17" s="24">
        <v>2</v>
      </c>
      <c r="B17" s="35" t="s">
        <v>32</v>
      </c>
      <c r="C17" s="42" t="s">
        <v>33</v>
      </c>
      <c r="D17" s="47">
        <v>4</v>
      </c>
      <c r="E17" s="48">
        <v>3000</v>
      </c>
      <c r="F17" s="45">
        <f t="shared" si="0"/>
        <v>12000</v>
      </c>
      <c r="G17" s="46">
        <f t="shared" si="1"/>
        <v>120</v>
      </c>
    </row>
    <row r="18" spans="1:7" ht="14.25" customHeight="1">
      <c r="A18" s="34"/>
      <c r="B18" s="19" t="s">
        <v>12</v>
      </c>
      <c r="C18" s="20"/>
      <c r="D18" s="20"/>
      <c r="E18" s="20"/>
      <c r="F18" s="23"/>
      <c r="G18" s="23"/>
    </row>
    <row r="19" spans="1:7" ht="22.5" customHeight="1">
      <c r="A19" s="54">
        <v>1</v>
      </c>
      <c r="B19" s="35" t="s">
        <v>34</v>
      </c>
      <c r="C19" s="42" t="s">
        <v>11</v>
      </c>
      <c r="D19" s="43">
        <v>12</v>
      </c>
      <c r="E19" s="44">
        <v>4000</v>
      </c>
      <c r="F19" s="45">
        <f t="shared" si="0"/>
        <v>48000</v>
      </c>
      <c r="G19" s="46">
        <f t="shared" si="1"/>
        <v>480</v>
      </c>
    </row>
    <row r="20" spans="1:7" ht="22.5">
      <c r="A20" s="55">
        <v>2</v>
      </c>
      <c r="B20" s="35" t="s">
        <v>37</v>
      </c>
      <c r="C20" s="42" t="s">
        <v>11</v>
      </c>
      <c r="D20" s="47">
        <v>12</v>
      </c>
      <c r="E20" s="48">
        <v>1000</v>
      </c>
      <c r="F20" s="45">
        <f t="shared" si="0"/>
        <v>12000</v>
      </c>
      <c r="G20" s="46">
        <f t="shared" si="1"/>
        <v>120</v>
      </c>
    </row>
    <row r="21" spans="1:7" ht="12.75" customHeight="1">
      <c r="A21" s="15"/>
      <c r="B21" s="19" t="s">
        <v>13</v>
      </c>
      <c r="C21" s="20"/>
      <c r="D21" s="20"/>
      <c r="E21" s="20"/>
      <c r="F21" s="23"/>
      <c r="G21" s="23"/>
    </row>
    <row r="22" spans="1:7" ht="22.5">
      <c r="A22" s="24">
        <v>1</v>
      </c>
      <c r="B22" s="35" t="s">
        <v>35</v>
      </c>
      <c r="C22" s="42" t="s">
        <v>17</v>
      </c>
      <c r="D22" s="43">
        <v>48</v>
      </c>
      <c r="E22" s="44">
        <v>2000</v>
      </c>
      <c r="F22" s="45">
        <f t="shared" si="0"/>
        <v>96000</v>
      </c>
      <c r="G22" s="46">
        <f t="shared" si="1"/>
        <v>960</v>
      </c>
    </row>
    <row r="23" spans="1:7" ht="45">
      <c r="A23" s="26">
        <v>2</v>
      </c>
      <c r="B23" s="35" t="s">
        <v>36</v>
      </c>
      <c r="C23" s="42" t="s">
        <v>15</v>
      </c>
      <c r="D23" s="43">
        <v>3</v>
      </c>
      <c r="E23" s="44">
        <v>2000</v>
      </c>
      <c r="F23" s="45">
        <f t="shared" si="0"/>
        <v>6000</v>
      </c>
      <c r="G23" s="46">
        <f t="shared" si="1"/>
        <v>60</v>
      </c>
    </row>
    <row r="24" spans="1:7" ht="11.25" customHeight="1">
      <c r="A24" s="26">
        <v>3</v>
      </c>
      <c r="B24" s="35" t="s">
        <v>45</v>
      </c>
      <c r="C24" s="42" t="s">
        <v>16</v>
      </c>
      <c r="D24" s="43">
        <v>1</v>
      </c>
      <c r="E24" s="48">
        <v>33000</v>
      </c>
      <c r="F24" s="45">
        <f t="shared" si="0"/>
        <v>33000</v>
      </c>
      <c r="G24" s="46">
        <f t="shared" si="1"/>
        <v>330</v>
      </c>
    </row>
    <row r="25" spans="1:7" s="62" customFormat="1" ht="14.25" customHeight="1">
      <c r="A25" s="58"/>
      <c r="B25" s="59" t="s">
        <v>21</v>
      </c>
      <c r="C25" s="60"/>
      <c r="D25" s="60"/>
      <c r="E25" s="60"/>
      <c r="F25" s="61">
        <f>SUM(F7:F24)</f>
        <v>1785020</v>
      </c>
      <c r="G25" s="61">
        <f>SUM(G7:G24)</f>
        <v>17850.2</v>
      </c>
    </row>
    <row r="26" spans="1:7" ht="13.5" customHeight="1">
      <c r="A26" s="15"/>
      <c r="B26" s="15"/>
      <c r="C26" s="15"/>
      <c r="D26" s="15"/>
      <c r="E26" s="15"/>
      <c r="F26" s="30"/>
      <c r="G26" s="27"/>
    </row>
    <row r="27" spans="1:7">
      <c r="A27" s="15"/>
      <c r="B27" s="69" t="s">
        <v>46</v>
      </c>
      <c r="C27" s="16"/>
      <c r="D27" s="16"/>
      <c r="E27" s="16"/>
      <c r="F27" s="31"/>
      <c r="G27" s="32"/>
    </row>
    <row r="28" spans="1:7" ht="9" customHeight="1">
      <c r="A28" s="15"/>
      <c r="B28" s="25" t="s">
        <v>20</v>
      </c>
      <c r="C28" s="20"/>
      <c r="D28" s="20"/>
      <c r="E28" s="20"/>
      <c r="F28" s="28"/>
      <c r="G28" s="29"/>
    </row>
    <row r="29" spans="1:7" ht="10.5" customHeight="1">
      <c r="A29" s="43">
        <v>1</v>
      </c>
      <c r="B29" s="35" t="s">
        <v>41</v>
      </c>
      <c r="C29" s="35" t="s">
        <v>16</v>
      </c>
      <c r="D29" s="49">
        <v>65</v>
      </c>
      <c r="E29" s="50">
        <v>53000</v>
      </c>
      <c r="F29" s="51">
        <f t="shared" ref="F29:F32" si="4">D29*E29</f>
        <v>3445000</v>
      </c>
      <c r="G29" s="52">
        <f>F29*0.01</f>
        <v>34450</v>
      </c>
    </row>
    <row r="30" spans="1:7" ht="10.5" customHeight="1">
      <c r="A30" s="43">
        <v>2</v>
      </c>
      <c r="B30" s="35" t="s">
        <v>24</v>
      </c>
      <c r="C30" s="35" t="s">
        <v>16</v>
      </c>
      <c r="D30" s="49">
        <v>65</v>
      </c>
      <c r="E30" s="50">
        <v>10500</v>
      </c>
      <c r="F30" s="51">
        <f t="shared" si="4"/>
        <v>682500</v>
      </c>
      <c r="G30" s="52">
        <f t="shared" ref="G30:G32" si="5">F30*0.01</f>
        <v>6825</v>
      </c>
    </row>
    <row r="31" spans="1:7" ht="22.5" customHeight="1">
      <c r="A31" s="43">
        <v>3</v>
      </c>
      <c r="B31" s="35" t="s">
        <v>42</v>
      </c>
      <c r="C31" s="42" t="s">
        <v>16</v>
      </c>
      <c r="D31" s="43">
        <v>65</v>
      </c>
      <c r="E31" s="44">
        <v>17500</v>
      </c>
      <c r="F31" s="45">
        <f t="shared" si="4"/>
        <v>1137500</v>
      </c>
      <c r="G31" s="53">
        <f t="shared" si="5"/>
        <v>11375</v>
      </c>
    </row>
    <row r="32" spans="1:7" ht="12" customHeight="1">
      <c r="A32" s="43">
        <v>4</v>
      </c>
      <c r="B32" s="35" t="s">
        <v>43</v>
      </c>
      <c r="C32" s="35" t="s">
        <v>15</v>
      </c>
      <c r="D32" s="49">
        <v>3</v>
      </c>
      <c r="E32" s="50">
        <v>195000</v>
      </c>
      <c r="F32" s="51">
        <f t="shared" si="4"/>
        <v>585000</v>
      </c>
      <c r="G32" s="52">
        <f t="shared" si="5"/>
        <v>5850</v>
      </c>
    </row>
    <row r="33" spans="1:7" s="68" customFormat="1" ht="12">
      <c r="A33" s="63"/>
      <c r="B33" s="64" t="s">
        <v>18</v>
      </c>
      <c r="C33" s="65"/>
      <c r="D33" s="65"/>
      <c r="E33" s="65"/>
      <c r="F33" s="66">
        <f>SUM(F29:F32)</f>
        <v>5850000</v>
      </c>
      <c r="G33" s="67">
        <f>F33*0.01</f>
        <v>58500</v>
      </c>
    </row>
    <row r="34" spans="1:7" s="57" customFormat="1">
      <c r="A34" s="56"/>
      <c r="B34" s="70" t="s">
        <v>19</v>
      </c>
      <c r="C34" s="71"/>
      <c r="D34" s="71"/>
      <c r="E34" s="71"/>
      <c r="F34" s="72">
        <f>F33+F25</f>
        <v>7635020</v>
      </c>
      <c r="G34" s="73">
        <f>F34*0.01</f>
        <v>76350.2</v>
      </c>
    </row>
  </sheetData>
  <mergeCells count="3">
    <mergeCell ref="A1:A4"/>
    <mergeCell ref="B1:F1"/>
    <mergeCell ref="C3:D3"/>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2019-05-07T14:55:28Z</dcterms:created>
  <dcterms:modified xsi:type="dcterms:W3CDTF">2019-05-08T06:55:24Z</dcterms:modified>
</cp:coreProperties>
</file>