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/>
  <mc:AlternateContent xmlns:mc="http://schemas.openxmlformats.org/markup-compatibility/2006">
    <mc:Choice Requires="x15">
      <x15ac:absPath xmlns:x15ac="http://schemas.microsoft.com/office/spreadsheetml/2010/11/ac" url="/Users/amiewilliams/Dropbox/GREECE/"/>
    </mc:Choice>
  </mc:AlternateContent>
  <xr:revisionPtr revIDLastSave="0" documentId="13_ncr:1_{D3504595-BF79-CC4A-A2FB-04AD70A372B8}" xr6:coauthVersionLast="36" xr6:coauthVersionMax="36" xr10:uidLastSave="{00000000-0000-0000-0000-000000000000}"/>
  <bookViews>
    <workbookView xWindow="860" yWindow="460" windowWidth="25860" windowHeight="14160" xr2:uid="{00000000-000D-0000-FFFF-FFFF00000000}"/>
  </bookViews>
  <sheets>
    <sheet name="Template" sheetId="5" r:id="rId1"/>
    <sheet name="EXPENSESDATE" sheetId="6" r:id="rId2"/>
  </sheets>
  <calcPr calcId="162913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2" i="5" l="1"/>
  <c r="H31" i="5"/>
  <c r="H38" i="5"/>
  <c r="H52" i="5"/>
  <c r="H47" i="5" l="1"/>
  <c r="H40" i="5"/>
  <c r="H35" i="5"/>
  <c r="H46" i="5"/>
  <c r="H45" i="5"/>
  <c r="H43" i="5"/>
  <c r="H41" i="5"/>
  <c r="H36" i="5"/>
  <c r="H29" i="5"/>
  <c r="H33" i="5"/>
  <c r="H28" i="5"/>
  <c r="F52" i="5" l="1"/>
  <c r="H42" i="5"/>
  <c r="H26" i="5"/>
  <c r="H53" i="5" l="1"/>
</calcChain>
</file>

<file path=xl/sharedStrings.xml><?xml version="1.0" encoding="utf-8"?>
<sst xmlns="http://schemas.openxmlformats.org/spreadsheetml/2006/main" count="148" uniqueCount="119">
  <si>
    <t>Organization Name</t>
  </si>
  <si>
    <t>Total</t>
  </si>
  <si>
    <t>Project</t>
  </si>
  <si>
    <t>Request</t>
  </si>
  <si>
    <t>Budget</t>
  </si>
  <si>
    <t>Income Sources</t>
  </si>
  <si>
    <t>Expenses</t>
  </si>
  <si>
    <t>Total Personnel Costs</t>
  </si>
  <si>
    <t>Miscellaneous Expenses</t>
  </si>
  <si>
    <t>Total Expenses</t>
  </si>
  <si>
    <t>Global Girl Media Greece</t>
  </si>
  <si>
    <t>Marketing/Advertising/Social Media/Web</t>
  </si>
  <si>
    <t>Administrative Assistant, Greek based</t>
  </si>
  <si>
    <t>Equipment &amp; Maintenance (cameras, mics, etc)</t>
  </si>
  <si>
    <t>Program Expenses</t>
  </si>
  <si>
    <t>Website/IT</t>
  </si>
  <si>
    <t>NOTES</t>
  </si>
  <si>
    <t xml:space="preserve">Other </t>
  </si>
  <si>
    <t>Sources</t>
  </si>
  <si>
    <t>of Funding</t>
  </si>
  <si>
    <t>pending</t>
  </si>
  <si>
    <t>Feminist Trust</t>
  </si>
  <si>
    <t>Mama Cash</t>
  </si>
  <si>
    <t>Individual Contributions-online fundraising</t>
  </si>
  <si>
    <t>Global Fund For Women</t>
  </si>
  <si>
    <t>National Geographic Storytelling Grant</t>
  </si>
  <si>
    <t>Salaries and Wages (subcontractors):</t>
  </si>
  <si>
    <t>AMOUNT</t>
  </si>
  <si>
    <t>Hard Drives</t>
  </si>
  <si>
    <t>allow</t>
  </si>
  <si>
    <t>some in-kind</t>
  </si>
  <si>
    <t xml:space="preserve">Computers and Software </t>
  </si>
  <si>
    <t>Total Program Costs</t>
  </si>
  <si>
    <t>Cameras and Sound (video and photography) (two full kits)</t>
  </si>
  <si>
    <t>Supplies and Materials-Pens, paper, whiteboard</t>
  </si>
  <si>
    <t>Travel Expense (taxi, metro, rental van when needed)</t>
  </si>
  <si>
    <t>confirmed</t>
  </si>
  <si>
    <t xml:space="preserve">Total Equipment </t>
  </si>
  <si>
    <t>Insurance Expense (production, equipt. And liability)</t>
  </si>
  <si>
    <t>Art and Photography Supplies (print and framing)</t>
  </si>
  <si>
    <t>Food and Snacks</t>
  </si>
  <si>
    <t>Adobe TIG Fund (CONFIRMED)</t>
  </si>
  <si>
    <t>With and For Girls/Stars Foundation (CONFIRMED)</t>
  </si>
  <si>
    <r>
      <t xml:space="preserve">In-Kind Support </t>
    </r>
    <r>
      <rPr>
        <b/>
        <sz val="11"/>
        <rFont val="Calibri"/>
        <family val="2"/>
        <scheme val="minor"/>
      </rPr>
      <t>(CONFIRMED)</t>
    </r>
  </si>
  <si>
    <t>confimed</t>
  </si>
  <si>
    <t>Telephone Expense (project smart phones to shoot with)</t>
  </si>
  <si>
    <t>DATE</t>
  </si>
  <si>
    <t>ITEM</t>
  </si>
  <si>
    <t>COST</t>
  </si>
  <si>
    <t>planning meal</t>
  </si>
  <si>
    <t>baord meeting food</t>
  </si>
  <si>
    <t>chase card</t>
  </si>
  <si>
    <t>battery for camera</t>
  </si>
  <si>
    <t>paper</t>
  </si>
  <si>
    <t>xerox paper</t>
  </si>
  <si>
    <t>office supplies</t>
  </si>
  <si>
    <t>notbeooks and folders, pens for girls</t>
  </si>
  <si>
    <t>Praktiker</t>
  </si>
  <si>
    <t>Plasio</t>
  </si>
  <si>
    <t>DSLR  Camera</t>
  </si>
  <si>
    <t>Customs and shipping</t>
  </si>
  <si>
    <t>Purchased used  from EYE</t>
  </si>
  <si>
    <t>GIRLS STIPENDS, first week</t>
  </si>
  <si>
    <t>OfficeMarket</t>
  </si>
  <si>
    <t>5.60</t>
  </si>
  <si>
    <t>36.70</t>
  </si>
  <si>
    <t>printer cartirdge</t>
  </si>
  <si>
    <t>pens</t>
  </si>
  <si>
    <t>Officemarket</t>
  </si>
  <si>
    <t>digital card</t>
  </si>
  <si>
    <t>Sony Store</t>
  </si>
  <si>
    <t>ATM</t>
  </si>
  <si>
    <t>Fed Ex and Customs fee. DOLLARS</t>
  </si>
  <si>
    <t>Bank service charges (exchange rates)</t>
  </si>
  <si>
    <t>Canva</t>
  </si>
  <si>
    <t>12.95</t>
  </si>
  <si>
    <t>Canva--promo materials</t>
  </si>
  <si>
    <t>15.00</t>
  </si>
  <si>
    <t>Chase Bank</t>
  </si>
  <si>
    <t>Girls STIPENDS, second week</t>
  </si>
  <si>
    <t>Louisa Media Trainer Fee</t>
  </si>
  <si>
    <t>73.45</t>
  </si>
  <si>
    <t>4.52</t>
  </si>
  <si>
    <t>22.60</t>
  </si>
  <si>
    <t>36.95</t>
  </si>
  <si>
    <t>36.16</t>
  </si>
  <si>
    <t>1000.00</t>
  </si>
  <si>
    <t>2200.00</t>
  </si>
  <si>
    <t>720.00</t>
  </si>
  <si>
    <t>33.00</t>
  </si>
  <si>
    <t>coffees for girls while shooting</t>
  </si>
  <si>
    <t>meales for girls while shooting</t>
  </si>
  <si>
    <t>Amie's greek cellphone, Cosmote</t>
  </si>
  <si>
    <t>350.00</t>
  </si>
  <si>
    <t>400.00</t>
  </si>
  <si>
    <t>16.00</t>
  </si>
  <si>
    <t>30.00</t>
  </si>
  <si>
    <t>Amie trainer fee</t>
  </si>
  <si>
    <t xml:space="preserve">meals and transportation/Beachshoot </t>
  </si>
  <si>
    <t>DFW</t>
  </si>
  <si>
    <t>NUMBER</t>
  </si>
  <si>
    <t>UNIT</t>
  </si>
  <si>
    <t>years</t>
  </si>
  <si>
    <t>Lead Media Trainer: Louisa Gouliamki (Greek)</t>
  </si>
  <si>
    <t>Program Director: Amie Williams  (American)</t>
  </si>
  <si>
    <t>Others Positions (counselors, translators, editors allow)</t>
  </si>
  <si>
    <t>people</t>
  </si>
  <si>
    <t>Artists' Fees (project participants, 4 per year)</t>
  </si>
  <si>
    <t>Additional Media Trainers (local hire) 2 per year</t>
  </si>
  <si>
    <t xml:space="preserve">Project Evaluation and Survey Analysis </t>
  </si>
  <si>
    <t>Location Expense/Building/Maintenance</t>
  </si>
  <si>
    <t>Overhead/Contingency 5% of overall budget</t>
  </si>
  <si>
    <t>Government Grants (US Embassy and Greek Ministry of Culture)</t>
  </si>
  <si>
    <t>BUDGET TEMPLATE FOR GGM GREECE: TWO YEARS</t>
  </si>
  <si>
    <t>Grant Years 2020-2021</t>
  </si>
  <si>
    <t>2020-2021</t>
  </si>
  <si>
    <t xml:space="preserve">Global Girl Media </t>
  </si>
  <si>
    <t>Total Income</t>
  </si>
  <si>
    <t>Please note: This is a one page summary of our Program Budget for GLOBALGIRL MEDIA Greece, for a two-year period, each year includes one 3-month training, one month preparation/curriculum development/needs assessment and seven months post-training, production and establishment of women's media center and mentorship program (with all of August off, due to Euro/Greek vacation period).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</si>
</sst>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_(* #,##0.00_);_(* \(#,##0.00\);_(* &quot;-&quot;??_);_(@_)"/>
  </numFmts>
  <fonts count="25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20"/>
      <name val="Calibri"/>
      <family val="2"/>
      <scheme val="minor"/>
    </font>
    <font>
      <b/>
      <sz val="10"/>
      <color theme="3"/>
      <name val="Calibri"/>
      <family val="2"/>
      <scheme val="minor"/>
    </font>
    <font>
      <b/>
      <i/>
      <sz val="12"/>
      <name val="Calibri"/>
      <family val="2"/>
      <scheme val="minor"/>
    </font>
    <font>
      <sz val="10"/>
      <color theme="3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indexed="10"/>
      <name val="Calibri"/>
      <family val="2"/>
      <scheme val="minor"/>
    </font>
    <font>
      <sz val="11"/>
      <color theme="1"/>
      <name val="Calibri (Body)"/>
    </font>
    <font>
      <b/>
      <sz val="11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0"/>
      <color theme="4" tint="-0.249977111117893"/>
      <name val="Calibri"/>
      <family val="2"/>
      <scheme val="minor"/>
    </font>
    <font>
      <b/>
      <sz val="11"/>
      <color theme="1"/>
      <name val="Calibri (Body)"/>
    </font>
    <font>
      <b/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9" fillId="0" borderId="0" applyNumberFormat="0" applyFill="0" applyBorder="0" applyAlignment="0" applyProtection="0"/>
  </cellStyleXfs>
  <cellXfs count="96">
    <xf numFmtId="0" fontId="0" fillId="0" borderId="0" xfId="0"/>
    <xf numFmtId="0" fontId="2" fillId="0" borderId="0" xfId="0" applyFont="1" applyProtection="1"/>
    <xf numFmtId="0" fontId="3" fillId="0" borderId="0" xfId="0" applyFont="1" applyProtection="1"/>
    <xf numFmtId="0" fontId="0" fillId="0" borderId="0" xfId="0" applyFont="1" applyProtection="1"/>
    <xf numFmtId="0" fontId="0" fillId="0" borderId="0" xfId="0" applyFont="1" applyProtection="1">
      <protection locked="0"/>
    </xf>
    <xf numFmtId="0" fontId="5" fillId="0" borderId="0" xfId="0" applyFont="1" applyProtection="1"/>
    <xf numFmtId="0" fontId="3" fillId="0" borderId="0" xfId="0" applyFont="1" applyProtection="1">
      <protection locked="0"/>
    </xf>
    <xf numFmtId="49" fontId="6" fillId="0" borderId="0" xfId="0" applyNumberFormat="1" applyFont="1" applyFill="1" applyBorder="1" applyProtection="1"/>
    <xf numFmtId="14" fontId="7" fillId="0" borderId="0" xfId="0" applyNumberFormat="1" applyFont="1" applyFill="1" applyBorder="1" applyAlignment="1" applyProtection="1">
      <alignment horizontal="left"/>
      <protection locked="0"/>
    </xf>
    <xf numFmtId="0" fontId="6" fillId="0" borderId="0" xfId="0" applyFont="1" applyProtection="1"/>
    <xf numFmtId="0" fontId="9" fillId="0" borderId="0" xfId="0" applyFont="1" applyProtection="1"/>
    <xf numFmtId="0" fontId="12" fillId="0" borderId="0" xfId="0" applyFont="1" applyProtection="1"/>
    <xf numFmtId="164" fontId="10" fillId="0" borderId="0" xfId="0" applyNumberFormat="1" applyFont="1" applyFill="1" applyBorder="1" applyProtection="1"/>
    <xf numFmtId="165" fontId="10" fillId="0" borderId="0" xfId="0" applyNumberFormat="1" applyFont="1" applyFill="1" applyProtection="1"/>
    <xf numFmtId="0" fontId="1" fillId="0" borderId="0" xfId="0" applyNumberFormat="1" applyFont="1" applyBorder="1" applyAlignment="1" applyProtection="1">
      <protection locked="0"/>
    </xf>
    <xf numFmtId="164" fontId="11" fillId="2" borderId="0" xfId="0" applyNumberFormat="1" applyFont="1" applyFill="1" applyBorder="1" applyProtection="1"/>
    <xf numFmtId="165" fontId="11" fillId="2" borderId="0" xfId="0" applyNumberFormat="1" applyFont="1" applyFill="1" applyProtection="1"/>
    <xf numFmtId="0" fontId="1" fillId="2" borderId="4" xfId="0" applyNumberFormat="1" applyFont="1" applyFill="1" applyBorder="1" applyAlignment="1" applyProtection="1">
      <alignment horizontal="left"/>
      <protection locked="0"/>
    </xf>
    <xf numFmtId="0" fontId="14" fillId="0" borderId="0" xfId="0" applyFont="1"/>
    <xf numFmtId="0" fontId="0" fillId="0" borderId="0" xfId="0"/>
    <xf numFmtId="49" fontId="15" fillId="0" borderId="5" xfId="0" applyNumberFormat="1" applyFont="1" applyFill="1" applyBorder="1" applyAlignment="1" applyProtection="1">
      <alignment horizontal="center"/>
    </xf>
    <xf numFmtId="49" fontId="12" fillId="2" borderId="5" xfId="0" applyNumberFormat="1" applyFont="1" applyFill="1" applyBorder="1" applyAlignment="1" applyProtection="1">
      <alignment horizontal="center"/>
    </xf>
    <xf numFmtId="49" fontId="1" fillId="0" borderId="6" xfId="0" applyNumberFormat="1" applyFont="1" applyFill="1" applyBorder="1" applyAlignment="1" applyProtection="1">
      <alignment horizontal="center"/>
    </xf>
    <xf numFmtId="49" fontId="12" fillId="2" borderId="6" xfId="0" applyNumberFormat="1" applyFont="1" applyFill="1" applyBorder="1" applyAlignment="1" applyProtection="1">
      <alignment horizontal="center"/>
    </xf>
    <xf numFmtId="0" fontId="12" fillId="2" borderId="6" xfId="0" applyFont="1" applyFill="1" applyBorder="1" applyAlignment="1" applyProtection="1">
      <alignment horizontal="center"/>
    </xf>
    <xf numFmtId="164" fontId="10" fillId="0" borderId="4" xfId="0" applyNumberFormat="1" applyFont="1" applyFill="1" applyBorder="1" applyProtection="1"/>
    <xf numFmtId="164" fontId="10" fillId="0" borderId="4" xfId="0" applyNumberFormat="1" applyFont="1" applyFill="1" applyBorder="1" applyProtection="1">
      <protection locked="0"/>
    </xf>
    <xf numFmtId="164" fontId="8" fillId="0" borderId="4" xfId="0" applyNumberFormat="1" applyFont="1" applyFill="1" applyBorder="1" applyProtection="1"/>
    <xf numFmtId="0" fontId="2" fillId="0" borderId="4" xfId="0" applyFont="1" applyBorder="1" applyProtection="1"/>
    <xf numFmtId="0" fontId="12" fillId="0" borderId="4" xfId="0" applyFont="1" applyBorder="1" applyProtection="1"/>
    <xf numFmtId="164" fontId="11" fillId="2" borderId="4" xfId="0" applyNumberFormat="1" applyFont="1" applyFill="1" applyBorder="1" applyProtection="1">
      <protection locked="0"/>
    </xf>
    <xf numFmtId="164" fontId="6" fillId="2" borderId="4" xfId="0" applyNumberFormat="1" applyFont="1" applyFill="1" applyBorder="1" applyProtection="1"/>
    <xf numFmtId="0" fontId="2" fillId="0" borderId="4" xfId="0" applyFont="1" applyBorder="1" applyProtection="1">
      <protection locked="0"/>
    </xf>
    <xf numFmtId="0" fontId="2" fillId="0" borderId="4" xfId="0" applyFont="1" applyFill="1" applyBorder="1" applyProtection="1">
      <protection locked="0"/>
    </xf>
    <xf numFmtId="0" fontId="0" fillId="0" borderId="0" xfId="0" applyFont="1" applyAlignment="1" applyProtection="1">
      <alignment horizontal="left" vertical="top" wrapText="1"/>
    </xf>
    <xf numFmtId="0" fontId="16" fillId="0" borderId="4" xfId="0" applyFont="1" applyBorder="1" applyProtection="1"/>
    <xf numFmtId="0" fontId="0" fillId="0" borderId="4" xfId="0" applyFont="1" applyBorder="1" applyProtection="1"/>
    <xf numFmtId="0" fontId="0" fillId="0" borderId="4" xfId="0" applyFont="1" applyFill="1" applyBorder="1" applyProtection="1"/>
    <xf numFmtId="0" fontId="0" fillId="0" borderId="4" xfId="0" applyFont="1" applyBorder="1" applyProtection="1">
      <protection locked="0"/>
    </xf>
    <xf numFmtId="0" fontId="2" fillId="4" borderId="4" xfId="0" applyFont="1" applyFill="1" applyBorder="1" applyProtection="1"/>
    <xf numFmtId="164" fontId="10" fillId="4" borderId="4" xfId="0" applyNumberFormat="1" applyFont="1" applyFill="1" applyBorder="1" applyProtection="1">
      <protection locked="0"/>
    </xf>
    <xf numFmtId="164" fontId="11" fillId="4" borderId="4" xfId="0" applyNumberFormat="1" applyFont="1" applyFill="1" applyBorder="1" applyProtection="1">
      <protection locked="0"/>
    </xf>
    <xf numFmtId="0" fontId="1" fillId="0" borderId="6" xfId="0" applyFont="1" applyFill="1" applyBorder="1" applyAlignment="1" applyProtection="1">
      <alignment horizontal="center"/>
    </xf>
    <xf numFmtId="165" fontId="2" fillId="2" borderId="1" xfId="0" applyNumberFormat="1" applyFont="1" applyFill="1" applyBorder="1" applyProtection="1"/>
    <xf numFmtId="0" fontId="1" fillId="2" borderId="0" xfId="0" applyNumberFormat="1" applyFont="1" applyFill="1" applyBorder="1" applyAlignment="1" applyProtection="1">
      <alignment horizontal="left"/>
      <protection locked="0"/>
    </xf>
    <xf numFmtId="165" fontId="3" fillId="0" borderId="2" xfId="0" applyNumberFormat="1" applyFont="1" applyFill="1" applyBorder="1" applyProtection="1"/>
    <xf numFmtId="49" fontId="18" fillId="0" borderId="5" xfId="0" applyNumberFormat="1" applyFont="1" applyFill="1" applyBorder="1" applyAlignment="1" applyProtection="1">
      <alignment horizontal="center"/>
    </xf>
    <xf numFmtId="0" fontId="17" fillId="5" borderId="3" xfId="0" applyFont="1" applyFill="1" applyBorder="1" applyProtection="1"/>
    <xf numFmtId="0" fontId="0" fillId="5" borderId="4" xfId="0" applyFont="1" applyFill="1" applyBorder="1" applyProtection="1"/>
    <xf numFmtId="164" fontId="11" fillId="2" borderId="1" xfId="0" applyNumberFormat="1" applyFont="1" applyFill="1" applyBorder="1" applyProtection="1"/>
    <xf numFmtId="1" fontId="2" fillId="0" borderId="4" xfId="0" applyNumberFormat="1" applyFont="1" applyBorder="1" applyProtection="1"/>
    <xf numFmtId="1" fontId="2" fillId="0" borderId="4" xfId="0" applyNumberFormat="1" applyFont="1" applyBorder="1" applyAlignment="1" applyProtection="1">
      <alignment horizontal="right"/>
    </xf>
    <xf numFmtId="1" fontId="2" fillId="0" borderId="4" xfId="0" applyNumberFormat="1" applyFont="1" applyBorder="1" applyProtection="1">
      <protection locked="0"/>
    </xf>
    <xf numFmtId="1" fontId="2" fillId="0" borderId="4" xfId="0" applyNumberFormat="1" applyFont="1" applyFill="1" applyBorder="1" applyProtection="1">
      <protection locked="0"/>
    </xf>
    <xf numFmtId="1" fontId="0" fillId="0" borderId="4" xfId="0" applyNumberFormat="1" applyFont="1" applyBorder="1" applyProtection="1">
      <protection locked="0"/>
    </xf>
    <xf numFmtId="0" fontId="13" fillId="5" borderId="4" xfId="0" applyFont="1" applyFill="1" applyBorder="1" applyProtection="1"/>
    <xf numFmtId="165" fontId="3" fillId="0" borderId="4" xfId="0" applyNumberFormat="1" applyFont="1" applyFill="1" applyBorder="1" applyProtection="1"/>
    <xf numFmtId="0" fontId="13" fillId="5" borderId="3" xfId="0" applyFont="1" applyFill="1" applyBorder="1" applyProtection="1"/>
    <xf numFmtId="0" fontId="20" fillId="0" borderId="4" xfId="0" applyFont="1" applyBorder="1" applyAlignment="1" applyProtection="1">
      <alignment horizontal="right"/>
    </xf>
    <xf numFmtId="0" fontId="12" fillId="3" borderId="5" xfId="0" applyFont="1" applyFill="1" applyBorder="1" applyProtection="1"/>
    <xf numFmtId="1" fontId="12" fillId="3" borderId="5" xfId="0" applyNumberFormat="1" applyFont="1" applyFill="1" applyBorder="1" applyProtection="1"/>
    <xf numFmtId="164" fontId="8" fillId="3" borderId="4" xfId="0" applyNumberFormat="1" applyFont="1" applyFill="1" applyBorder="1" applyProtection="1"/>
    <xf numFmtId="164" fontId="6" fillId="3" borderId="4" xfId="0" applyNumberFormat="1" applyFont="1" applyFill="1" applyBorder="1" applyProtection="1"/>
    <xf numFmtId="1" fontId="21" fillId="0" borderId="4" xfId="0" applyNumberFormat="1" applyFont="1" applyBorder="1" applyAlignment="1" applyProtection="1">
      <alignment horizontal="right"/>
    </xf>
    <xf numFmtId="1" fontId="21" fillId="0" borderId="4" xfId="0" applyNumberFormat="1" applyFont="1" applyBorder="1" applyProtection="1">
      <protection locked="0"/>
    </xf>
    <xf numFmtId="1" fontId="22" fillId="0" borderId="4" xfId="1" applyNumberFormat="1" applyFont="1" applyFill="1" applyBorder="1" applyProtection="1"/>
    <xf numFmtId="1" fontId="22" fillId="0" borderId="4" xfId="0" applyNumberFormat="1" applyFont="1" applyFill="1" applyBorder="1" applyProtection="1"/>
    <xf numFmtId="1" fontId="22" fillId="0" borderId="4" xfId="0" applyNumberFormat="1" applyFont="1" applyBorder="1" applyProtection="1"/>
    <xf numFmtId="1" fontId="22" fillId="0" borderId="4" xfId="0" applyNumberFormat="1" applyFont="1" applyBorder="1" applyAlignment="1" applyProtection="1">
      <alignment horizontal="right"/>
    </xf>
    <xf numFmtId="1" fontId="22" fillId="4" borderId="4" xfId="0" applyNumberFormat="1" applyFont="1" applyFill="1" applyBorder="1" applyProtection="1"/>
    <xf numFmtId="1" fontId="22" fillId="0" borderId="4" xfId="0" applyNumberFormat="1" applyFont="1" applyBorder="1" applyAlignment="1" applyProtection="1">
      <alignment horizontal="right"/>
      <protection locked="0"/>
    </xf>
    <xf numFmtId="1" fontId="22" fillId="0" borderId="4" xfId="0" applyNumberFormat="1" applyFont="1" applyFill="1" applyBorder="1" applyAlignment="1" applyProtection="1">
      <alignment horizontal="right"/>
      <protection locked="0"/>
    </xf>
    <xf numFmtId="0" fontId="23" fillId="0" borderId="4" xfId="0" applyFont="1" applyBorder="1" applyProtection="1"/>
    <xf numFmtId="3" fontId="11" fillId="2" borderId="4" xfId="0" applyNumberFormat="1" applyFont="1" applyFill="1" applyBorder="1" applyProtection="1">
      <protection locked="0"/>
    </xf>
    <xf numFmtId="0" fontId="24" fillId="0" borderId="0" xfId="0" applyFont="1"/>
    <xf numFmtId="0" fontId="17" fillId="0" borderId="0" xfId="0" applyFont="1"/>
    <xf numFmtId="16" fontId="0" fillId="0" borderId="0" xfId="0" applyNumberFormat="1"/>
    <xf numFmtId="0" fontId="0" fillId="0" borderId="0" xfId="0" applyFont="1"/>
    <xf numFmtId="16" fontId="24" fillId="0" borderId="0" xfId="0" applyNumberFormat="1" applyFont="1"/>
    <xf numFmtId="17" fontId="0" fillId="0" borderId="0" xfId="0" applyNumberFormat="1"/>
    <xf numFmtId="3" fontId="0" fillId="0" borderId="0" xfId="0" applyNumberFormat="1" applyFont="1" applyAlignment="1">
      <alignment horizontal="right"/>
    </xf>
    <xf numFmtId="3" fontId="0" fillId="0" borderId="0" xfId="0" applyNumberFormat="1" applyAlignment="1">
      <alignment horizontal="right"/>
    </xf>
    <xf numFmtId="3" fontId="0" fillId="0" borderId="0" xfId="0" applyNumberFormat="1"/>
    <xf numFmtId="0" fontId="12" fillId="0" borderId="4" xfId="0" applyFont="1" applyBorder="1" applyAlignment="1" applyProtection="1">
      <alignment horizontal="right"/>
    </xf>
    <xf numFmtId="0" fontId="12" fillId="0" borderId="4" xfId="0" applyFont="1" applyBorder="1" applyAlignment="1" applyProtection="1"/>
    <xf numFmtId="3" fontId="6" fillId="2" borderId="4" xfId="0" applyNumberFormat="1" applyFont="1" applyFill="1" applyBorder="1" applyProtection="1">
      <protection locked="0"/>
    </xf>
    <xf numFmtId="3" fontId="13" fillId="2" borderId="0" xfId="0" applyNumberFormat="1" applyFont="1" applyFill="1"/>
    <xf numFmtId="3" fontId="0" fillId="2" borderId="0" xfId="0" applyNumberFormat="1" applyFill="1"/>
    <xf numFmtId="1" fontId="10" fillId="0" borderId="4" xfId="0" applyNumberFormat="1" applyFont="1" applyBorder="1" applyProtection="1"/>
    <xf numFmtId="0" fontId="2" fillId="0" borderId="4" xfId="0" applyFont="1" applyFill="1" applyBorder="1" applyProtection="1"/>
    <xf numFmtId="164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2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2" xfId="0" applyNumberFormat="1" applyFont="1" applyFill="1" applyBorder="1" applyAlignment="1" applyProtection="1">
      <alignment horizontal="center"/>
      <protection locked="0"/>
    </xf>
    <xf numFmtId="0" fontId="4" fillId="3" borderId="0" xfId="0" applyFont="1" applyFill="1" applyAlignment="1" applyProtection="1">
      <alignment horizontal="center" vertical="center"/>
    </xf>
    <xf numFmtId="0" fontId="0" fillId="0" borderId="4" xfId="0" applyFont="1" applyBorder="1" applyAlignment="1" applyProtection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3"/>
  <sheetViews>
    <sheetView tabSelected="1" topLeftCell="A35" zoomScale="150" zoomScaleNormal="150" workbookViewId="0">
      <selection activeCell="G43" sqref="G43"/>
    </sheetView>
  </sheetViews>
  <sheetFormatPr baseColWidth="10" defaultColWidth="8.83203125" defaultRowHeight="15"/>
  <cols>
    <col min="1" max="1" width="3.6640625" customWidth="1"/>
    <col min="2" max="2" width="50.5" customWidth="1"/>
    <col min="3" max="4" width="12.5" style="19" customWidth="1"/>
    <col min="5" max="5" width="11.1640625" style="19" customWidth="1"/>
    <col min="6" max="6" width="11.1640625" customWidth="1"/>
    <col min="7" max="7" width="11.5" style="19" customWidth="1"/>
    <col min="8" max="8" width="12.5" customWidth="1"/>
    <col min="9" max="9" width="11.83203125" customWidth="1"/>
  </cols>
  <sheetData>
    <row r="1" spans="1:9" ht="27" customHeight="1">
      <c r="A1" s="94" t="s">
        <v>113</v>
      </c>
      <c r="B1" s="94"/>
      <c r="C1" s="94"/>
      <c r="D1" s="94"/>
      <c r="E1" s="94"/>
      <c r="F1" s="94"/>
      <c r="G1" s="94"/>
      <c r="H1" s="94"/>
      <c r="I1" s="94"/>
    </row>
    <row r="2" spans="1:9" ht="11" customHeight="1">
      <c r="A2" s="3"/>
      <c r="B2" s="1"/>
      <c r="C2" s="1"/>
      <c r="D2" s="1"/>
      <c r="E2" s="1"/>
      <c r="F2" s="3"/>
      <c r="G2" s="3"/>
      <c r="H2" s="3"/>
      <c r="I2" s="3"/>
    </row>
    <row r="3" spans="1:9" s="19" customFormat="1" ht="48" customHeight="1">
      <c r="A3" s="95" t="s">
        <v>118</v>
      </c>
      <c r="B3" s="95"/>
      <c r="C3" s="95"/>
      <c r="D3" s="95"/>
      <c r="E3" s="95"/>
      <c r="F3" s="95"/>
      <c r="G3" s="95"/>
      <c r="H3" s="95"/>
      <c r="I3" s="95"/>
    </row>
    <row r="4" spans="1:9" s="19" customFormat="1" ht="11" customHeight="1">
      <c r="A4" s="34"/>
      <c r="B4" s="34"/>
      <c r="C4" s="34"/>
      <c r="D4" s="34"/>
      <c r="E4" s="34"/>
      <c r="F4" s="34"/>
      <c r="G4" s="34"/>
      <c r="H4" s="34"/>
      <c r="I4" s="34"/>
    </row>
    <row r="5" spans="1:9" ht="15.75" customHeight="1">
      <c r="A5" s="5" t="s">
        <v>0</v>
      </c>
      <c r="B5" s="1"/>
      <c r="C5" s="1"/>
      <c r="D5" s="1"/>
      <c r="E5" s="1"/>
      <c r="F5" s="92" t="s">
        <v>116</v>
      </c>
      <c r="G5" s="93"/>
      <c r="H5" s="93"/>
      <c r="I5" s="14"/>
    </row>
    <row r="6" spans="1:9" ht="16">
      <c r="A6" s="5" t="s">
        <v>114</v>
      </c>
      <c r="B6" s="1"/>
      <c r="C6" s="1"/>
      <c r="D6" s="1"/>
      <c r="E6" s="1"/>
      <c r="F6" s="17" t="s">
        <v>115</v>
      </c>
      <c r="G6" s="44"/>
      <c r="H6" s="6"/>
      <c r="I6" s="2"/>
    </row>
    <row r="7" spans="1:9">
      <c r="A7" s="7"/>
      <c r="B7" s="1"/>
      <c r="C7" s="1"/>
      <c r="D7" s="1"/>
      <c r="E7" s="1"/>
      <c r="F7" s="8"/>
      <c r="G7" s="8"/>
      <c r="H7" s="4"/>
      <c r="I7" s="3"/>
    </row>
    <row r="8" spans="1:9">
      <c r="A8" s="7"/>
      <c r="B8" s="1"/>
      <c r="C8" s="1"/>
      <c r="D8" s="1"/>
      <c r="E8" s="1"/>
      <c r="F8" s="90" t="s">
        <v>10</v>
      </c>
      <c r="G8" s="91"/>
      <c r="H8" s="91"/>
      <c r="I8" s="3"/>
    </row>
    <row r="9" spans="1:9">
      <c r="A9" s="7"/>
      <c r="B9" s="1"/>
      <c r="C9" s="1"/>
      <c r="D9" s="1"/>
      <c r="E9" s="1"/>
      <c r="F9" s="20"/>
      <c r="G9" s="46" t="s">
        <v>17</v>
      </c>
      <c r="H9" s="21" t="s">
        <v>1</v>
      </c>
      <c r="I9" s="3"/>
    </row>
    <row r="10" spans="1:9">
      <c r="A10" s="9"/>
      <c r="B10" s="1"/>
      <c r="C10" s="1"/>
      <c r="D10" s="1"/>
      <c r="E10" s="1"/>
      <c r="F10" s="22" t="s">
        <v>99</v>
      </c>
      <c r="G10" s="22" t="s">
        <v>18</v>
      </c>
      <c r="H10" s="23" t="s">
        <v>2</v>
      </c>
      <c r="I10" s="3"/>
    </row>
    <row r="11" spans="1:9">
      <c r="A11" s="3"/>
      <c r="B11" s="1"/>
      <c r="C11" s="1"/>
      <c r="D11" s="1"/>
      <c r="E11" s="1"/>
      <c r="F11" s="42" t="s">
        <v>3</v>
      </c>
      <c r="G11" s="42" t="s">
        <v>19</v>
      </c>
      <c r="H11" s="24" t="s">
        <v>4</v>
      </c>
      <c r="I11" s="3"/>
    </row>
    <row r="12" spans="1:9" ht="16">
      <c r="A12" s="10" t="s">
        <v>5</v>
      </c>
      <c r="B12" s="1"/>
      <c r="C12" s="83" t="s">
        <v>100</v>
      </c>
      <c r="D12" s="83" t="s">
        <v>101</v>
      </c>
      <c r="E12" s="83" t="s">
        <v>27</v>
      </c>
      <c r="F12" s="56"/>
      <c r="G12" s="45"/>
      <c r="H12" s="43"/>
      <c r="I12" s="47" t="s">
        <v>16</v>
      </c>
    </row>
    <row r="13" spans="1:9" s="19" customFormat="1" ht="16">
      <c r="A13" s="10"/>
      <c r="B13" s="28" t="s">
        <v>112</v>
      </c>
      <c r="C13" s="84"/>
      <c r="D13" s="84"/>
      <c r="E13" s="84"/>
      <c r="F13" s="56"/>
      <c r="G13" s="45"/>
      <c r="H13" s="49">
        <v>50000</v>
      </c>
      <c r="I13" s="57" t="s">
        <v>20</v>
      </c>
    </row>
    <row r="14" spans="1:9">
      <c r="A14" s="3"/>
      <c r="B14" s="36" t="s">
        <v>21</v>
      </c>
      <c r="C14" s="36"/>
      <c r="D14" s="36"/>
      <c r="E14" s="36"/>
      <c r="F14" s="26"/>
      <c r="G14" s="26"/>
      <c r="H14" s="30">
        <v>8000</v>
      </c>
      <c r="I14" s="55" t="s">
        <v>20</v>
      </c>
    </row>
    <row r="15" spans="1:9">
      <c r="A15" s="3"/>
      <c r="B15" s="36" t="s">
        <v>22</v>
      </c>
      <c r="C15" s="36"/>
      <c r="D15" s="36"/>
      <c r="E15" s="36"/>
      <c r="F15" s="26"/>
      <c r="G15" s="26"/>
      <c r="H15" s="30">
        <v>20000</v>
      </c>
      <c r="I15" s="55" t="s">
        <v>20</v>
      </c>
    </row>
    <row r="16" spans="1:9">
      <c r="A16" s="3"/>
      <c r="B16" s="35" t="s">
        <v>24</v>
      </c>
      <c r="C16" s="35"/>
      <c r="D16" s="35"/>
      <c r="E16" s="35"/>
      <c r="F16" s="26"/>
      <c r="G16" s="26"/>
      <c r="H16" s="30">
        <v>25000</v>
      </c>
      <c r="I16" s="55" t="s">
        <v>20</v>
      </c>
    </row>
    <row r="17" spans="1:10" s="19" customFormat="1">
      <c r="A17" s="3"/>
      <c r="B17" s="72" t="s">
        <v>41</v>
      </c>
      <c r="C17" s="35"/>
      <c r="D17" s="35"/>
      <c r="E17" s="35"/>
      <c r="F17" s="26"/>
      <c r="G17" s="26"/>
      <c r="H17" s="73">
        <v>6000</v>
      </c>
      <c r="I17" s="55" t="s">
        <v>44</v>
      </c>
    </row>
    <row r="18" spans="1:10" s="19" customFormat="1">
      <c r="A18" s="3"/>
      <c r="B18" s="35" t="s">
        <v>25</v>
      </c>
      <c r="C18" s="35"/>
      <c r="D18" s="35"/>
      <c r="E18" s="35"/>
      <c r="F18" s="26"/>
      <c r="G18" s="26"/>
      <c r="H18" s="30">
        <v>25000</v>
      </c>
      <c r="I18" s="55" t="s">
        <v>20</v>
      </c>
    </row>
    <row r="19" spans="1:10">
      <c r="A19" s="3"/>
      <c r="B19" s="28" t="s">
        <v>23</v>
      </c>
      <c r="C19" s="28"/>
      <c r="D19" s="28"/>
      <c r="E19" s="28"/>
      <c r="F19" s="25"/>
      <c r="G19" s="25"/>
      <c r="H19" s="30">
        <v>40000</v>
      </c>
      <c r="I19" s="55" t="s">
        <v>20</v>
      </c>
    </row>
    <row r="20" spans="1:10">
      <c r="A20" s="3"/>
      <c r="B20" s="28" t="s">
        <v>43</v>
      </c>
      <c r="C20" s="28"/>
      <c r="D20" s="28"/>
      <c r="E20" s="28"/>
      <c r="F20" s="25"/>
      <c r="G20" s="25"/>
      <c r="H20" s="30">
        <v>10000</v>
      </c>
      <c r="I20" s="55" t="s">
        <v>36</v>
      </c>
    </row>
    <row r="21" spans="1:10">
      <c r="A21" s="3"/>
      <c r="B21" s="29" t="s">
        <v>42</v>
      </c>
      <c r="C21" s="28"/>
      <c r="D21" s="28"/>
      <c r="E21" s="28"/>
      <c r="F21" s="25"/>
      <c r="G21" s="25"/>
      <c r="H21" s="30">
        <v>2500</v>
      </c>
      <c r="I21" s="55" t="s">
        <v>36</v>
      </c>
    </row>
    <row r="22" spans="1:10">
      <c r="A22" s="3"/>
      <c r="B22" s="29" t="s">
        <v>117</v>
      </c>
      <c r="C22" s="29"/>
      <c r="D22" s="29"/>
      <c r="E22" s="29"/>
      <c r="F22" s="27"/>
      <c r="G22" s="27"/>
      <c r="H22" s="31">
        <f>SUM(H13:H21)</f>
        <v>186500</v>
      </c>
      <c r="I22" s="48"/>
    </row>
    <row r="23" spans="1:10">
      <c r="A23" s="3"/>
      <c r="B23" s="11"/>
      <c r="C23" s="11"/>
      <c r="D23" s="11"/>
      <c r="E23" s="11"/>
      <c r="F23" s="12"/>
      <c r="G23" s="12"/>
      <c r="H23" s="15"/>
      <c r="I23" s="48"/>
    </row>
    <row r="24" spans="1:10" ht="16">
      <c r="A24" s="10" t="s">
        <v>6</v>
      </c>
      <c r="B24" s="1"/>
      <c r="C24" s="1"/>
      <c r="D24" s="1"/>
      <c r="E24" s="1"/>
      <c r="F24" s="13"/>
      <c r="G24" s="13"/>
      <c r="H24" s="16"/>
      <c r="I24" s="48"/>
    </row>
    <row r="25" spans="1:10">
      <c r="A25" s="3"/>
      <c r="B25" s="39" t="s">
        <v>26</v>
      </c>
      <c r="C25" s="39"/>
      <c r="D25" s="39"/>
      <c r="E25" s="39"/>
      <c r="F25" s="40"/>
      <c r="G25" s="40"/>
      <c r="H25" s="41"/>
      <c r="I25" s="48"/>
      <c r="J25" s="18"/>
    </row>
    <row r="26" spans="1:10">
      <c r="A26" s="3"/>
      <c r="B26" s="37" t="s">
        <v>104</v>
      </c>
      <c r="C26" s="65">
        <v>2</v>
      </c>
      <c r="D26" s="65" t="s">
        <v>102</v>
      </c>
      <c r="E26" s="65">
        <v>9000</v>
      </c>
      <c r="F26" s="26">
        <v>5000</v>
      </c>
      <c r="G26" s="26">
        <v>13000</v>
      </c>
      <c r="H26" s="30">
        <f>E26*C26</f>
        <v>18000</v>
      </c>
      <c r="I26" s="48" t="s">
        <v>30</v>
      </c>
    </row>
    <row r="27" spans="1:10" s="19" customFormat="1">
      <c r="A27" s="3"/>
      <c r="B27" s="37" t="s">
        <v>103</v>
      </c>
      <c r="C27" s="65">
        <v>2</v>
      </c>
      <c r="D27" s="65" t="s">
        <v>102</v>
      </c>
      <c r="E27" s="65">
        <v>9000</v>
      </c>
      <c r="F27" s="26">
        <v>5000</v>
      </c>
      <c r="G27" s="26">
        <v>13000</v>
      </c>
      <c r="H27" s="30">
        <v>16000</v>
      </c>
      <c r="I27" s="48" t="s">
        <v>30</v>
      </c>
    </row>
    <row r="28" spans="1:10">
      <c r="A28" s="3"/>
      <c r="B28" s="37" t="s">
        <v>12</v>
      </c>
      <c r="C28" s="66">
        <v>2</v>
      </c>
      <c r="D28" s="66" t="s">
        <v>102</v>
      </c>
      <c r="E28" s="66">
        <v>4000</v>
      </c>
      <c r="F28" s="26"/>
      <c r="G28" s="26">
        <v>8000</v>
      </c>
      <c r="H28" s="30">
        <f>SUM(G28*C28)</f>
        <v>16000</v>
      </c>
      <c r="I28" s="48"/>
    </row>
    <row r="29" spans="1:10">
      <c r="A29" s="3"/>
      <c r="B29" s="28" t="s">
        <v>105</v>
      </c>
      <c r="C29" s="67">
        <v>3</v>
      </c>
      <c r="D29" s="67" t="s">
        <v>29</v>
      </c>
      <c r="E29" s="67">
        <v>5000</v>
      </c>
      <c r="F29" s="26">
        <v>5000</v>
      </c>
      <c r="G29" s="26">
        <v>10000</v>
      </c>
      <c r="H29" s="30">
        <f>E29*C29</f>
        <v>15000</v>
      </c>
      <c r="I29" s="48"/>
    </row>
    <row r="30" spans="1:10">
      <c r="A30" s="3"/>
      <c r="B30" s="28"/>
      <c r="C30" s="67"/>
      <c r="D30" s="67"/>
      <c r="E30" s="67"/>
      <c r="F30" s="26"/>
      <c r="G30" s="26"/>
      <c r="H30" s="30"/>
      <c r="I30" s="48"/>
    </row>
    <row r="31" spans="1:10">
      <c r="A31" s="3"/>
      <c r="B31" s="58" t="s">
        <v>7</v>
      </c>
      <c r="C31" s="68"/>
      <c r="D31" s="68"/>
      <c r="E31" s="68"/>
      <c r="F31" s="27"/>
      <c r="G31" s="27"/>
      <c r="H31" s="31">
        <f>SUM(H26:H30)</f>
        <v>65000</v>
      </c>
      <c r="I31" s="48"/>
    </row>
    <row r="32" spans="1:10">
      <c r="A32" s="3"/>
      <c r="B32" s="39" t="s">
        <v>13</v>
      </c>
      <c r="C32" s="69"/>
      <c r="D32" s="69"/>
      <c r="E32" s="69"/>
      <c r="F32" s="40"/>
      <c r="G32" s="40"/>
      <c r="H32" s="41"/>
      <c r="I32" s="48"/>
    </row>
    <row r="33" spans="1:9" s="19" customFormat="1">
      <c r="A33" s="3"/>
      <c r="B33" s="28" t="s">
        <v>31</v>
      </c>
      <c r="C33" s="67">
        <v>3</v>
      </c>
      <c r="D33" s="67"/>
      <c r="E33" s="67">
        <v>2500</v>
      </c>
      <c r="F33" s="26">
        <v>3000</v>
      </c>
      <c r="G33" s="26">
        <v>4500</v>
      </c>
      <c r="H33" s="73">
        <f>E33*C33</f>
        <v>7500</v>
      </c>
      <c r="I33" s="55" t="s">
        <v>30</v>
      </c>
    </row>
    <row r="34" spans="1:9">
      <c r="A34" s="3"/>
      <c r="B34" s="28" t="s">
        <v>33</v>
      </c>
      <c r="C34" s="67">
        <v>2</v>
      </c>
      <c r="D34" s="67"/>
      <c r="E34" s="67">
        <v>3500</v>
      </c>
      <c r="F34" s="26">
        <v>4000</v>
      </c>
      <c r="G34" s="26">
        <v>3000</v>
      </c>
      <c r="H34" s="86">
        <v>7000</v>
      </c>
      <c r="I34" s="55" t="s">
        <v>30</v>
      </c>
    </row>
    <row r="35" spans="1:9">
      <c r="A35" s="3"/>
      <c r="B35" s="28" t="s">
        <v>28</v>
      </c>
      <c r="C35" s="67">
        <v>4</v>
      </c>
      <c r="D35" s="67"/>
      <c r="E35" s="67">
        <v>250</v>
      </c>
      <c r="F35" s="26">
        <v>1000</v>
      </c>
      <c r="G35" s="26">
        <v>0</v>
      </c>
      <c r="H35" s="73">
        <f>E35*C35</f>
        <v>1000</v>
      </c>
      <c r="I35" s="48"/>
    </row>
    <row r="36" spans="1:9">
      <c r="A36" s="3"/>
      <c r="B36" s="28" t="s">
        <v>38</v>
      </c>
      <c r="C36" s="67">
        <v>2</v>
      </c>
      <c r="D36" s="67" t="s">
        <v>102</v>
      </c>
      <c r="E36" s="67">
        <v>750</v>
      </c>
      <c r="F36" s="26"/>
      <c r="G36" s="26">
        <v>1500</v>
      </c>
      <c r="H36" s="87">
        <f>E36*C36</f>
        <v>1500</v>
      </c>
      <c r="I36" s="48"/>
    </row>
    <row r="37" spans="1:9">
      <c r="A37" s="3"/>
      <c r="B37" s="28" t="s">
        <v>39</v>
      </c>
      <c r="C37" s="67"/>
      <c r="D37" s="67" t="s">
        <v>29</v>
      </c>
      <c r="E37" s="67">
        <v>2500</v>
      </c>
      <c r="F37" s="26">
        <v>1500</v>
      </c>
      <c r="G37" s="26">
        <v>750</v>
      </c>
      <c r="H37" s="73">
        <v>2500</v>
      </c>
      <c r="I37" s="48"/>
    </row>
    <row r="38" spans="1:9">
      <c r="A38" s="3"/>
      <c r="B38" s="58" t="s">
        <v>37</v>
      </c>
      <c r="C38" s="67"/>
      <c r="D38" s="67"/>
      <c r="E38" s="67">
        <v>1500</v>
      </c>
      <c r="F38" s="26"/>
      <c r="G38" s="26"/>
      <c r="H38" s="85">
        <f>SUM(H33:H37)</f>
        <v>19500</v>
      </c>
      <c r="I38" s="48"/>
    </row>
    <row r="39" spans="1:9" s="19" customFormat="1">
      <c r="A39" s="3"/>
      <c r="B39" s="39" t="s">
        <v>14</v>
      </c>
      <c r="C39" s="69"/>
      <c r="D39" s="69"/>
      <c r="E39" s="69"/>
      <c r="F39" s="40"/>
      <c r="G39" s="40"/>
      <c r="H39" s="41"/>
      <c r="I39" s="48"/>
    </row>
    <row r="40" spans="1:9" s="19" customFormat="1">
      <c r="A40" s="3"/>
      <c r="B40" s="89" t="s">
        <v>110</v>
      </c>
      <c r="C40" s="66">
        <v>2</v>
      </c>
      <c r="D40" s="66" t="s">
        <v>102</v>
      </c>
      <c r="E40" s="66">
        <v>2500</v>
      </c>
      <c r="F40" s="26">
        <v>2500</v>
      </c>
      <c r="G40" s="26">
        <v>2500</v>
      </c>
      <c r="H40" s="30">
        <f>E40*C40</f>
        <v>5000</v>
      </c>
      <c r="I40" s="48"/>
    </row>
    <row r="41" spans="1:9" s="19" customFormat="1">
      <c r="A41" s="3"/>
      <c r="B41" s="37" t="s">
        <v>108</v>
      </c>
      <c r="C41" s="66">
        <v>4</v>
      </c>
      <c r="D41" s="66" t="s">
        <v>106</v>
      </c>
      <c r="E41" s="66">
        <v>2500</v>
      </c>
      <c r="F41" s="26">
        <v>2500</v>
      </c>
      <c r="G41" s="26">
        <v>7500</v>
      </c>
      <c r="H41" s="30">
        <f>E41*C41</f>
        <v>10000</v>
      </c>
      <c r="I41" s="48"/>
    </row>
    <row r="42" spans="1:9" s="19" customFormat="1">
      <c r="A42" s="3"/>
      <c r="B42" s="37" t="s">
        <v>107</v>
      </c>
      <c r="C42" s="66">
        <v>8</v>
      </c>
      <c r="D42" s="66" t="s">
        <v>106</v>
      </c>
      <c r="E42" s="66">
        <v>1000</v>
      </c>
      <c r="F42" s="26">
        <v>3000</v>
      </c>
      <c r="G42" s="26">
        <v>5000</v>
      </c>
      <c r="H42" s="30">
        <f>E42*C42</f>
        <v>8000</v>
      </c>
      <c r="I42" s="48" t="s">
        <v>30</v>
      </c>
    </row>
    <row r="43" spans="1:9">
      <c r="A43" s="3"/>
      <c r="B43" s="28" t="s">
        <v>40</v>
      </c>
      <c r="C43" s="67">
        <v>2</v>
      </c>
      <c r="D43" s="67" t="s">
        <v>102</v>
      </c>
      <c r="E43" s="68">
        <v>3500</v>
      </c>
      <c r="F43" s="26">
        <v>1500</v>
      </c>
      <c r="G43" s="26">
        <v>5500</v>
      </c>
      <c r="H43" s="30">
        <f>E43*C43</f>
        <v>7000</v>
      </c>
      <c r="I43" s="48"/>
    </row>
    <row r="44" spans="1:9">
      <c r="A44" s="3"/>
      <c r="B44" s="28" t="s">
        <v>34</v>
      </c>
      <c r="C44" s="67">
        <v>2</v>
      </c>
      <c r="D44" s="67" t="s">
        <v>102</v>
      </c>
      <c r="E44" s="68" t="s">
        <v>29</v>
      </c>
      <c r="F44" s="26">
        <v>950</v>
      </c>
      <c r="G44" s="26">
        <v>0</v>
      </c>
      <c r="H44" s="30">
        <v>950</v>
      </c>
      <c r="I44" s="48"/>
    </row>
    <row r="45" spans="1:9">
      <c r="A45" s="3"/>
      <c r="B45" s="28" t="s">
        <v>45</v>
      </c>
      <c r="C45" s="67">
        <v>2</v>
      </c>
      <c r="D45" s="67" t="s">
        <v>102</v>
      </c>
      <c r="E45" s="67">
        <v>300</v>
      </c>
      <c r="F45" s="26">
        <v>300</v>
      </c>
      <c r="G45" s="26">
        <v>0</v>
      </c>
      <c r="H45" s="30">
        <f>E45*C45</f>
        <v>600</v>
      </c>
      <c r="I45" s="48"/>
    </row>
    <row r="46" spans="1:9">
      <c r="A46" s="3"/>
      <c r="B46" s="28" t="s">
        <v>35</v>
      </c>
      <c r="C46" s="67">
        <v>2</v>
      </c>
      <c r="D46" s="67" t="s">
        <v>102</v>
      </c>
      <c r="E46" s="68" t="s">
        <v>29</v>
      </c>
      <c r="F46" s="26">
        <v>750</v>
      </c>
      <c r="G46" s="26">
        <v>750</v>
      </c>
      <c r="H46" s="30">
        <f>F46*C46</f>
        <v>1500</v>
      </c>
      <c r="I46" s="48"/>
    </row>
    <row r="47" spans="1:9" s="19" customFormat="1">
      <c r="A47" s="3"/>
      <c r="B47" s="28" t="s">
        <v>11</v>
      </c>
      <c r="C47" s="88">
        <v>2</v>
      </c>
      <c r="D47" s="88" t="s">
        <v>102</v>
      </c>
      <c r="E47" s="68">
        <v>3000</v>
      </c>
      <c r="F47" s="26">
        <v>0</v>
      </c>
      <c r="G47" s="26">
        <v>3000</v>
      </c>
      <c r="H47" s="30">
        <f>+E47*C47</f>
        <v>6000</v>
      </c>
      <c r="I47" s="48"/>
    </row>
    <row r="48" spans="1:9">
      <c r="A48" s="3"/>
      <c r="B48" s="32" t="s">
        <v>15</v>
      </c>
      <c r="C48" s="52"/>
      <c r="D48" s="52"/>
      <c r="E48" s="70" t="s">
        <v>29</v>
      </c>
      <c r="F48" s="26">
        <v>1000</v>
      </c>
      <c r="G48" s="26">
        <v>3000</v>
      </c>
      <c r="H48" s="30">
        <v>4000</v>
      </c>
      <c r="I48" s="48"/>
    </row>
    <row r="49" spans="1:9">
      <c r="A49" s="3"/>
      <c r="B49" s="33" t="s">
        <v>109</v>
      </c>
      <c r="C49" s="53"/>
      <c r="D49" s="53"/>
      <c r="E49" s="71" t="s">
        <v>29</v>
      </c>
      <c r="F49" s="26">
        <v>3000</v>
      </c>
      <c r="G49" s="26">
        <v>0</v>
      </c>
      <c r="H49" s="30">
        <v>3000</v>
      </c>
      <c r="I49" s="48"/>
    </row>
    <row r="50" spans="1:9">
      <c r="A50" s="3"/>
      <c r="B50" s="28" t="s">
        <v>8</v>
      </c>
      <c r="C50" s="50"/>
      <c r="D50" s="50"/>
      <c r="E50" s="68" t="s">
        <v>29</v>
      </c>
      <c r="F50" s="26"/>
      <c r="G50" s="26">
        <v>1500</v>
      </c>
      <c r="H50" s="30">
        <v>1500</v>
      </c>
      <c r="I50" s="48"/>
    </row>
    <row r="51" spans="1:9">
      <c r="A51" s="3"/>
      <c r="B51" s="38" t="s">
        <v>111</v>
      </c>
      <c r="C51" s="54"/>
      <c r="D51" s="54"/>
      <c r="E51" s="64"/>
      <c r="G51" s="26"/>
      <c r="H51" s="30">
        <v>3200</v>
      </c>
      <c r="I51" s="48"/>
    </row>
    <row r="52" spans="1:9">
      <c r="A52" s="3"/>
      <c r="B52" s="58" t="s">
        <v>32</v>
      </c>
      <c r="C52" s="51"/>
      <c r="D52" s="51"/>
      <c r="E52" s="63"/>
      <c r="F52" s="27">
        <f>SUM(F26:F51)</f>
        <v>40000</v>
      </c>
      <c r="G52" s="27"/>
      <c r="H52" s="31">
        <f>SUM(H40:H51)</f>
        <v>50750</v>
      </c>
      <c r="I52" s="48"/>
    </row>
    <row r="53" spans="1:9">
      <c r="A53" s="3"/>
      <c r="B53" s="59" t="s">
        <v>9</v>
      </c>
      <c r="C53" s="60"/>
      <c r="D53" s="60"/>
      <c r="E53" s="60"/>
      <c r="F53" s="61"/>
      <c r="G53" s="61"/>
      <c r="H53" s="62">
        <f>SUM(H52+H38+H31)</f>
        <v>135250</v>
      </c>
      <c r="I53" s="48"/>
    </row>
  </sheetData>
  <mergeCells count="4">
    <mergeCell ref="F8:H8"/>
    <mergeCell ref="F5:H5"/>
    <mergeCell ref="A1:I1"/>
    <mergeCell ref="A3:I3"/>
  </mergeCells>
  <pageMargins left="0.45" right="0.45" top="0.5" bottom="0.5" header="0.3" footer="0.3"/>
  <pageSetup scale="70" orientation="portrait" r:id="rId1"/>
  <headerFooter>
    <oddHeader>&amp;RREQUIRED  DOCUMENT TEMPLATE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C85CC-8A01-724E-B245-ABFDBA63E511}">
  <dimension ref="A1:D22"/>
  <sheetViews>
    <sheetView workbookViewId="0">
      <selection activeCell="A22" sqref="A22"/>
    </sheetView>
  </sheetViews>
  <sheetFormatPr baseColWidth="10" defaultRowHeight="15"/>
  <cols>
    <col min="2" max="2" width="18" customWidth="1"/>
    <col min="3" max="3" width="22.5" customWidth="1"/>
    <col min="4" max="4" width="39.33203125" customWidth="1"/>
  </cols>
  <sheetData>
    <row r="1" spans="1:4">
      <c r="A1" s="74" t="s">
        <v>46</v>
      </c>
      <c r="B1" s="75" t="s">
        <v>47</v>
      </c>
      <c r="C1" s="75" t="s">
        <v>48</v>
      </c>
      <c r="D1" s="75" t="s">
        <v>16</v>
      </c>
    </row>
    <row r="2" spans="1:4" s="19" customFormat="1">
      <c r="A2" s="78">
        <v>43527</v>
      </c>
      <c r="B2" s="77" t="s">
        <v>59</v>
      </c>
      <c r="C2" s="80" t="s">
        <v>87</v>
      </c>
      <c r="D2" s="77" t="s">
        <v>61</v>
      </c>
    </row>
    <row r="3" spans="1:4" s="19" customFormat="1">
      <c r="A3" s="78">
        <v>43531</v>
      </c>
      <c r="B3" s="77" t="s">
        <v>60</v>
      </c>
      <c r="C3" s="80" t="s">
        <v>88</v>
      </c>
      <c r="D3" s="77" t="s">
        <v>72</v>
      </c>
    </row>
    <row r="4" spans="1:4">
      <c r="A4" s="76">
        <v>43550</v>
      </c>
      <c r="B4" t="s">
        <v>49</v>
      </c>
      <c r="C4" s="81" t="s">
        <v>89</v>
      </c>
      <c r="D4" t="s">
        <v>50</v>
      </c>
    </row>
    <row r="5" spans="1:4">
      <c r="A5" s="76">
        <v>43555</v>
      </c>
      <c r="B5" t="s">
        <v>52</v>
      </c>
      <c r="C5" s="81" t="s">
        <v>81</v>
      </c>
      <c r="D5" t="s">
        <v>51</v>
      </c>
    </row>
    <row r="6" spans="1:4">
      <c r="A6" s="76">
        <v>43556</v>
      </c>
      <c r="B6" t="s">
        <v>53</v>
      </c>
      <c r="C6" s="81" t="s">
        <v>82</v>
      </c>
      <c r="D6" t="s">
        <v>54</v>
      </c>
    </row>
    <row r="7" spans="1:4">
      <c r="A7" s="76">
        <v>43556</v>
      </c>
      <c r="B7" t="s">
        <v>57</v>
      </c>
      <c r="C7" s="81" t="s">
        <v>83</v>
      </c>
      <c r="D7" t="s">
        <v>55</v>
      </c>
    </row>
    <row r="8" spans="1:4">
      <c r="A8" s="76">
        <v>43557</v>
      </c>
      <c r="B8" t="s">
        <v>58</v>
      </c>
      <c r="C8" s="81" t="s">
        <v>84</v>
      </c>
      <c r="D8" t="s">
        <v>56</v>
      </c>
    </row>
    <row r="9" spans="1:4">
      <c r="A9" s="76">
        <v>43560</v>
      </c>
      <c r="B9" t="s">
        <v>71</v>
      </c>
      <c r="C9" s="81" t="s">
        <v>93</v>
      </c>
      <c r="D9" t="s">
        <v>62</v>
      </c>
    </row>
    <row r="10" spans="1:4">
      <c r="A10" s="76">
        <v>43560</v>
      </c>
      <c r="B10" t="s">
        <v>63</v>
      </c>
      <c r="C10" s="81" t="s">
        <v>64</v>
      </c>
      <c r="D10" t="s">
        <v>67</v>
      </c>
    </row>
    <row r="11" spans="1:4">
      <c r="A11" s="76">
        <v>43560</v>
      </c>
      <c r="B11" t="s">
        <v>68</v>
      </c>
      <c r="C11" s="81" t="s">
        <v>65</v>
      </c>
      <c r="D11" t="s">
        <v>66</v>
      </c>
    </row>
    <row r="12" spans="1:4">
      <c r="A12" s="79">
        <v>38443</v>
      </c>
      <c r="B12" t="s">
        <v>70</v>
      </c>
      <c r="C12" s="81" t="s">
        <v>85</v>
      </c>
      <c r="D12" t="s">
        <v>69</v>
      </c>
    </row>
    <row r="13" spans="1:4">
      <c r="B13" t="s">
        <v>78</v>
      </c>
      <c r="C13" s="81" t="s">
        <v>77</v>
      </c>
      <c r="D13" t="s">
        <v>73</v>
      </c>
    </row>
    <row r="14" spans="1:4">
      <c r="A14" s="79">
        <v>37316</v>
      </c>
      <c r="B14" t="s">
        <v>74</v>
      </c>
      <c r="C14" s="81" t="s">
        <v>75</v>
      </c>
      <c r="D14" t="s">
        <v>76</v>
      </c>
    </row>
    <row r="15" spans="1:4">
      <c r="A15" s="79">
        <v>41365</v>
      </c>
      <c r="B15" t="s">
        <v>71</v>
      </c>
      <c r="C15" s="81" t="s">
        <v>94</v>
      </c>
      <c r="D15" t="s">
        <v>79</v>
      </c>
    </row>
    <row r="16" spans="1:4">
      <c r="A16" s="79">
        <v>43922</v>
      </c>
      <c r="C16" s="81" t="s">
        <v>86</v>
      </c>
      <c r="D16" t="s">
        <v>80</v>
      </c>
    </row>
    <row r="17" spans="1:4">
      <c r="A17" s="79">
        <v>42461</v>
      </c>
      <c r="C17" s="81" t="s">
        <v>77</v>
      </c>
      <c r="D17" t="s">
        <v>91</v>
      </c>
    </row>
    <row r="18" spans="1:4">
      <c r="A18" s="79">
        <v>42461</v>
      </c>
      <c r="C18" s="81" t="s">
        <v>95</v>
      </c>
      <c r="D18" t="s">
        <v>90</v>
      </c>
    </row>
    <row r="19" spans="1:4">
      <c r="A19" s="79">
        <v>42461</v>
      </c>
      <c r="C19" s="81" t="s">
        <v>96</v>
      </c>
      <c r="D19" t="s">
        <v>92</v>
      </c>
    </row>
    <row r="20" spans="1:4">
      <c r="C20" s="82">
        <v>1000</v>
      </c>
      <c r="D20" t="s">
        <v>97</v>
      </c>
    </row>
    <row r="21" spans="1:4">
      <c r="C21" s="82"/>
    </row>
    <row r="22" spans="1:4">
      <c r="A22" s="76">
        <v>43591</v>
      </c>
      <c r="C22">
        <v>50</v>
      </c>
      <c r="D22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Template</vt:lpstr>
      <vt:lpstr>EXPENSESDATE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</dc:creator>
  <cp:lastModifiedBy>Microsoft Office User</cp:lastModifiedBy>
  <cp:lastPrinted>2016-12-14T17:24:34Z</cp:lastPrinted>
  <dcterms:created xsi:type="dcterms:W3CDTF">2014-06-23T03:15:43Z</dcterms:created>
  <dcterms:modified xsi:type="dcterms:W3CDTF">2019-10-12T07:35:01Z</dcterms:modified>
</cp:coreProperties>
</file>