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5360" windowHeight="7140"/>
  </bookViews>
  <sheets>
    <sheet name="Sheet1" sheetId="1" r:id="rId1"/>
  </sheets>
  <definedNames>
    <definedName name="_xlnm.Print_Area" localSheetId="0">Sheet1!$A$2:$J$20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19"/>
  <c r="G18"/>
  <c r="G16"/>
  <c r="I16" s="1"/>
  <c r="G15"/>
  <c r="I15" s="1"/>
  <c r="G14"/>
  <c r="H14" s="1"/>
  <c r="G13"/>
  <c r="I13" s="1"/>
  <c r="J13" s="1"/>
  <c r="G9"/>
  <c r="G8"/>
  <c r="G10"/>
  <c r="I9"/>
  <c r="I8"/>
  <c r="J9"/>
  <c r="J8"/>
  <c r="I10"/>
  <c r="H9"/>
  <c r="H8"/>
  <c r="H10"/>
  <c r="G17" l="1"/>
  <c r="G20" s="1"/>
  <c r="I14"/>
  <c r="J14" s="1"/>
  <c r="J16"/>
  <c r="J10"/>
  <c r="J15"/>
  <c r="H13"/>
  <c r="H15"/>
  <c r="H16"/>
  <c r="H18"/>
  <c r="H19"/>
  <c r="H17" l="1"/>
  <c r="H20" s="1"/>
  <c r="I17"/>
  <c r="I20" s="1"/>
  <c r="J17" l="1"/>
  <c r="I19" l="1"/>
  <c r="J19" s="1"/>
  <c r="J20"/>
</calcChain>
</file>

<file path=xl/sharedStrings.xml><?xml version="1.0" encoding="utf-8"?>
<sst xmlns="http://schemas.openxmlformats.org/spreadsheetml/2006/main" count="31" uniqueCount="28">
  <si>
    <t>HUMAN DEVELOPMENT SERVICES BUDGET</t>
  </si>
  <si>
    <t>Item</t>
  </si>
  <si>
    <t>Unit</t>
  </si>
  <si>
    <t>Unit Cost</t>
  </si>
  <si>
    <t>Monthly Cost</t>
  </si>
  <si>
    <t>Annual Cost</t>
  </si>
  <si>
    <t xml:space="preserve">                USD</t>
  </si>
  <si>
    <t>Xrate Rate</t>
  </si>
  <si>
    <t>1. Staff Cost</t>
  </si>
  <si>
    <t>Administrator</t>
  </si>
  <si>
    <t>Social Worker</t>
  </si>
  <si>
    <t>Salary</t>
  </si>
  <si>
    <t>Freq</t>
  </si>
  <si>
    <t>Sheet</t>
  </si>
  <si>
    <t>Qty</t>
  </si>
  <si>
    <t>Staff Costs</t>
  </si>
  <si>
    <t xml:space="preserve">                    Malawi Kwacha</t>
  </si>
  <si>
    <t>Total Budget</t>
  </si>
  <si>
    <t>HELP TO KEEP 1500 GIRLS IN PRIMARY SCHOOLS IN MALAWI</t>
  </si>
  <si>
    <t>2. Sanitary Pads Making</t>
  </si>
  <si>
    <t>Sewing Machines</t>
  </si>
  <si>
    <t>Menstrual Kits</t>
  </si>
  <si>
    <t>Buckets</t>
  </si>
  <si>
    <t>Kit</t>
  </si>
  <si>
    <t>Tablet</t>
  </si>
  <si>
    <t>500gm  Soap</t>
  </si>
  <si>
    <t>Bucket</t>
  </si>
  <si>
    <t>Sanitary Pads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</si>
</sst>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65" fontId="0" fillId="0" borderId="0" xfId="1" applyNumberFormat="1" applyFont="1"/>
    <xf numFmtId="0" fontId="5" fillId="0" borderId="1" xfId="0" applyFon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2" borderId="0" xfId="0" applyFill="1" applyBorder="1"/>
    <xf numFmtId="0" fontId="4" fillId="0" borderId="0" xfId="0" applyFont="1" applyBorder="1"/>
    <xf numFmtId="0" fontId="5" fillId="0" borderId="6" xfId="0" applyFon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Border="1"/>
    <xf numFmtId="0" fontId="3" fillId="2" borderId="0" xfId="0" applyFont="1" applyFill="1" applyBorder="1"/>
    <xf numFmtId="0" fontId="3" fillId="0" borderId="5" xfId="0" applyFont="1" applyBorder="1"/>
    <xf numFmtId="0" fontId="3" fillId="0" borderId="4" xfId="0" applyFont="1" applyBorder="1" applyAlignment="1">
      <alignment wrapText="1"/>
    </xf>
    <xf numFmtId="165" fontId="3" fillId="0" borderId="0" xfId="1" applyNumberFormat="1" applyFont="1" applyBorder="1"/>
    <xf numFmtId="165" fontId="3" fillId="2" borderId="0" xfId="1" applyNumberFormat="1" applyFont="1" applyFill="1" applyBorder="1"/>
    <xf numFmtId="165" fontId="3" fillId="0" borderId="5" xfId="1" applyNumberFormat="1" applyFont="1" applyBorder="1"/>
    <xf numFmtId="0" fontId="2" fillId="0" borderId="0" xfId="0" applyFont="1" applyBorder="1"/>
    <xf numFmtId="165" fontId="2" fillId="0" borderId="0" xfId="1" applyNumberFormat="1" applyFont="1" applyBorder="1"/>
    <xf numFmtId="165" fontId="2" fillId="0" borderId="5" xfId="1" applyNumberFormat="1" applyFont="1" applyBorder="1"/>
    <xf numFmtId="0" fontId="2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2" fillId="2" borderId="0" xfId="1" applyNumberFormat="1" applyFont="1" applyFill="1" applyBorder="1"/>
    <xf numFmtId="0" fontId="3" fillId="0" borderId="7" xfId="0" applyFont="1" applyBorder="1"/>
    <xf numFmtId="0" fontId="6" fillId="0" borderId="8" xfId="0" applyFont="1" applyBorder="1"/>
    <xf numFmtId="165" fontId="6" fillId="0" borderId="8" xfId="1" applyNumberFormat="1" applyFont="1" applyBorder="1"/>
    <xf numFmtId="165" fontId="6" fillId="2" borderId="8" xfId="1" applyNumberFormat="1" applyFont="1" applyFill="1" applyBorder="1"/>
    <xf numFmtId="0" fontId="0" fillId="0" borderId="1" xfId="0" applyBorder="1"/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E14" sqref="E14"/>
    </sheetView>
  </sheetViews>
  <sheetFormatPr defaultRowHeight="15"/>
  <cols>
    <col min="1" max="1" width="15.85546875" customWidth="1"/>
    <col min="2" max="2" width="12.140625" customWidth="1"/>
    <col min="5" max="5" width="12.5703125" customWidth="1"/>
    <col min="6" max="6" width="1.140625" customWidth="1"/>
    <col min="7" max="7" width="14.42578125" customWidth="1"/>
    <col min="8" max="8" width="13.140625" customWidth="1"/>
    <col min="9" max="9" width="13.28515625" customWidth="1"/>
    <col min="10" max="10" width="10" bestFit="1" customWidth="1"/>
  </cols>
  <sheetData>
    <row r="1" spans="1:11" ht="15.75" thickBot="1">
      <c r="A1" s="3" t="s">
        <v>0</v>
      </c>
      <c r="B1" s="4"/>
      <c r="C1" s="4"/>
      <c r="D1" s="4"/>
      <c r="E1" s="4"/>
      <c r="F1" s="5"/>
      <c r="G1" s="4"/>
      <c r="H1" s="4"/>
      <c r="I1" s="4"/>
      <c r="J1" s="6"/>
    </row>
    <row r="2" spans="1:11">
      <c r="A2" s="38"/>
      <c r="B2" s="4"/>
      <c r="C2" s="4"/>
      <c r="D2" s="4"/>
      <c r="E2" s="4"/>
      <c r="F2" s="5"/>
      <c r="G2" s="4"/>
      <c r="H2" s="4"/>
      <c r="I2" s="39" t="s">
        <v>7</v>
      </c>
      <c r="J2" s="40">
        <v>730</v>
      </c>
    </row>
    <row r="3" spans="1:11">
      <c r="A3" s="11" t="s">
        <v>18</v>
      </c>
      <c r="B3" s="8"/>
      <c r="C3" s="8"/>
      <c r="D3" s="8"/>
      <c r="E3" s="8"/>
      <c r="F3" s="9"/>
      <c r="G3" s="8"/>
      <c r="H3" s="8"/>
      <c r="I3" s="8"/>
      <c r="J3" s="12"/>
    </row>
    <row r="4" spans="1:11">
      <c r="A4" s="7"/>
      <c r="B4" s="8"/>
      <c r="C4" s="8"/>
      <c r="D4" s="8"/>
      <c r="E4" s="8"/>
      <c r="F4" s="9"/>
      <c r="G4" s="8"/>
      <c r="H4" s="8"/>
      <c r="I4" s="8"/>
      <c r="J4" s="12"/>
    </row>
    <row r="5" spans="1:11">
      <c r="A5" s="13"/>
      <c r="B5" s="14"/>
      <c r="C5" s="14"/>
      <c r="D5" s="14"/>
      <c r="E5" s="14"/>
      <c r="F5" s="15"/>
      <c r="G5" s="41" t="s">
        <v>16</v>
      </c>
      <c r="H5" s="41"/>
      <c r="I5" s="41" t="s">
        <v>6</v>
      </c>
      <c r="J5" s="42"/>
      <c r="K5" s="1"/>
    </row>
    <row r="6" spans="1:11">
      <c r="A6" s="13" t="s">
        <v>1</v>
      </c>
      <c r="B6" s="14" t="s">
        <v>14</v>
      </c>
      <c r="C6" s="14" t="s">
        <v>2</v>
      </c>
      <c r="D6" s="14" t="s">
        <v>12</v>
      </c>
      <c r="E6" s="14" t="s">
        <v>3</v>
      </c>
      <c r="F6" s="15"/>
      <c r="G6" s="14" t="s">
        <v>4</v>
      </c>
      <c r="H6" s="14" t="s">
        <v>5</v>
      </c>
      <c r="I6" s="14" t="s">
        <v>4</v>
      </c>
      <c r="J6" s="16" t="s">
        <v>5</v>
      </c>
      <c r="K6" s="1"/>
    </row>
    <row r="7" spans="1:11">
      <c r="A7" s="17" t="s">
        <v>8</v>
      </c>
      <c r="B7" s="18"/>
      <c r="C7" s="18"/>
      <c r="D7" s="18"/>
      <c r="E7" s="18"/>
      <c r="F7" s="19"/>
      <c r="G7" s="18"/>
      <c r="H7" s="18"/>
      <c r="I7" s="18"/>
      <c r="J7" s="20"/>
      <c r="K7" s="1"/>
    </row>
    <row r="8" spans="1:11">
      <c r="A8" s="21" t="s">
        <v>9</v>
      </c>
      <c r="B8" s="18">
        <v>1</v>
      </c>
      <c r="C8" s="18" t="s">
        <v>11</v>
      </c>
      <c r="D8" s="18">
        <v>12</v>
      </c>
      <c r="E8" s="22">
        <v>200000</v>
      </c>
      <c r="F8" s="23"/>
      <c r="G8" s="22">
        <f t="shared" ref="G8:G9" si="0">E8*B8</f>
        <v>200000</v>
      </c>
      <c r="H8" s="22">
        <f t="shared" ref="H8:H9" si="1">G8*D8</f>
        <v>2400000</v>
      </c>
      <c r="I8" s="22">
        <f>G8/J2</f>
        <v>273.97260273972603</v>
      </c>
      <c r="J8" s="24">
        <f t="shared" ref="J8:J9" si="2">I8*D8</f>
        <v>3287.6712328767126</v>
      </c>
      <c r="K8" s="1"/>
    </row>
    <row r="9" spans="1:11">
      <c r="A9" s="21" t="s">
        <v>10</v>
      </c>
      <c r="B9" s="18">
        <v>1</v>
      </c>
      <c r="C9" s="18" t="s">
        <v>11</v>
      </c>
      <c r="D9" s="18">
        <v>12</v>
      </c>
      <c r="E9" s="22">
        <v>200000</v>
      </c>
      <c r="F9" s="23"/>
      <c r="G9" s="22">
        <f t="shared" si="0"/>
        <v>200000</v>
      </c>
      <c r="H9" s="22">
        <f t="shared" si="1"/>
        <v>2400000</v>
      </c>
      <c r="I9" s="22">
        <f>G9/J2</f>
        <v>273.97260273972603</v>
      </c>
      <c r="J9" s="24">
        <f t="shared" si="2"/>
        <v>3287.6712328767126</v>
      </c>
      <c r="K9" s="1"/>
    </row>
    <row r="10" spans="1:11">
      <c r="A10" s="21"/>
      <c r="B10" s="25" t="s">
        <v>15</v>
      </c>
      <c r="C10" s="18"/>
      <c r="D10" s="18"/>
      <c r="E10" s="22"/>
      <c r="F10" s="23"/>
      <c r="G10" s="26">
        <f>SUM(G8:G9)</f>
        <v>400000</v>
      </c>
      <c r="H10" s="26">
        <f>SUM(H8:H9)</f>
        <v>4800000</v>
      </c>
      <c r="I10" s="26">
        <f>SUM(I8:I9)</f>
        <v>547.94520547945206</v>
      </c>
      <c r="J10" s="27">
        <f>SUM(J8:J9)</f>
        <v>6575.3424657534251</v>
      </c>
      <c r="K10" s="1"/>
    </row>
    <row r="11" spans="1:11">
      <c r="A11" s="21"/>
      <c r="B11" s="10"/>
      <c r="C11" s="18"/>
      <c r="D11" s="18"/>
      <c r="E11" s="22"/>
      <c r="F11" s="23"/>
      <c r="G11" s="22"/>
      <c r="H11" s="22"/>
      <c r="I11" s="22"/>
      <c r="J11" s="24"/>
      <c r="K11" s="1"/>
    </row>
    <row r="12" spans="1:11" ht="30">
      <c r="A12" s="28" t="s">
        <v>19</v>
      </c>
      <c r="B12" s="29"/>
      <c r="C12" s="29"/>
      <c r="D12" s="29"/>
      <c r="E12" s="30"/>
      <c r="F12" s="31"/>
      <c r="G12" s="30"/>
      <c r="H12" s="30"/>
      <c r="I12" s="30"/>
      <c r="J12" s="32"/>
      <c r="K12" s="1"/>
    </row>
    <row r="13" spans="1:11">
      <c r="A13" s="21" t="s">
        <v>20</v>
      </c>
      <c r="B13" s="18">
        <v>30</v>
      </c>
      <c r="C13" s="18" t="s">
        <v>13</v>
      </c>
      <c r="D13" s="18">
        <v>1</v>
      </c>
      <c r="E13" s="22">
        <v>120000</v>
      </c>
      <c r="F13" s="23"/>
      <c r="G13" s="22">
        <f t="shared" ref="G13:G19" si="3">E13*B13</f>
        <v>3600000</v>
      </c>
      <c r="H13" s="22">
        <f t="shared" ref="H13:H19" si="4">G13*D13</f>
        <v>3600000</v>
      </c>
      <c r="I13" s="22">
        <f>G13/J2</f>
        <v>4931.5068493150684</v>
      </c>
      <c r="J13" s="24">
        <f t="shared" ref="J13:J19" si="5">I13*D13</f>
        <v>4931.5068493150684</v>
      </c>
      <c r="K13" s="1"/>
    </row>
    <row r="14" spans="1:11" ht="14.25" customHeight="1">
      <c r="A14" s="21" t="s">
        <v>21</v>
      </c>
      <c r="B14" s="18">
        <v>1500</v>
      </c>
      <c r="C14" s="18" t="s">
        <v>23</v>
      </c>
      <c r="D14" s="18">
        <v>1</v>
      </c>
      <c r="E14" s="22">
        <f>(10*730)/12</f>
        <v>608.33333333333337</v>
      </c>
      <c r="F14" s="23"/>
      <c r="G14" s="22">
        <f t="shared" si="3"/>
        <v>912500</v>
      </c>
      <c r="H14" s="22">
        <f>(G14*D14)*12</f>
        <v>10950000</v>
      </c>
      <c r="I14" s="22">
        <f>G14/J2</f>
        <v>1250</v>
      </c>
      <c r="J14" s="24">
        <f>(I14*D14)*12</f>
        <v>15000</v>
      </c>
      <c r="K14" s="1"/>
    </row>
    <row r="15" spans="1:11">
      <c r="A15" s="21" t="s">
        <v>22</v>
      </c>
      <c r="B15" s="18">
        <v>1500</v>
      </c>
      <c r="C15" s="18" t="s">
        <v>26</v>
      </c>
      <c r="D15" s="18">
        <v>1</v>
      </c>
      <c r="E15" s="22">
        <v>3500</v>
      </c>
      <c r="F15" s="23"/>
      <c r="G15" s="22">
        <f t="shared" si="3"/>
        <v>5250000</v>
      </c>
      <c r="H15" s="22">
        <f t="shared" si="4"/>
        <v>5250000</v>
      </c>
      <c r="I15" s="22">
        <f>G15/J2</f>
        <v>7191.7808219178078</v>
      </c>
      <c r="J15" s="24">
        <f t="shared" si="5"/>
        <v>7191.7808219178078</v>
      </c>
      <c r="K15" s="1"/>
    </row>
    <row r="16" spans="1:11">
      <c r="A16" s="21" t="s">
        <v>25</v>
      </c>
      <c r="B16" s="18">
        <v>1500</v>
      </c>
      <c r="C16" s="18" t="s">
        <v>24</v>
      </c>
      <c r="D16" s="18">
        <v>1</v>
      </c>
      <c r="E16" s="22">
        <v>3500</v>
      </c>
      <c r="F16" s="23"/>
      <c r="G16" s="22">
        <f t="shared" si="3"/>
        <v>5250000</v>
      </c>
      <c r="H16" s="22">
        <f t="shared" si="4"/>
        <v>5250000</v>
      </c>
      <c r="I16" s="22">
        <f>G16/J2</f>
        <v>7191.7808219178078</v>
      </c>
      <c r="J16" s="24">
        <f t="shared" si="5"/>
        <v>7191.7808219178078</v>
      </c>
      <c r="K16" s="1"/>
    </row>
    <row r="17" spans="1:12">
      <c r="A17" s="21"/>
      <c r="B17" s="25" t="s">
        <v>27</v>
      </c>
      <c r="C17" s="25"/>
      <c r="D17" s="25"/>
      <c r="E17" s="26"/>
      <c r="F17" s="33"/>
      <c r="G17" s="26">
        <f>SUM(G13:G16)</f>
        <v>15012500</v>
      </c>
      <c r="H17" s="26">
        <f>SUM(H13:H16)</f>
        <v>25050000</v>
      </c>
      <c r="I17" s="26">
        <f>SUM(I13:I16)</f>
        <v>20565.068493150684</v>
      </c>
      <c r="J17" s="27">
        <f>SUM(J13:J16)</f>
        <v>34315.068493150684</v>
      </c>
      <c r="K17" s="1"/>
      <c r="L17" s="43"/>
    </row>
    <row r="18" spans="1:12">
      <c r="A18" s="21"/>
      <c r="B18" s="18"/>
      <c r="C18" s="18"/>
      <c r="D18" s="18"/>
      <c r="E18" s="22"/>
      <c r="F18" s="23"/>
      <c r="G18" s="22">
        <f t="shared" si="3"/>
        <v>0</v>
      </c>
      <c r="H18" s="22">
        <f t="shared" si="4"/>
        <v>0</v>
      </c>
      <c r="I18" s="22"/>
      <c r="J18" s="24"/>
      <c r="K18" s="1"/>
    </row>
    <row r="19" spans="1:12">
      <c r="A19" s="21"/>
      <c r="B19" s="18"/>
      <c r="C19" s="18"/>
      <c r="D19" s="18"/>
      <c r="E19" s="22"/>
      <c r="F19" s="23"/>
      <c r="G19" s="22">
        <f t="shared" si="3"/>
        <v>0</v>
      </c>
      <c r="H19" s="22">
        <f t="shared" si="4"/>
        <v>0</v>
      </c>
      <c r="I19" s="22">
        <f>G19/J17</f>
        <v>0</v>
      </c>
      <c r="J19" s="24">
        <f t="shared" si="5"/>
        <v>0</v>
      </c>
      <c r="K19" s="1"/>
    </row>
    <row r="20" spans="1:12" ht="16.5" thickBot="1">
      <c r="A20" s="34"/>
      <c r="B20" s="35" t="s">
        <v>17</v>
      </c>
      <c r="C20" s="35"/>
      <c r="D20" s="35"/>
      <c r="E20" s="36"/>
      <c r="F20" s="37"/>
      <c r="G20" s="36">
        <f>G17+G10</f>
        <v>15412500</v>
      </c>
      <c r="H20" s="36">
        <f t="shared" ref="H20:J20" si="6">H17+H10</f>
        <v>29850000</v>
      </c>
      <c r="I20" s="36">
        <f t="shared" si="6"/>
        <v>21113.013698630137</v>
      </c>
      <c r="J20" s="36">
        <f t="shared" si="6"/>
        <v>40890.410958904111</v>
      </c>
      <c r="K20" s="1"/>
    </row>
    <row r="21" spans="1:12">
      <c r="E21" s="2"/>
      <c r="F21" s="2"/>
      <c r="G21" s="2"/>
      <c r="H21" s="2"/>
      <c r="I21" s="2"/>
      <c r="J21" s="2"/>
    </row>
    <row r="22" spans="1:12">
      <c r="E22" s="2"/>
      <c r="F22" s="2"/>
      <c r="G22" s="2"/>
      <c r="H22" s="2"/>
      <c r="I22" s="2"/>
      <c r="J22" s="2"/>
    </row>
    <row r="23" spans="1:12">
      <c r="E23" s="2"/>
      <c r="F23" s="2"/>
      <c r="G23" s="2"/>
      <c r="H23" s="2"/>
      <c r="I23" s="2"/>
      <c r="J23" s="2"/>
    </row>
    <row r="24" spans="1:12">
      <c r="E24" s="2"/>
      <c r="F24" s="2"/>
      <c r="G24" s="2"/>
      <c r="H24" s="2"/>
      <c r="I24" s="2"/>
      <c r="J24" s="2"/>
    </row>
    <row r="25" spans="1:12">
      <c r="E25" s="2"/>
      <c r="F25" s="2"/>
      <c r="G25" s="2"/>
      <c r="H25" s="2"/>
      <c r="I25" s="2"/>
      <c r="J25" s="2"/>
    </row>
    <row r="26" spans="1:12">
      <c r="E26" s="2"/>
      <c r="F26" s="2"/>
      <c r="G26" s="2"/>
      <c r="H26" s="2"/>
      <c r="I26" s="2"/>
      <c r="J26" s="2"/>
    </row>
    <row r="27" spans="1:12">
      <c r="E27" s="2"/>
      <c r="F27" s="2"/>
      <c r="G27" s="2"/>
      <c r="H27" s="2"/>
      <c r="I27" s="2"/>
      <c r="J27" s="2"/>
    </row>
  </sheetData>
  <pageMargins left="0.70866141732283472" right="0.70866141732283472" top="0.59055118110236227" bottom="0.59055118110236227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</cp:lastModifiedBy>
  <cp:lastPrinted>2019-05-29T13:07:29Z</cp:lastPrinted>
  <dcterms:created xsi:type="dcterms:W3CDTF">2019-05-29T11:50:00Z</dcterms:created>
  <dcterms:modified xsi:type="dcterms:W3CDTF">2019-08-26T09:37:26Z</dcterms:modified>
</cp:coreProperties>
</file>