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ba\Documents\CHAT SOCIAL\PROYECTOS\COACHING\Club de niños y niñas AC\global giving\papeleria\"/>
    </mc:Choice>
  </mc:AlternateContent>
  <bookViews>
    <workbookView xWindow="0" yWindow="0" windowWidth="28800" windowHeight="18000"/>
  </bookViews>
  <sheets>
    <sheet name="2019-7%" sheetId="1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8" i="1" l="1"/>
  <c r="O58" i="1" s="1"/>
  <c r="N73" i="1" l="1"/>
  <c r="N59" i="1"/>
  <c r="N97" i="1" l="1"/>
  <c r="N48" i="1" l="1"/>
  <c r="H98" i="1" l="1"/>
  <c r="I98" i="1"/>
  <c r="G98" i="1"/>
  <c r="F98" i="1"/>
  <c r="E98" i="1"/>
  <c r="D98" i="1"/>
  <c r="M74" i="1"/>
  <c r="L74" i="1"/>
  <c r="K74" i="1"/>
  <c r="J74" i="1"/>
  <c r="I74" i="1"/>
  <c r="H74" i="1"/>
  <c r="G74" i="1"/>
  <c r="F74" i="1"/>
  <c r="E74" i="1"/>
  <c r="D74" i="1"/>
  <c r="C74" i="1"/>
  <c r="B74" i="1"/>
  <c r="M60" i="1"/>
  <c r="L60" i="1"/>
  <c r="K60" i="1"/>
  <c r="J60" i="1"/>
  <c r="I60" i="1"/>
  <c r="H60" i="1"/>
  <c r="G60" i="1"/>
  <c r="F60" i="1"/>
  <c r="E60" i="1"/>
  <c r="D60" i="1"/>
  <c r="C60" i="1"/>
  <c r="B60" i="1"/>
  <c r="N57" i="1" l="1"/>
  <c r="C23" i="1"/>
  <c r="C33" i="1" s="1"/>
  <c r="D23" i="1"/>
  <c r="D33" i="1" s="1"/>
  <c r="E23" i="1"/>
  <c r="E33" i="1" s="1"/>
  <c r="F23" i="1"/>
  <c r="F33" i="1" s="1"/>
  <c r="G23" i="1"/>
  <c r="G33" i="1" s="1"/>
  <c r="H23" i="1"/>
  <c r="H33" i="1" s="1"/>
  <c r="I23" i="1"/>
  <c r="I33" i="1" s="1"/>
  <c r="J23" i="1"/>
  <c r="J33" i="1" s="1"/>
  <c r="K23" i="1"/>
  <c r="K33" i="1" s="1"/>
  <c r="L23" i="1"/>
  <c r="L33" i="1" s="1"/>
  <c r="M23" i="1"/>
  <c r="M33" i="1" s="1"/>
  <c r="B23" i="1"/>
  <c r="B33" i="1" s="1"/>
  <c r="N25" i="1"/>
  <c r="N55" i="1" l="1"/>
  <c r="N29" i="1" l="1"/>
  <c r="N14" i="1"/>
  <c r="N7" i="1"/>
  <c r="N8" i="1"/>
  <c r="N9" i="1"/>
  <c r="N10" i="1"/>
  <c r="N6" i="1"/>
  <c r="N86" i="1"/>
  <c r="N87" i="1"/>
  <c r="M98" i="1"/>
  <c r="K98" i="1"/>
  <c r="L98" i="1"/>
  <c r="C98" i="1"/>
  <c r="J98" i="1"/>
  <c r="B98" i="1"/>
  <c r="C82" i="1"/>
  <c r="D82" i="1"/>
  <c r="E82" i="1"/>
  <c r="F82" i="1"/>
  <c r="G82" i="1"/>
  <c r="H82" i="1"/>
  <c r="I82" i="1"/>
  <c r="J82" i="1"/>
  <c r="K82" i="1"/>
  <c r="L82" i="1"/>
  <c r="M82" i="1"/>
  <c r="B82" i="1"/>
  <c r="C67" i="1"/>
  <c r="D67" i="1"/>
  <c r="E67" i="1"/>
  <c r="F67" i="1"/>
  <c r="G67" i="1"/>
  <c r="H67" i="1"/>
  <c r="I67" i="1"/>
  <c r="J67" i="1"/>
  <c r="K67" i="1"/>
  <c r="L67" i="1"/>
  <c r="M67" i="1"/>
  <c r="B67" i="1"/>
  <c r="C40" i="1"/>
  <c r="D40" i="1"/>
  <c r="E40" i="1"/>
  <c r="F40" i="1"/>
  <c r="G40" i="1"/>
  <c r="H40" i="1"/>
  <c r="I40" i="1"/>
  <c r="J40" i="1"/>
  <c r="K40" i="1"/>
  <c r="L40" i="1"/>
  <c r="M40" i="1"/>
  <c r="B40" i="1"/>
  <c r="N78" i="1" l="1"/>
  <c r="N70" i="1"/>
  <c r="N64" i="1"/>
  <c r="N37" i="1"/>
  <c r="J101" i="1"/>
  <c r="N95" i="1"/>
  <c r="N94" i="1"/>
  <c r="N93" i="1"/>
  <c r="N91" i="1"/>
  <c r="N90" i="1"/>
  <c r="N53" i="1"/>
  <c r="N27" i="1"/>
  <c r="N26" i="1"/>
  <c r="N30" i="1" l="1"/>
  <c r="N56" i="1" l="1"/>
  <c r="N54" i="1"/>
  <c r="N52" i="1"/>
  <c r="N50" i="1"/>
  <c r="N51" i="1"/>
  <c r="N49" i="1"/>
  <c r="N47" i="1"/>
  <c r="N46" i="1"/>
  <c r="N45" i="1"/>
  <c r="N44" i="1"/>
  <c r="N60" i="1" l="1"/>
  <c r="N71" i="1"/>
  <c r="N72" i="1" l="1"/>
  <c r="N74" i="1" s="1"/>
  <c r="N96" i="1"/>
  <c r="N80" i="1" l="1"/>
  <c r="N65" i="1" l="1"/>
  <c r="N67" i="1" s="1"/>
  <c r="N21" i="1"/>
  <c r="N20" i="1"/>
  <c r="N19" i="1"/>
  <c r="N18" i="1"/>
  <c r="N17" i="1"/>
  <c r="N16" i="1"/>
  <c r="N15" i="1"/>
  <c r="N38" i="1"/>
  <c r="N40" i="1" s="1"/>
  <c r="N92" i="1"/>
  <c r="N89" i="1"/>
  <c r="N88" i="1"/>
  <c r="N98" i="1" s="1"/>
  <c r="N23" i="1" l="1"/>
  <c r="B101" i="1"/>
  <c r="N79" i="1"/>
  <c r="N82" i="1" s="1"/>
  <c r="I101" i="1"/>
  <c r="K101" i="1"/>
  <c r="D101" i="1"/>
  <c r="G101" i="1"/>
  <c r="N33" i="1" l="1"/>
  <c r="N101" i="1" s="1"/>
  <c r="M101" i="1"/>
  <c r="L101" i="1"/>
  <c r="H101" i="1"/>
  <c r="F101" i="1"/>
  <c r="E101" i="1"/>
  <c r="C101" i="1"/>
  <c r="N105" i="1" l="1"/>
  <c r="N103" i="1" l="1"/>
  <c r="N106" i="1" s="1"/>
</calcChain>
</file>

<file path=xl/sharedStrings.xml><?xml version="1.0" encoding="utf-8"?>
<sst xmlns="http://schemas.openxmlformats.org/spreadsheetml/2006/main" count="97" uniqueCount="96">
  <si>
    <t>RECURSOS HUMANOS</t>
  </si>
  <si>
    <t xml:space="preserve">SUBTOTAL VARIOS </t>
  </si>
  <si>
    <t>PUNTO DE EQUILIBRIO EN BECAS</t>
  </si>
  <si>
    <t xml:space="preserve">TOTAL </t>
  </si>
  <si>
    <t>Gas</t>
  </si>
  <si>
    <t xml:space="preserve">FORTINET </t>
  </si>
  <si>
    <t>PRESUPUESTO 2019</t>
  </si>
  <si>
    <t xml:space="preserve">no considere permiso de construcción </t>
  </si>
  <si>
    <t xml:space="preserve">SUA </t>
  </si>
  <si>
    <t xml:space="preserve">ANTIVIRUS </t>
  </si>
  <si>
    <t xml:space="preserve">INFONAVIT  </t>
  </si>
  <si>
    <t>Professional Services (STAFF)</t>
  </si>
  <si>
    <t>Executive Director</t>
  </si>
  <si>
    <t>Operations Coordinator</t>
  </si>
  <si>
    <t>Social Worker (front desk)</t>
  </si>
  <si>
    <t>Administrative Assistant</t>
  </si>
  <si>
    <t>Maintainance</t>
  </si>
  <si>
    <t xml:space="preserve">Program´s personnel </t>
  </si>
  <si>
    <t>Form Teacher  (half time )</t>
  </si>
  <si>
    <t>Education Coordinator (half time)</t>
  </si>
  <si>
    <t>Computer Teacher (half time)</t>
  </si>
  <si>
    <t>Art teacher(half time)</t>
  </si>
  <si>
    <t>Art Teacher(half time)</t>
  </si>
  <si>
    <t>Sports Coordinator(half time)</t>
  </si>
  <si>
    <t>Sports Teacher (half time)</t>
  </si>
  <si>
    <t>Human Development Coordinator   (half time)</t>
  </si>
  <si>
    <t>SUB-TOTAL  Human Resources BENEFITS</t>
  </si>
  <si>
    <t>Classes per hour</t>
  </si>
  <si>
    <t>Cleaning</t>
  </si>
  <si>
    <t xml:space="preserve">Bonus </t>
  </si>
  <si>
    <t xml:space="preserve">Vacation Bonus </t>
  </si>
  <si>
    <t xml:space="preserve">Federal taxes </t>
  </si>
  <si>
    <t>Social Services and internships</t>
  </si>
  <si>
    <t>Trainings</t>
  </si>
  <si>
    <t xml:space="preserve">SUBTOTAL HUMAN RESOURCES </t>
  </si>
  <si>
    <t>TRAININGS  AND SOCIAL SERVICE</t>
  </si>
  <si>
    <t>SUBTOTAL TRAINING AND SOCIAL SERVICE</t>
  </si>
  <si>
    <t>GENERAL SERVICES</t>
  </si>
  <si>
    <t>Accounting</t>
  </si>
  <si>
    <t>Electricity</t>
  </si>
  <si>
    <t>Water</t>
  </si>
  <si>
    <t>Telephone and Internet</t>
  </si>
  <si>
    <t>Gasoline</t>
  </si>
  <si>
    <t>Bottled Water</t>
  </si>
  <si>
    <t>Fumigation</t>
  </si>
  <si>
    <t>Advertising</t>
  </si>
  <si>
    <t>Administration Expenses (predial, taxes, property taxation, etc.)</t>
  </si>
  <si>
    <t>Financial Statements</t>
  </si>
  <si>
    <t>Gardening and landscaping</t>
  </si>
  <si>
    <t>Alarm Bell Security</t>
  </si>
  <si>
    <t>Trash</t>
  </si>
  <si>
    <t xml:space="preserve">SERVICES SUBTOTAL </t>
  </si>
  <si>
    <t>INSURANCE</t>
  </si>
  <si>
    <t>Real State Insurance (?)</t>
  </si>
  <si>
    <t>School Insurance   (?)</t>
  </si>
  <si>
    <t xml:space="preserve">INSURANCE SUBTOTAL </t>
  </si>
  <si>
    <t>GENERAL MATERIAL</t>
  </si>
  <si>
    <t>STATIONARY</t>
  </si>
  <si>
    <t>CLEANING ARTICLES</t>
  </si>
  <si>
    <t>MATERIAL FROM AREAS</t>
  </si>
  <si>
    <t>EQUIPMENT AND UNIFORMS</t>
  </si>
  <si>
    <t xml:space="preserve">GENERAL MATERIAL SUBTOTAL </t>
  </si>
  <si>
    <t>MAINTAINANCE</t>
  </si>
  <si>
    <t xml:space="preserve">Building preservation </t>
  </si>
  <si>
    <t>Monthly Cleaning</t>
  </si>
  <si>
    <t xml:space="preserve">Equipment </t>
  </si>
  <si>
    <t>SUBTOTAL Maintainance</t>
  </si>
  <si>
    <t>EXTRAS</t>
  </si>
  <si>
    <t xml:space="preserve">Kids member T shirts </t>
  </si>
  <si>
    <t>Messaging Service</t>
  </si>
  <si>
    <t xml:space="preserve">Staff Uniforms </t>
  </si>
  <si>
    <t>First Aid Kits</t>
  </si>
  <si>
    <t>Meals and Special Events</t>
  </si>
  <si>
    <t>Summer camp</t>
  </si>
  <si>
    <t>Contingency Fund     (?)</t>
  </si>
  <si>
    <t>Fund Raising   (?)</t>
  </si>
  <si>
    <t xml:space="preserve">Web page Maintenance </t>
  </si>
  <si>
    <t>Appreciation awards</t>
  </si>
  <si>
    <t>Travel Expenses</t>
  </si>
  <si>
    <t>Extras (flowers, toys)</t>
  </si>
  <si>
    <t>MONTHLY TOTAL</t>
  </si>
  <si>
    <t>OPERATION FUND (3 MONTHS)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</si>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</sst>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2" fillId="6" borderId="0" xfId="0" applyNumberFormat="1" applyFont="1" applyFill="1" applyAlignment="1">
      <alignment wrapText="1"/>
    </xf>
    <xf numFmtId="164" fontId="2" fillId="7" borderId="0" xfId="0" applyNumberFormat="1" applyFont="1" applyFill="1" applyAlignment="1">
      <alignment wrapText="1"/>
    </xf>
    <xf numFmtId="164" fontId="0" fillId="0" borderId="0" xfId="0" applyNumberFormat="1" applyFont="1"/>
    <xf numFmtId="0" fontId="0" fillId="0" borderId="0" xfId="0" applyFont="1" applyAlignment="1">
      <alignment wrapText="1"/>
    </xf>
    <xf numFmtId="164" fontId="0" fillId="0" borderId="0" xfId="1" applyNumberFormat="1" applyFont="1"/>
    <xf numFmtId="0" fontId="2" fillId="5" borderId="0" xfId="0" applyFont="1" applyFill="1" applyAlignment="1">
      <alignment wrapText="1"/>
    </xf>
    <xf numFmtId="164" fontId="2" fillId="5" borderId="0" xfId="0" applyNumberFormat="1" applyFont="1" applyFill="1"/>
    <xf numFmtId="0" fontId="2" fillId="8" borderId="0" xfId="0" applyFont="1" applyFill="1" applyAlignment="1">
      <alignment wrapText="1"/>
    </xf>
    <xf numFmtId="164" fontId="2" fillId="8" borderId="0" xfId="0" applyNumberFormat="1" applyFont="1" applyFill="1"/>
    <xf numFmtId="164" fontId="2" fillId="8" borderId="0" xfId="1" applyNumberFormat="1" applyFont="1" applyFill="1"/>
    <xf numFmtId="0" fontId="2" fillId="7" borderId="0" xfId="0" applyFont="1" applyFill="1" applyAlignment="1">
      <alignment wrapText="1"/>
    </xf>
    <xf numFmtId="164" fontId="0" fillId="7" borderId="0" xfId="0" applyNumberFormat="1" applyFont="1" applyFill="1"/>
    <xf numFmtId="164" fontId="0" fillId="7" borderId="0" xfId="1" applyNumberFormat="1" applyFont="1" applyFill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/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164" fontId="0" fillId="0" borderId="1" xfId="1" applyNumberFormat="1" applyFont="1" applyBorder="1"/>
    <xf numFmtId="164" fontId="0" fillId="0" borderId="1" xfId="0" applyNumberFormat="1" applyFont="1" applyFill="1" applyBorder="1"/>
    <xf numFmtId="49" fontId="0" fillId="0" borderId="1" xfId="0" applyNumberFormat="1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64" fontId="0" fillId="0" borderId="1" xfId="1" applyNumberFormat="1" applyFont="1" applyFill="1" applyBorder="1"/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164" fontId="0" fillId="0" borderId="0" xfId="0" applyNumberFormat="1" applyFont="1" applyFill="1" applyBorder="1"/>
    <xf numFmtId="164" fontId="0" fillId="0" borderId="0" xfId="1" applyNumberFormat="1" applyFont="1" applyFill="1" applyBorder="1"/>
    <xf numFmtId="0" fontId="0" fillId="0" borderId="0" xfId="0" applyFill="1"/>
    <xf numFmtId="164" fontId="0" fillId="0" borderId="3" xfId="1" applyNumberFormat="1" applyFont="1" applyFill="1" applyBorder="1"/>
    <xf numFmtId="49" fontId="2" fillId="4" borderId="1" xfId="0" applyNumberFormat="1" applyFont="1" applyFill="1" applyBorder="1" applyAlignment="1">
      <alignment wrapText="1"/>
    </xf>
    <xf numFmtId="164" fontId="2" fillId="4" borderId="1" xfId="0" applyNumberFormat="1" applyFont="1" applyFill="1" applyBorder="1"/>
    <xf numFmtId="0" fontId="2" fillId="0" borderId="0" xfId="0" applyFont="1"/>
    <xf numFmtId="0" fontId="2" fillId="4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164" fontId="2" fillId="4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4" xfId="1" applyNumberFormat="1" applyFont="1" applyFill="1" applyBorder="1"/>
    <xf numFmtId="49" fontId="0" fillId="0" borderId="1" xfId="0" applyNumberFormat="1" applyFont="1" applyFill="1" applyBorder="1" applyAlignment="1">
      <alignment wrapText="1"/>
    </xf>
    <xf numFmtId="164" fontId="0" fillId="0" borderId="3" xfId="0" applyNumberFormat="1" applyFont="1" applyFill="1" applyBorder="1"/>
    <xf numFmtId="164" fontId="0" fillId="3" borderId="4" xfId="1" applyNumberFormat="1" applyFont="1" applyFill="1" applyBorder="1"/>
    <xf numFmtId="164" fontId="0" fillId="0" borderId="4" xfId="0" applyNumberFormat="1" applyFont="1" applyFill="1" applyBorder="1"/>
    <xf numFmtId="164" fontId="0" fillId="9" borderId="1" xfId="0" applyNumberFormat="1" applyFont="1" applyFill="1" applyBorder="1"/>
    <xf numFmtId="164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164" fontId="2" fillId="0" borderId="1" xfId="0" applyNumberFormat="1" applyFont="1" applyBorder="1" applyAlignment="1">
      <alignment horizontal="center"/>
    </xf>
    <xf numFmtId="164" fontId="0" fillId="9" borderId="1" xfId="1" applyNumberFormat="1" applyFont="1" applyFill="1" applyBorder="1"/>
    <xf numFmtId="164" fontId="2" fillId="6" borderId="0" xfId="0" applyNumberFormat="1" applyFont="1" applyFill="1"/>
    <xf numFmtId="164" fontId="3" fillId="7" borderId="0" xfId="0" applyNumberFormat="1" applyFont="1" applyFill="1"/>
    <xf numFmtId="164" fontId="2" fillId="7" borderId="0" xfId="0" applyNumberFormat="1" applyFont="1" applyFill="1"/>
    <xf numFmtId="44" fontId="0" fillId="0" borderId="1" xfId="1" applyFont="1" applyBorder="1"/>
    <xf numFmtId="0" fontId="2" fillId="0" borderId="0" xfId="0" applyNumberFormat="1" applyFont="1" applyAlignment="1">
      <alignment horizontal="center"/>
    </xf>
    <xf numFmtId="164" fontId="0" fillId="4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tabSelected="1" topLeftCell="K1" zoomScale="112" zoomScaleNormal="112" workbookViewId="0">
      <selection activeCell="N2" sqref="N2"/>
    </sheetView>
  </sheetViews>
  <sheetFormatPr baseColWidth="10" defaultRowHeight="14.4" x14ac:dyDescent="0.3"/>
  <cols>
    <col min="1" max="1" width="47.33203125" style="7" customWidth="1"/>
    <col min="2" max="11" width="20.6640625" style="6" customWidth="1"/>
    <col min="12" max="12" width="20.33203125" style="6" customWidth="1"/>
    <col min="13" max="13" width="19.44140625" style="6" customWidth="1"/>
    <col min="14" max="14" width="20" style="6" customWidth="1"/>
    <col min="15" max="15" width="26.77734375" style="2" customWidth="1"/>
    <col min="16" max="16" width="16" customWidth="1"/>
  </cols>
  <sheetData>
    <row r="1" spans="1:15" x14ac:dyDescent="0.3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5" x14ac:dyDescent="0.3">
      <c r="A2" s="17" t="s">
        <v>82</v>
      </c>
      <c r="B2" s="18" t="s">
        <v>83</v>
      </c>
      <c r="C2" s="18" t="s">
        <v>84</v>
      </c>
      <c r="D2" s="18" t="s">
        <v>85</v>
      </c>
      <c r="E2" s="18" t="s">
        <v>86</v>
      </c>
      <c r="F2" s="18" t="s">
        <v>87</v>
      </c>
      <c r="G2" s="18" t="s">
        <v>88</v>
      </c>
      <c r="H2" s="18" t="s">
        <v>89</v>
      </c>
      <c r="I2" s="18" t="s">
        <v>90</v>
      </c>
      <c r="J2" s="18" t="s">
        <v>91</v>
      </c>
      <c r="K2" s="18" t="s">
        <v>92</v>
      </c>
      <c r="L2" s="18" t="s">
        <v>93</v>
      </c>
      <c r="M2" s="18" t="s">
        <v>94</v>
      </c>
      <c r="N2" s="55" t="s">
        <v>95</v>
      </c>
      <c r="O2" s="61">
        <v>2018</v>
      </c>
    </row>
    <row r="3" spans="1:15" x14ac:dyDescent="0.3">
      <c r="A3" s="20" t="s">
        <v>0</v>
      </c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x14ac:dyDescent="0.3">
      <c r="A4" s="22" t="s">
        <v>11</v>
      </c>
      <c r="B4" s="23"/>
      <c r="C4" s="2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x14ac:dyDescent="0.3">
      <c r="A5" s="22"/>
      <c r="B5" s="19"/>
      <c r="C5" s="24"/>
      <c r="D5" s="19"/>
      <c r="E5" s="19"/>
      <c r="F5" s="25"/>
      <c r="G5" s="19"/>
      <c r="H5" s="19"/>
      <c r="I5" s="19"/>
      <c r="J5" s="19"/>
      <c r="K5" s="19"/>
      <c r="L5" s="19"/>
      <c r="M5" s="19"/>
      <c r="N5" s="19"/>
    </row>
    <row r="6" spans="1:15" x14ac:dyDescent="0.3">
      <c r="A6" s="22" t="s">
        <v>12</v>
      </c>
      <c r="B6" s="25">
        <v>37581.07</v>
      </c>
      <c r="C6" s="25">
        <v>37581.07</v>
      </c>
      <c r="D6" s="25">
        <v>37581.07</v>
      </c>
      <c r="E6" s="25">
        <v>37581.07</v>
      </c>
      <c r="F6" s="25">
        <v>37581.07</v>
      </c>
      <c r="G6" s="25">
        <v>37581.07</v>
      </c>
      <c r="H6" s="25">
        <v>37581.07</v>
      </c>
      <c r="I6" s="25">
        <v>37581.07</v>
      </c>
      <c r="J6" s="25">
        <v>37581.07</v>
      </c>
      <c r="K6" s="25">
        <v>37581.07</v>
      </c>
      <c r="L6" s="25">
        <v>37581.07</v>
      </c>
      <c r="M6" s="25">
        <v>37581.07</v>
      </c>
      <c r="N6" s="51">
        <f>SUM(B6:M6)</f>
        <v>450972.84</v>
      </c>
    </row>
    <row r="7" spans="1:15" x14ac:dyDescent="0.3">
      <c r="A7" s="26" t="s">
        <v>13</v>
      </c>
      <c r="B7" s="19">
        <v>27231.69</v>
      </c>
      <c r="C7" s="19">
        <v>27231.69</v>
      </c>
      <c r="D7" s="19">
        <v>27231.69</v>
      </c>
      <c r="E7" s="19">
        <v>27231.69</v>
      </c>
      <c r="F7" s="19">
        <v>27231.69</v>
      </c>
      <c r="G7" s="19">
        <v>27231.69</v>
      </c>
      <c r="H7" s="19">
        <v>27231.69</v>
      </c>
      <c r="I7" s="19">
        <v>27231.69</v>
      </c>
      <c r="J7" s="19">
        <v>27231.69</v>
      </c>
      <c r="K7" s="19">
        <v>27231.69</v>
      </c>
      <c r="L7" s="19">
        <v>27231.69</v>
      </c>
      <c r="M7" s="19">
        <v>27231.69</v>
      </c>
      <c r="N7" s="51">
        <f>SUM(B7:M7)</f>
        <v>326780.27999999997</v>
      </c>
    </row>
    <row r="8" spans="1:15" x14ac:dyDescent="0.3">
      <c r="A8" s="26" t="s">
        <v>14</v>
      </c>
      <c r="B8" s="19">
        <v>11955.04</v>
      </c>
      <c r="C8" s="25">
        <v>11955.04</v>
      </c>
      <c r="D8" s="25">
        <v>11955.04</v>
      </c>
      <c r="E8" s="25">
        <v>11955.04</v>
      </c>
      <c r="F8" s="25">
        <v>11955.04</v>
      </c>
      <c r="G8" s="25">
        <v>11955.04</v>
      </c>
      <c r="H8" s="25">
        <v>11955.04</v>
      </c>
      <c r="I8" s="25">
        <v>11955.04</v>
      </c>
      <c r="J8" s="25">
        <v>11955.04</v>
      </c>
      <c r="K8" s="25">
        <v>11955.04</v>
      </c>
      <c r="L8" s="25">
        <v>11955.04</v>
      </c>
      <c r="M8" s="25">
        <v>11955.04</v>
      </c>
      <c r="N8" s="51">
        <f>SUM(B8:M8)</f>
        <v>143460.48000000004</v>
      </c>
    </row>
    <row r="9" spans="1:15" x14ac:dyDescent="0.3">
      <c r="A9" s="26" t="s">
        <v>15</v>
      </c>
      <c r="B9" s="24">
        <v>14270.8</v>
      </c>
      <c r="C9" s="19">
        <v>14270.8</v>
      </c>
      <c r="D9" s="19">
        <v>14270.8</v>
      </c>
      <c r="E9" s="19">
        <v>14270.8</v>
      </c>
      <c r="F9" s="19">
        <v>14270.8</v>
      </c>
      <c r="G9" s="19">
        <v>14270.8</v>
      </c>
      <c r="H9" s="19">
        <v>14270.8</v>
      </c>
      <c r="I9" s="19">
        <v>14270.8</v>
      </c>
      <c r="J9" s="19">
        <v>14270.8</v>
      </c>
      <c r="K9" s="19">
        <v>14270.8</v>
      </c>
      <c r="L9" s="19">
        <v>14270.8</v>
      </c>
      <c r="M9" s="19">
        <v>14270.8</v>
      </c>
      <c r="N9" s="51">
        <f>SUM(B9:M9)</f>
        <v>171249.59999999998</v>
      </c>
    </row>
    <row r="10" spans="1:15" x14ac:dyDescent="0.3">
      <c r="A10" s="26" t="s">
        <v>16</v>
      </c>
      <c r="B10" s="19">
        <v>9685.0400000000009</v>
      </c>
      <c r="C10" s="25">
        <v>9685.0400000000009</v>
      </c>
      <c r="D10" s="25">
        <v>9685.0400000000009</v>
      </c>
      <c r="E10" s="25">
        <v>9685.0400000000009</v>
      </c>
      <c r="F10" s="25">
        <v>9685.0400000000009</v>
      </c>
      <c r="G10" s="25">
        <v>9685.0400000000009</v>
      </c>
      <c r="H10" s="25">
        <v>9685.0400000000009</v>
      </c>
      <c r="I10" s="25">
        <v>9685.0400000000009</v>
      </c>
      <c r="J10" s="25">
        <v>9685.0400000000009</v>
      </c>
      <c r="K10" s="25">
        <v>9685.0400000000009</v>
      </c>
      <c r="L10" s="25">
        <v>9685.0400000000009</v>
      </c>
      <c r="M10" s="25">
        <v>9685.0400000000009</v>
      </c>
      <c r="N10" s="51">
        <f>SUM(B10:M10)</f>
        <v>116220.48000000004</v>
      </c>
    </row>
    <row r="11" spans="1:15" x14ac:dyDescent="0.3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 x14ac:dyDescent="0.3">
      <c r="A12" s="22" t="s">
        <v>17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5" x14ac:dyDescent="0.3">
      <c r="A13" s="22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5" x14ac:dyDescent="0.3">
      <c r="A14" s="26" t="s">
        <v>25</v>
      </c>
      <c r="B14" s="24">
        <v>8150.86</v>
      </c>
      <c r="C14" s="24">
        <v>8150.86</v>
      </c>
      <c r="D14" s="24">
        <v>8150.86</v>
      </c>
      <c r="E14" s="24">
        <v>8150.86</v>
      </c>
      <c r="F14" s="24">
        <v>8150.86</v>
      </c>
      <c r="G14" s="24">
        <v>8150.86</v>
      </c>
      <c r="H14" s="24">
        <v>8150.86</v>
      </c>
      <c r="I14" s="24">
        <v>8150.86</v>
      </c>
      <c r="J14" s="24">
        <v>8150.86</v>
      </c>
      <c r="K14" s="24">
        <v>8150.86</v>
      </c>
      <c r="L14" s="24">
        <v>8150.86</v>
      </c>
      <c r="M14" s="24">
        <v>8150.86</v>
      </c>
      <c r="N14" s="51">
        <f>SUM(B14:M14)</f>
        <v>97810.319999999992</v>
      </c>
    </row>
    <row r="15" spans="1:15" x14ac:dyDescent="0.3">
      <c r="A15" s="26" t="s">
        <v>18</v>
      </c>
      <c r="B15" s="24">
        <v>6344.26</v>
      </c>
      <c r="C15" s="24">
        <v>6344.26</v>
      </c>
      <c r="D15" s="24">
        <v>6344.26</v>
      </c>
      <c r="E15" s="24">
        <v>6344.26</v>
      </c>
      <c r="F15" s="24">
        <v>6344.26</v>
      </c>
      <c r="G15" s="24">
        <v>6344.26</v>
      </c>
      <c r="H15" s="24">
        <v>6344.26</v>
      </c>
      <c r="I15" s="24">
        <v>6344.26</v>
      </c>
      <c r="J15" s="24">
        <v>6344.26</v>
      </c>
      <c r="K15" s="24">
        <v>6344.26</v>
      </c>
      <c r="L15" s="24">
        <v>6344.26</v>
      </c>
      <c r="M15" s="24">
        <v>6344.26</v>
      </c>
      <c r="N15" s="51">
        <f t="shared" ref="N15:N21" si="0">SUM(B15:M15)</f>
        <v>76131.12000000001</v>
      </c>
    </row>
    <row r="16" spans="1:15" x14ac:dyDescent="0.3">
      <c r="A16" s="26" t="s">
        <v>19</v>
      </c>
      <c r="B16" s="24">
        <v>8150.86</v>
      </c>
      <c r="C16" s="24">
        <v>8150.86</v>
      </c>
      <c r="D16" s="24">
        <v>8150.86</v>
      </c>
      <c r="E16" s="24">
        <v>8150.86</v>
      </c>
      <c r="F16" s="24">
        <v>8150.86</v>
      </c>
      <c r="G16" s="24">
        <v>8150.86</v>
      </c>
      <c r="H16" s="24">
        <v>8150.86</v>
      </c>
      <c r="I16" s="24">
        <v>8150.86</v>
      </c>
      <c r="J16" s="24">
        <v>8150.86</v>
      </c>
      <c r="K16" s="24">
        <v>8150.86</v>
      </c>
      <c r="L16" s="24">
        <v>8150.86</v>
      </c>
      <c r="M16" s="24">
        <v>8150.86</v>
      </c>
      <c r="N16" s="51">
        <f t="shared" si="0"/>
        <v>97810.319999999992</v>
      </c>
    </row>
    <row r="17" spans="1:17" x14ac:dyDescent="0.3">
      <c r="A17" s="26" t="s">
        <v>20</v>
      </c>
      <c r="B17" s="24">
        <v>6344.26</v>
      </c>
      <c r="C17" s="24">
        <v>6344.26</v>
      </c>
      <c r="D17" s="24">
        <v>6344.26</v>
      </c>
      <c r="E17" s="24">
        <v>6344.26</v>
      </c>
      <c r="F17" s="24">
        <v>6344.26</v>
      </c>
      <c r="G17" s="24">
        <v>6344.26</v>
      </c>
      <c r="H17" s="24">
        <v>6344.26</v>
      </c>
      <c r="I17" s="24">
        <v>6344.26</v>
      </c>
      <c r="J17" s="24">
        <v>6344.26</v>
      </c>
      <c r="K17" s="24">
        <v>6344.26</v>
      </c>
      <c r="L17" s="24">
        <v>6344.26</v>
      </c>
      <c r="M17" s="24">
        <v>6344.26</v>
      </c>
      <c r="N17" s="51">
        <f t="shared" si="0"/>
        <v>76131.12000000001</v>
      </c>
    </row>
    <row r="18" spans="1:17" x14ac:dyDescent="0.3">
      <c r="A18" s="26" t="s">
        <v>21</v>
      </c>
      <c r="B18" s="24">
        <v>6344.26</v>
      </c>
      <c r="C18" s="24">
        <v>6344.26</v>
      </c>
      <c r="D18" s="24">
        <v>6344.26</v>
      </c>
      <c r="E18" s="24">
        <v>6344.26</v>
      </c>
      <c r="F18" s="24">
        <v>6344.26</v>
      </c>
      <c r="G18" s="24">
        <v>6344.26</v>
      </c>
      <c r="H18" s="24">
        <v>6344.26</v>
      </c>
      <c r="I18" s="24">
        <v>6344.26</v>
      </c>
      <c r="J18" s="24">
        <v>6344.26</v>
      </c>
      <c r="K18" s="24">
        <v>6344.26</v>
      </c>
      <c r="L18" s="24">
        <v>6344.26</v>
      </c>
      <c r="M18" s="24">
        <v>6344.26</v>
      </c>
      <c r="N18" s="51">
        <f t="shared" si="0"/>
        <v>76131.12000000001</v>
      </c>
    </row>
    <row r="19" spans="1:17" x14ac:dyDescent="0.3">
      <c r="A19" s="26" t="s">
        <v>22</v>
      </c>
      <c r="B19" s="24">
        <v>6344.26</v>
      </c>
      <c r="C19" s="24">
        <v>6344.26</v>
      </c>
      <c r="D19" s="24">
        <v>6344.26</v>
      </c>
      <c r="E19" s="24">
        <v>6344.26</v>
      </c>
      <c r="F19" s="24">
        <v>6344.26</v>
      </c>
      <c r="G19" s="24">
        <v>6344.26</v>
      </c>
      <c r="H19" s="24">
        <v>6344.26</v>
      </c>
      <c r="I19" s="24">
        <v>6344.26</v>
      </c>
      <c r="J19" s="24">
        <v>6344.26</v>
      </c>
      <c r="K19" s="24">
        <v>6344.26</v>
      </c>
      <c r="L19" s="24">
        <v>6344.26</v>
      </c>
      <c r="M19" s="24">
        <v>6344.26</v>
      </c>
      <c r="N19" s="51">
        <f t="shared" si="0"/>
        <v>76131.12000000001</v>
      </c>
    </row>
    <row r="20" spans="1:17" x14ac:dyDescent="0.3">
      <c r="A20" s="26" t="s">
        <v>23</v>
      </c>
      <c r="B20" s="24">
        <v>8150.86</v>
      </c>
      <c r="C20" s="24">
        <v>8150.86</v>
      </c>
      <c r="D20" s="24">
        <v>8150.86</v>
      </c>
      <c r="E20" s="24">
        <v>8150.86</v>
      </c>
      <c r="F20" s="24">
        <v>8150.86</v>
      </c>
      <c r="G20" s="24">
        <v>8150.86</v>
      </c>
      <c r="H20" s="24">
        <v>8150.86</v>
      </c>
      <c r="I20" s="24">
        <v>8150.86</v>
      </c>
      <c r="J20" s="24">
        <v>8150.86</v>
      </c>
      <c r="K20" s="24">
        <v>8150.86</v>
      </c>
      <c r="L20" s="24">
        <v>8150.86</v>
      </c>
      <c r="M20" s="24">
        <v>8150.86</v>
      </c>
      <c r="N20" s="51">
        <f t="shared" si="0"/>
        <v>97810.319999999992</v>
      </c>
    </row>
    <row r="21" spans="1:17" x14ac:dyDescent="0.3">
      <c r="A21" s="26" t="s">
        <v>24</v>
      </c>
      <c r="B21" s="24">
        <v>6344.26</v>
      </c>
      <c r="C21" s="24">
        <v>6344.26</v>
      </c>
      <c r="D21" s="24">
        <v>6344.26</v>
      </c>
      <c r="E21" s="24">
        <v>6344.26</v>
      </c>
      <c r="F21" s="24">
        <v>6344.26</v>
      </c>
      <c r="G21" s="24">
        <v>6344.26</v>
      </c>
      <c r="H21" s="24">
        <v>6344.26</v>
      </c>
      <c r="I21" s="24">
        <v>6344.26</v>
      </c>
      <c r="J21" s="24">
        <v>6344.26</v>
      </c>
      <c r="K21" s="24">
        <v>6344.26</v>
      </c>
      <c r="L21" s="24">
        <v>6344.26</v>
      </c>
      <c r="M21" s="24">
        <v>6344.26</v>
      </c>
      <c r="N21" s="51">
        <f t="shared" si="0"/>
        <v>76131.12000000001</v>
      </c>
    </row>
    <row r="22" spans="1:17" x14ac:dyDescent="0.3">
      <c r="A22" s="26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</row>
    <row r="23" spans="1:17" x14ac:dyDescent="0.3">
      <c r="A23" s="37" t="s">
        <v>26</v>
      </c>
      <c r="B23" s="62">
        <f t="shared" ref="B23:M23" si="1">SUM(B6:B21)</f>
        <v>156897.51999999999</v>
      </c>
      <c r="C23" s="62">
        <f t="shared" si="1"/>
        <v>156897.51999999999</v>
      </c>
      <c r="D23" s="62">
        <f t="shared" si="1"/>
        <v>156897.51999999999</v>
      </c>
      <c r="E23" s="62">
        <f t="shared" si="1"/>
        <v>156897.51999999999</v>
      </c>
      <c r="F23" s="62">
        <f t="shared" si="1"/>
        <v>156897.51999999999</v>
      </c>
      <c r="G23" s="62">
        <f t="shared" si="1"/>
        <v>156897.51999999999</v>
      </c>
      <c r="H23" s="62">
        <f t="shared" si="1"/>
        <v>156897.51999999999</v>
      </c>
      <c r="I23" s="62">
        <f t="shared" si="1"/>
        <v>156897.51999999999</v>
      </c>
      <c r="J23" s="62">
        <f t="shared" si="1"/>
        <v>156897.51999999999</v>
      </c>
      <c r="K23" s="62">
        <f t="shared" si="1"/>
        <v>156897.51999999999</v>
      </c>
      <c r="L23" s="62">
        <f t="shared" si="1"/>
        <v>156897.51999999999</v>
      </c>
      <c r="M23" s="62">
        <f t="shared" si="1"/>
        <v>156897.51999999999</v>
      </c>
      <c r="N23" s="38">
        <f>SUM(N6:N22)</f>
        <v>1882770.2400000009</v>
      </c>
    </row>
    <row r="24" spans="1:17" x14ac:dyDescent="0.3">
      <c r="A24" s="2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  <row r="25" spans="1:17" x14ac:dyDescent="0.3">
      <c r="A25" s="47" t="s">
        <v>27</v>
      </c>
      <c r="B25" s="24">
        <v>17000</v>
      </c>
      <c r="C25" s="24">
        <v>17000</v>
      </c>
      <c r="D25" s="24">
        <v>17000</v>
      </c>
      <c r="E25" s="24">
        <v>17000</v>
      </c>
      <c r="F25" s="24">
        <v>17000</v>
      </c>
      <c r="G25" s="24">
        <v>17000</v>
      </c>
      <c r="H25" s="24">
        <v>17000</v>
      </c>
      <c r="I25" s="24">
        <v>17000</v>
      </c>
      <c r="J25" s="24">
        <v>17000</v>
      </c>
      <c r="K25" s="24">
        <v>17000</v>
      </c>
      <c r="L25" s="24">
        <v>17000</v>
      </c>
      <c r="M25" s="24">
        <v>17000</v>
      </c>
      <c r="N25" s="51">
        <f>SUM(B25:M25)</f>
        <v>204000</v>
      </c>
      <c r="O25" s="6">
        <v>105911</v>
      </c>
      <c r="P25" s="46"/>
      <c r="Q25" s="46"/>
    </row>
    <row r="26" spans="1:17" x14ac:dyDescent="0.3">
      <c r="A26" s="47" t="s">
        <v>28</v>
      </c>
      <c r="B26" s="19">
        <v>6000</v>
      </c>
      <c r="C26" s="19">
        <v>6000</v>
      </c>
      <c r="D26" s="19">
        <v>6000</v>
      </c>
      <c r="E26" s="19">
        <v>6000</v>
      </c>
      <c r="F26" s="19">
        <v>6000</v>
      </c>
      <c r="G26" s="19">
        <v>6000</v>
      </c>
      <c r="H26" s="19">
        <v>6000</v>
      </c>
      <c r="I26" s="19">
        <v>6000</v>
      </c>
      <c r="J26" s="19">
        <v>6000</v>
      </c>
      <c r="K26" s="19">
        <v>6000</v>
      </c>
      <c r="L26" s="19">
        <v>6000</v>
      </c>
      <c r="M26" s="19">
        <v>6000</v>
      </c>
      <c r="N26" s="51">
        <f>SUM(B26:M26)</f>
        <v>72000</v>
      </c>
      <c r="O26" s="2">
        <v>65280</v>
      </c>
    </row>
    <row r="27" spans="1:17" x14ac:dyDescent="0.3">
      <c r="A27" s="47" t="s">
        <v>29</v>
      </c>
      <c r="B27" s="19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45">
        <v>90000</v>
      </c>
      <c r="N27" s="51">
        <f>SUM(B27:M27)</f>
        <v>90000</v>
      </c>
      <c r="O27" s="2">
        <v>74733.649999999994</v>
      </c>
      <c r="P27" s="2"/>
    </row>
    <row r="28" spans="1:17" x14ac:dyDescent="0.3">
      <c r="A28" s="26"/>
      <c r="B28" s="19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7" x14ac:dyDescent="0.3">
      <c r="A29" s="26" t="s">
        <v>30</v>
      </c>
      <c r="B29" s="19"/>
      <c r="C29" s="24"/>
      <c r="D29" s="24"/>
      <c r="E29" s="24"/>
      <c r="F29" s="24"/>
      <c r="G29" s="24">
        <v>7000</v>
      </c>
      <c r="H29" s="24"/>
      <c r="I29" s="24"/>
      <c r="J29" s="24"/>
      <c r="K29" s="24"/>
      <c r="L29" s="24"/>
      <c r="M29" s="24"/>
      <c r="N29" s="51">
        <f>SUM(B29:M29)</f>
        <v>7000</v>
      </c>
    </row>
    <row r="30" spans="1:17" x14ac:dyDescent="0.3">
      <c r="A30" s="26" t="s">
        <v>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1">
        <f>SUM(B30:M30)</f>
        <v>0</v>
      </c>
      <c r="O30" s="2">
        <v>315269</v>
      </c>
    </row>
    <row r="31" spans="1:17" x14ac:dyDescent="0.3">
      <c r="A31" s="26" t="s">
        <v>31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51"/>
    </row>
    <row r="32" spans="1:17" x14ac:dyDescent="0.3">
      <c r="A32" s="26" t="s">
        <v>10</v>
      </c>
      <c r="B32" s="19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51"/>
    </row>
    <row r="33" spans="1:15" s="39" customFormat="1" x14ac:dyDescent="0.3">
      <c r="A33" s="37" t="s">
        <v>34</v>
      </c>
      <c r="B33" s="38">
        <f t="shared" ref="B33:M33" si="2">SUM(B23:B31)</f>
        <v>179897.52</v>
      </c>
      <c r="C33" s="38">
        <f t="shared" si="2"/>
        <v>179897.52</v>
      </c>
      <c r="D33" s="38">
        <f t="shared" si="2"/>
        <v>179897.52</v>
      </c>
      <c r="E33" s="38">
        <f t="shared" si="2"/>
        <v>179897.52</v>
      </c>
      <c r="F33" s="38">
        <f t="shared" si="2"/>
        <v>179897.52</v>
      </c>
      <c r="G33" s="38">
        <f t="shared" si="2"/>
        <v>186897.52</v>
      </c>
      <c r="H33" s="38">
        <f t="shared" si="2"/>
        <v>179897.52</v>
      </c>
      <c r="I33" s="38">
        <f t="shared" si="2"/>
        <v>179897.52</v>
      </c>
      <c r="J33" s="38">
        <f t="shared" si="2"/>
        <v>179897.52</v>
      </c>
      <c r="K33" s="38">
        <f t="shared" si="2"/>
        <v>179897.52</v>
      </c>
      <c r="L33" s="38">
        <f t="shared" si="2"/>
        <v>179897.52</v>
      </c>
      <c r="M33" s="38">
        <f t="shared" si="2"/>
        <v>269897.52</v>
      </c>
      <c r="N33" s="38">
        <f>SUM(N23:N32)</f>
        <v>2255770.2400000012</v>
      </c>
      <c r="O33" s="52"/>
    </row>
    <row r="34" spans="1:15" x14ac:dyDescent="0.3">
      <c r="A34" s="22"/>
      <c r="B34" s="19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9"/>
    </row>
    <row r="35" spans="1:15" x14ac:dyDescent="0.3">
      <c r="A35" s="20" t="s">
        <v>35</v>
      </c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19"/>
    </row>
    <row r="36" spans="1:15" x14ac:dyDescent="0.3">
      <c r="A36" s="22"/>
      <c r="B36" s="1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9"/>
    </row>
    <row r="37" spans="1:15" x14ac:dyDescent="0.3">
      <c r="A37" s="27" t="s">
        <v>32</v>
      </c>
      <c r="B37" s="19">
        <v>1000</v>
      </c>
      <c r="C37" s="19">
        <v>1000</v>
      </c>
      <c r="D37" s="19">
        <v>1000</v>
      </c>
      <c r="E37" s="19">
        <v>1000</v>
      </c>
      <c r="F37" s="19">
        <v>1000</v>
      </c>
      <c r="G37" s="19">
        <v>1000</v>
      </c>
      <c r="H37" s="19">
        <v>1000</v>
      </c>
      <c r="I37" s="19">
        <v>1000</v>
      </c>
      <c r="J37" s="19">
        <v>1000</v>
      </c>
      <c r="K37" s="19">
        <v>1000</v>
      </c>
      <c r="L37" s="19">
        <v>1000</v>
      </c>
      <c r="M37" s="19">
        <v>1000</v>
      </c>
      <c r="N37" s="51">
        <f>SUM(B37:M37)</f>
        <v>12000</v>
      </c>
      <c r="O37" s="48">
        <v>8150</v>
      </c>
    </row>
    <row r="38" spans="1:15" x14ac:dyDescent="0.3">
      <c r="A38" s="22" t="s">
        <v>33</v>
      </c>
      <c r="B38" s="19">
        <v>15000</v>
      </c>
      <c r="C38" s="24">
        <v>2000</v>
      </c>
      <c r="D38" s="24">
        <v>2000</v>
      </c>
      <c r="E38" s="24">
        <v>2000</v>
      </c>
      <c r="F38" s="24">
        <v>2000</v>
      </c>
      <c r="G38" s="24">
        <v>2000</v>
      </c>
      <c r="H38" s="24">
        <v>2000</v>
      </c>
      <c r="I38" s="24">
        <v>15000</v>
      </c>
      <c r="J38" s="24">
        <v>2000</v>
      </c>
      <c r="K38" s="24">
        <v>2000</v>
      </c>
      <c r="L38" s="24">
        <v>2000</v>
      </c>
      <c r="M38" s="24">
        <v>2000</v>
      </c>
      <c r="N38" s="51">
        <f>SUM(B38:M38)</f>
        <v>50000</v>
      </c>
      <c r="O38" s="36">
        <v>18180</v>
      </c>
    </row>
    <row r="39" spans="1:15" x14ac:dyDescent="0.3">
      <c r="A39" s="26"/>
      <c r="B39" s="1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9"/>
    </row>
    <row r="40" spans="1:15" s="39" customFormat="1" x14ac:dyDescent="0.3">
      <c r="A40" s="37" t="s">
        <v>36</v>
      </c>
      <c r="B40" s="38">
        <f>SUM(B37:B39)</f>
        <v>16000</v>
      </c>
      <c r="C40" s="38">
        <f t="shared" ref="C40:N40" si="3">SUM(C37:C39)</f>
        <v>3000</v>
      </c>
      <c r="D40" s="38">
        <f t="shared" si="3"/>
        <v>3000</v>
      </c>
      <c r="E40" s="38">
        <f t="shared" si="3"/>
        <v>3000</v>
      </c>
      <c r="F40" s="38">
        <f t="shared" si="3"/>
        <v>3000</v>
      </c>
      <c r="G40" s="38">
        <f t="shared" si="3"/>
        <v>3000</v>
      </c>
      <c r="H40" s="38">
        <f t="shared" si="3"/>
        <v>3000</v>
      </c>
      <c r="I40" s="38">
        <f t="shared" si="3"/>
        <v>16000</v>
      </c>
      <c r="J40" s="38">
        <f t="shared" si="3"/>
        <v>3000</v>
      </c>
      <c r="K40" s="38">
        <f t="shared" si="3"/>
        <v>3000</v>
      </c>
      <c r="L40" s="38">
        <f t="shared" si="3"/>
        <v>3000</v>
      </c>
      <c r="M40" s="38">
        <f t="shared" si="3"/>
        <v>3000</v>
      </c>
      <c r="N40" s="38">
        <f t="shared" si="3"/>
        <v>62000</v>
      </c>
      <c r="O40" s="52"/>
    </row>
    <row r="41" spans="1:15" x14ac:dyDescent="0.3">
      <c r="A41" s="22"/>
      <c r="B41" s="19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9"/>
    </row>
    <row r="42" spans="1:15" x14ac:dyDescent="0.3">
      <c r="A42" s="20" t="s">
        <v>37</v>
      </c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9"/>
    </row>
    <row r="43" spans="1:15" x14ac:dyDescent="0.3">
      <c r="A43" s="22"/>
      <c r="B43" s="1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9"/>
    </row>
    <row r="44" spans="1:15" x14ac:dyDescent="0.3">
      <c r="A44" s="22" t="s">
        <v>38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>
        <v>15000</v>
      </c>
      <c r="N44" s="51">
        <f t="shared" ref="N44:N52" si="4">SUM(B44:M44)</f>
        <v>15000</v>
      </c>
      <c r="O44" s="36">
        <v>11439.6</v>
      </c>
    </row>
    <row r="45" spans="1:15" x14ac:dyDescent="0.3">
      <c r="A45" s="22" t="s">
        <v>39</v>
      </c>
      <c r="B45" s="19">
        <v>600</v>
      </c>
      <c r="C45" s="19">
        <v>600</v>
      </c>
      <c r="D45" s="19">
        <v>600</v>
      </c>
      <c r="E45" s="19">
        <v>600</v>
      </c>
      <c r="F45" s="19">
        <v>600</v>
      </c>
      <c r="G45" s="19">
        <v>600</v>
      </c>
      <c r="H45" s="19">
        <v>600</v>
      </c>
      <c r="I45" s="19">
        <v>600</v>
      </c>
      <c r="J45" s="19">
        <v>600</v>
      </c>
      <c r="K45" s="19">
        <v>600</v>
      </c>
      <c r="L45" s="19">
        <v>600</v>
      </c>
      <c r="M45" s="19">
        <v>600</v>
      </c>
      <c r="N45" s="51">
        <f t="shared" si="4"/>
        <v>7200</v>
      </c>
      <c r="O45" s="48">
        <v>4156</v>
      </c>
    </row>
    <row r="46" spans="1:15" x14ac:dyDescent="0.3">
      <c r="A46" s="22" t="s">
        <v>40</v>
      </c>
      <c r="B46" s="24">
        <v>1600</v>
      </c>
      <c r="C46" s="24">
        <v>1600</v>
      </c>
      <c r="D46" s="24">
        <v>1600</v>
      </c>
      <c r="E46" s="24">
        <v>1600</v>
      </c>
      <c r="F46" s="24">
        <v>1600</v>
      </c>
      <c r="G46" s="24">
        <v>1600</v>
      </c>
      <c r="H46" s="24">
        <v>1600</v>
      </c>
      <c r="I46" s="24">
        <v>1600</v>
      </c>
      <c r="J46" s="24">
        <v>1600</v>
      </c>
      <c r="K46" s="24">
        <v>1600</v>
      </c>
      <c r="L46" s="24">
        <v>1600</v>
      </c>
      <c r="M46" s="24">
        <v>1600</v>
      </c>
      <c r="N46" s="51">
        <f t="shared" si="4"/>
        <v>19200</v>
      </c>
      <c r="O46" s="36">
        <v>16303.29</v>
      </c>
    </row>
    <row r="47" spans="1:15" x14ac:dyDescent="0.3">
      <c r="A47" s="22" t="s">
        <v>41</v>
      </c>
      <c r="B47" s="24">
        <v>600</v>
      </c>
      <c r="C47" s="24">
        <v>600</v>
      </c>
      <c r="D47" s="24">
        <v>600</v>
      </c>
      <c r="E47" s="24">
        <v>600</v>
      </c>
      <c r="F47" s="24">
        <v>600</v>
      </c>
      <c r="G47" s="24">
        <v>600</v>
      </c>
      <c r="H47" s="24">
        <v>600</v>
      </c>
      <c r="I47" s="24">
        <v>600</v>
      </c>
      <c r="J47" s="24">
        <v>600</v>
      </c>
      <c r="K47" s="24">
        <v>600</v>
      </c>
      <c r="L47" s="24">
        <v>600</v>
      </c>
      <c r="M47" s="24">
        <v>600</v>
      </c>
      <c r="N47" s="51">
        <f t="shared" si="4"/>
        <v>7200</v>
      </c>
      <c r="O47" s="36">
        <v>5252</v>
      </c>
    </row>
    <row r="48" spans="1:15" x14ac:dyDescent="0.3">
      <c r="A48" s="22" t="s">
        <v>42</v>
      </c>
      <c r="B48" s="24">
        <v>1000</v>
      </c>
      <c r="C48" s="24">
        <v>1000</v>
      </c>
      <c r="D48" s="24">
        <v>1000</v>
      </c>
      <c r="E48" s="24">
        <v>1000</v>
      </c>
      <c r="F48" s="24">
        <v>1000</v>
      </c>
      <c r="G48" s="24">
        <v>1000</v>
      </c>
      <c r="H48" s="24">
        <v>1000</v>
      </c>
      <c r="I48" s="24">
        <v>1000</v>
      </c>
      <c r="J48" s="24">
        <v>1000</v>
      </c>
      <c r="K48" s="24">
        <v>1000</v>
      </c>
      <c r="L48" s="24">
        <v>1000</v>
      </c>
      <c r="M48" s="24">
        <v>1000</v>
      </c>
      <c r="N48" s="51">
        <f t="shared" si="4"/>
        <v>12000</v>
      </c>
      <c r="O48" s="46">
        <v>7435</v>
      </c>
    </row>
    <row r="49" spans="1:16" x14ac:dyDescent="0.3">
      <c r="A49" s="27" t="s">
        <v>43</v>
      </c>
      <c r="B49" s="24">
        <v>500</v>
      </c>
      <c r="C49" s="24">
        <v>500</v>
      </c>
      <c r="D49" s="24">
        <v>500</v>
      </c>
      <c r="E49" s="24">
        <v>500</v>
      </c>
      <c r="F49" s="24">
        <v>500</v>
      </c>
      <c r="G49" s="24">
        <v>500</v>
      </c>
      <c r="H49" s="24">
        <v>500</v>
      </c>
      <c r="I49" s="24">
        <v>500</v>
      </c>
      <c r="J49" s="24">
        <v>500</v>
      </c>
      <c r="K49" s="24">
        <v>500</v>
      </c>
      <c r="L49" s="24">
        <v>500</v>
      </c>
      <c r="M49" s="24">
        <v>500</v>
      </c>
      <c r="N49" s="51">
        <f t="shared" si="4"/>
        <v>6000</v>
      </c>
      <c r="O49" s="46">
        <v>3900</v>
      </c>
    </row>
    <row r="50" spans="1:16" x14ac:dyDescent="0.3">
      <c r="A50" s="27" t="s">
        <v>44</v>
      </c>
      <c r="B50" s="19"/>
      <c r="C50" s="19"/>
      <c r="D50" s="24">
        <v>3000</v>
      </c>
      <c r="E50" s="24"/>
      <c r="F50" s="24"/>
      <c r="G50" s="24">
        <v>3000</v>
      </c>
      <c r="H50" s="24"/>
      <c r="I50" s="24"/>
      <c r="J50" s="24">
        <v>3000</v>
      </c>
      <c r="K50" s="24"/>
      <c r="L50" s="24"/>
      <c r="M50" s="24">
        <v>3000</v>
      </c>
      <c r="N50" s="56">
        <f t="shared" si="4"/>
        <v>12000</v>
      </c>
      <c r="O50" s="46">
        <v>9790</v>
      </c>
    </row>
    <row r="51" spans="1:16" x14ac:dyDescent="0.3">
      <c r="A51" s="22" t="s">
        <v>45</v>
      </c>
      <c r="B51" s="24">
        <v>1500</v>
      </c>
      <c r="C51" s="24">
        <v>1500</v>
      </c>
      <c r="D51" s="24">
        <v>1500</v>
      </c>
      <c r="E51" s="24">
        <v>1500</v>
      </c>
      <c r="F51" s="24">
        <v>1500</v>
      </c>
      <c r="G51" s="24">
        <v>1500</v>
      </c>
      <c r="H51" s="24">
        <v>1500</v>
      </c>
      <c r="I51" s="24">
        <v>1500</v>
      </c>
      <c r="J51" s="24">
        <v>1500</v>
      </c>
      <c r="K51" s="24">
        <v>1500</v>
      </c>
      <c r="L51" s="24">
        <v>1500</v>
      </c>
      <c r="M51" s="24">
        <v>1500</v>
      </c>
      <c r="N51" s="51">
        <f t="shared" si="4"/>
        <v>18000</v>
      </c>
      <c r="O51" s="46">
        <v>13055</v>
      </c>
    </row>
    <row r="52" spans="1:16" ht="28.8" x14ac:dyDescent="0.3">
      <c r="A52" s="28" t="s">
        <v>46</v>
      </c>
      <c r="B52" s="19">
        <v>7000</v>
      </c>
      <c r="C52" s="19"/>
      <c r="D52" s="24"/>
      <c r="E52" s="24">
        <v>1000</v>
      </c>
      <c r="F52" s="24">
        <v>1000</v>
      </c>
      <c r="G52" s="24">
        <v>1000</v>
      </c>
      <c r="H52" s="24">
        <v>1000</v>
      </c>
      <c r="I52" s="24">
        <v>1000</v>
      </c>
      <c r="J52" s="24">
        <v>1000</v>
      </c>
      <c r="K52" s="24">
        <v>1000</v>
      </c>
      <c r="L52" s="24">
        <v>1000</v>
      </c>
      <c r="M52" s="24">
        <v>1000</v>
      </c>
      <c r="N52" s="51">
        <f t="shared" si="4"/>
        <v>16000</v>
      </c>
      <c r="O52" s="49">
        <v>3756</v>
      </c>
      <c r="P52" t="s">
        <v>7</v>
      </c>
    </row>
    <row r="53" spans="1:16" x14ac:dyDescent="0.3">
      <c r="A53" s="27" t="s">
        <v>47</v>
      </c>
      <c r="B53" s="19"/>
      <c r="C53" s="19"/>
      <c r="D53" s="24"/>
      <c r="E53" s="24"/>
      <c r="F53" s="24">
        <v>11000</v>
      </c>
      <c r="G53" s="24"/>
      <c r="H53" s="24"/>
      <c r="I53" s="24">
        <v>11000</v>
      </c>
      <c r="J53" s="24"/>
      <c r="K53" s="24"/>
      <c r="L53" s="24"/>
      <c r="M53" s="24"/>
      <c r="N53" s="51">
        <f t="shared" ref="N53:N59" si="5">SUM(B53:M53)</f>
        <v>22000</v>
      </c>
      <c r="O53" s="46">
        <v>18792</v>
      </c>
    </row>
    <row r="54" spans="1:16" x14ac:dyDescent="0.3">
      <c r="A54" s="27" t="s">
        <v>48</v>
      </c>
      <c r="B54" s="19">
        <v>400</v>
      </c>
      <c r="C54" s="19">
        <v>400</v>
      </c>
      <c r="D54" s="19">
        <v>400</v>
      </c>
      <c r="E54" s="19">
        <v>400</v>
      </c>
      <c r="F54" s="19">
        <v>400</v>
      </c>
      <c r="G54" s="19">
        <v>400</v>
      </c>
      <c r="H54" s="19">
        <v>400</v>
      </c>
      <c r="I54" s="19">
        <v>400</v>
      </c>
      <c r="J54" s="19">
        <v>400</v>
      </c>
      <c r="K54" s="19">
        <v>400</v>
      </c>
      <c r="L54" s="19">
        <v>400</v>
      </c>
      <c r="M54" s="19">
        <v>400</v>
      </c>
      <c r="N54" s="51">
        <f t="shared" si="5"/>
        <v>4800</v>
      </c>
      <c r="O54" s="46">
        <v>2850</v>
      </c>
    </row>
    <row r="55" spans="1:16" x14ac:dyDescent="0.3">
      <c r="A55" s="27" t="s">
        <v>49</v>
      </c>
      <c r="B55" s="19">
        <v>1000</v>
      </c>
      <c r="C55" s="19">
        <v>1000</v>
      </c>
      <c r="D55" s="19">
        <v>1000</v>
      </c>
      <c r="E55" s="19">
        <v>1000</v>
      </c>
      <c r="F55" s="19">
        <v>1000</v>
      </c>
      <c r="G55" s="19">
        <v>1000</v>
      </c>
      <c r="H55" s="19">
        <v>1000</v>
      </c>
      <c r="I55" s="19">
        <v>1000</v>
      </c>
      <c r="J55" s="19">
        <v>1000</v>
      </c>
      <c r="K55" s="19">
        <v>1000</v>
      </c>
      <c r="L55" s="19">
        <v>1000</v>
      </c>
      <c r="M55" s="19">
        <v>1000</v>
      </c>
      <c r="N55" s="51">
        <f t="shared" si="5"/>
        <v>12000</v>
      </c>
      <c r="O55" s="46">
        <v>4715</v>
      </c>
    </row>
    <row r="56" spans="1:16" x14ac:dyDescent="0.3">
      <c r="A56" s="27" t="s">
        <v>50</v>
      </c>
      <c r="B56" s="19">
        <v>300</v>
      </c>
      <c r="C56" s="19">
        <v>300</v>
      </c>
      <c r="D56" s="19">
        <v>300</v>
      </c>
      <c r="E56" s="19">
        <v>300</v>
      </c>
      <c r="F56" s="19">
        <v>300</v>
      </c>
      <c r="G56" s="19">
        <v>300</v>
      </c>
      <c r="H56" s="19">
        <v>300</v>
      </c>
      <c r="I56" s="19">
        <v>300</v>
      </c>
      <c r="J56" s="19">
        <v>300</v>
      </c>
      <c r="K56" s="19">
        <v>300</v>
      </c>
      <c r="L56" s="19">
        <v>300</v>
      </c>
      <c r="M56" s="19">
        <v>300</v>
      </c>
      <c r="N56" s="51">
        <f t="shared" si="5"/>
        <v>3600</v>
      </c>
      <c r="O56" s="46">
        <v>3095</v>
      </c>
    </row>
    <row r="57" spans="1:16" x14ac:dyDescent="0.3">
      <c r="A57" s="22" t="s">
        <v>4</v>
      </c>
      <c r="B57" s="19">
        <v>500</v>
      </c>
      <c r="C57" s="19"/>
      <c r="D57" s="24"/>
      <c r="E57" s="24"/>
      <c r="F57" s="24"/>
      <c r="G57" s="24"/>
      <c r="H57" s="24"/>
      <c r="I57" s="24">
        <v>500</v>
      </c>
      <c r="J57" s="24"/>
      <c r="K57" s="24"/>
      <c r="L57" s="24"/>
      <c r="M57" s="24"/>
      <c r="N57" s="51">
        <f t="shared" si="5"/>
        <v>1000</v>
      </c>
      <c r="O57" s="46">
        <v>498</v>
      </c>
    </row>
    <row r="58" spans="1:16" x14ac:dyDescent="0.3">
      <c r="A58" s="27" t="s">
        <v>9</v>
      </c>
      <c r="B58" s="19">
        <v>10000</v>
      </c>
      <c r="C58" s="19">
        <v>1000</v>
      </c>
      <c r="D58" s="19">
        <v>1000</v>
      </c>
      <c r="E58" s="19">
        <v>1000</v>
      </c>
      <c r="F58" s="19">
        <v>1000</v>
      </c>
      <c r="G58" s="19">
        <v>1000</v>
      </c>
      <c r="H58" s="19">
        <v>1000</v>
      </c>
      <c r="I58" s="19">
        <v>1000</v>
      </c>
      <c r="J58" s="19">
        <v>1000</v>
      </c>
      <c r="K58" s="19">
        <v>1000</v>
      </c>
      <c r="L58" s="19">
        <v>1000</v>
      </c>
      <c r="M58" s="19">
        <v>1000</v>
      </c>
      <c r="N58" s="51">
        <f t="shared" si="5"/>
        <v>21000</v>
      </c>
      <c r="O58" s="2">
        <f>SUM(B58:N58)</f>
        <v>42000</v>
      </c>
    </row>
    <row r="59" spans="1:16" x14ac:dyDescent="0.3">
      <c r="A59" s="22" t="s">
        <v>5</v>
      </c>
      <c r="B59" s="24"/>
      <c r="C59" s="24"/>
      <c r="D59" s="24"/>
      <c r="E59" s="24">
        <v>5000</v>
      </c>
      <c r="F59" s="24"/>
      <c r="G59" s="24"/>
      <c r="H59" s="24"/>
      <c r="I59" s="24"/>
      <c r="J59" s="24"/>
      <c r="K59" s="24"/>
      <c r="L59" s="24"/>
      <c r="M59" s="24"/>
      <c r="N59" s="51">
        <f t="shared" si="5"/>
        <v>5000</v>
      </c>
      <c r="O59" s="2">
        <v>4273.5</v>
      </c>
    </row>
    <row r="60" spans="1:16" s="39" customFormat="1" x14ac:dyDescent="0.3">
      <c r="A60" s="40" t="s">
        <v>51</v>
      </c>
      <c r="B60" s="38">
        <f t="shared" ref="B60:M60" si="6">SUM(B44:B59)</f>
        <v>25000</v>
      </c>
      <c r="C60" s="38">
        <f t="shared" si="6"/>
        <v>8500</v>
      </c>
      <c r="D60" s="38">
        <f t="shared" si="6"/>
        <v>11500</v>
      </c>
      <c r="E60" s="38">
        <f t="shared" si="6"/>
        <v>14500</v>
      </c>
      <c r="F60" s="38">
        <f t="shared" si="6"/>
        <v>20500</v>
      </c>
      <c r="G60" s="38">
        <f t="shared" si="6"/>
        <v>12500</v>
      </c>
      <c r="H60" s="38">
        <f t="shared" si="6"/>
        <v>9500</v>
      </c>
      <c r="I60" s="38">
        <f t="shared" si="6"/>
        <v>21000</v>
      </c>
      <c r="J60" s="38">
        <f t="shared" si="6"/>
        <v>12500</v>
      </c>
      <c r="K60" s="38">
        <f t="shared" si="6"/>
        <v>9500</v>
      </c>
      <c r="L60" s="38">
        <f t="shared" si="6"/>
        <v>9500</v>
      </c>
      <c r="M60" s="38">
        <f t="shared" si="6"/>
        <v>27500</v>
      </c>
      <c r="N60" s="38">
        <f>SUM(N44:N59)</f>
        <v>182000</v>
      </c>
      <c r="O60" s="52"/>
    </row>
    <row r="61" spans="1:16" x14ac:dyDescent="0.3">
      <c r="A61" s="22"/>
      <c r="B61" s="19"/>
      <c r="C61" s="19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6" x14ac:dyDescent="0.3">
      <c r="A62" s="20" t="s">
        <v>52</v>
      </c>
      <c r="B62" s="21"/>
      <c r="C62" s="19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19"/>
    </row>
    <row r="63" spans="1:16" x14ac:dyDescent="0.3">
      <c r="A63" s="22"/>
      <c r="B63" s="19"/>
      <c r="C63" s="1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19"/>
    </row>
    <row r="64" spans="1:16" x14ac:dyDescent="0.3">
      <c r="A64" s="27" t="s">
        <v>53</v>
      </c>
      <c r="B64" s="24"/>
      <c r="C64" s="24"/>
      <c r="D64" s="24"/>
      <c r="E64" s="24"/>
      <c r="F64" s="24">
        <v>30000</v>
      </c>
      <c r="G64" s="24"/>
      <c r="H64" s="24"/>
      <c r="I64" s="24"/>
      <c r="J64" s="24"/>
      <c r="K64" s="24"/>
      <c r="L64" s="24"/>
      <c r="M64" s="24"/>
      <c r="N64" s="51">
        <f>SUM(B64:M64)</f>
        <v>30000</v>
      </c>
      <c r="O64" s="36">
        <v>22083</v>
      </c>
    </row>
    <row r="65" spans="1:15" x14ac:dyDescent="0.3">
      <c r="A65" s="22" t="s">
        <v>54</v>
      </c>
      <c r="B65" s="19"/>
      <c r="C65" s="19"/>
      <c r="D65" s="19"/>
      <c r="E65" s="19"/>
      <c r="F65" s="19">
        <v>10000</v>
      </c>
      <c r="G65" s="19">
        <v>75000</v>
      </c>
      <c r="H65" s="19"/>
      <c r="I65" s="19"/>
      <c r="J65" s="19"/>
      <c r="K65" s="19"/>
      <c r="L65" s="19"/>
      <c r="M65" s="19"/>
      <c r="N65" s="51">
        <f>SUM(B65:M65)</f>
        <v>85000</v>
      </c>
      <c r="O65" s="48">
        <v>65829</v>
      </c>
    </row>
    <row r="66" spans="1:15" x14ac:dyDescent="0.3">
      <c r="A66" s="22"/>
      <c r="B66" s="19"/>
      <c r="C66" s="19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19"/>
    </row>
    <row r="67" spans="1:15" s="39" customFormat="1" x14ac:dyDescent="0.3">
      <c r="A67" s="40" t="s">
        <v>55</v>
      </c>
      <c r="B67" s="38">
        <f>SUM(B64:B66)</f>
        <v>0</v>
      </c>
      <c r="C67" s="38">
        <f t="shared" ref="C67:M67" si="7">SUM(C64:C66)</f>
        <v>0</v>
      </c>
      <c r="D67" s="38">
        <f t="shared" si="7"/>
        <v>0</v>
      </c>
      <c r="E67" s="38">
        <f t="shared" si="7"/>
        <v>0</v>
      </c>
      <c r="F67" s="38">
        <f t="shared" si="7"/>
        <v>40000</v>
      </c>
      <c r="G67" s="38">
        <f t="shared" si="7"/>
        <v>75000</v>
      </c>
      <c r="H67" s="38">
        <f t="shared" si="7"/>
        <v>0</v>
      </c>
      <c r="I67" s="38">
        <f t="shared" si="7"/>
        <v>0</v>
      </c>
      <c r="J67" s="38">
        <f t="shared" si="7"/>
        <v>0</v>
      </c>
      <c r="K67" s="38">
        <f t="shared" si="7"/>
        <v>0</v>
      </c>
      <c r="L67" s="38">
        <f t="shared" si="7"/>
        <v>0</v>
      </c>
      <c r="M67" s="38">
        <f t="shared" si="7"/>
        <v>0</v>
      </c>
      <c r="N67" s="38">
        <f>SUM(N64:N66)</f>
        <v>115000</v>
      </c>
      <c r="O67" s="52"/>
    </row>
    <row r="68" spans="1:15" s="35" customFormat="1" x14ac:dyDescent="0.3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53"/>
    </row>
    <row r="69" spans="1:15" x14ac:dyDescent="0.3">
      <c r="A69" s="63" t="s">
        <v>56</v>
      </c>
      <c r="B69" s="63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5"/>
    </row>
    <row r="70" spans="1:15" x14ac:dyDescent="0.3">
      <c r="A70" s="27" t="s">
        <v>57</v>
      </c>
      <c r="B70" s="60">
        <v>2000</v>
      </c>
      <c r="C70" s="60">
        <v>2000</v>
      </c>
      <c r="D70" s="60">
        <v>2000</v>
      </c>
      <c r="E70" s="60">
        <v>2000</v>
      </c>
      <c r="F70" s="60">
        <v>2000</v>
      </c>
      <c r="G70" s="60">
        <v>2000</v>
      </c>
      <c r="H70" s="60">
        <v>2000</v>
      </c>
      <c r="I70" s="60">
        <v>2000</v>
      </c>
      <c r="J70" s="60">
        <v>2000</v>
      </c>
      <c r="K70" s="60">
        <v>2000</v>
      </c>
      <c r="L70" s="60">
        <v>2000</v>
      </c>
      <c r="M70" s="60">
        <v>2000</v>
      </c>
      <c r="N70" s="51">
        <f>SUM(B70:M70)</f>
        <v>24000</v>
      </c>
      <c r="O70" s="48">
        <v>16000</v>
      </c>
    </row>
    <row r="71" spans="1:15" x14ac:dyDescent="0.3">
      <c r="A71" s="27" t="s">
        <v>58</v>
      </c>
      <c r="B71" s="60">
        <v>2000</v>
      </c>
      <c r="C71" s="60">
        <v>2000</v>
      </c>
      <c r="D71" s="60">
        <v>2000</v>
      </c>
      <c r="E71" s="60">
        <v>2000</v>
      </c>
      <c r="F71" s="60">
        <v>2000</v>
      </c>
      <c r="G71" s="60">
        <v>2000</v>
      </c>
      <c r="H71" s="60">
        <v>2000</v>
      </c>
      <c r="I71" s="60">
        <v>2000</v>
      </c>
      <c r="J71" s="60">
        <v>2000</v>
      </c>
      <c r="K71" s="60">
        <v>2000</v>
      </c>
      <c r="L71" s="60">
        <v>2000</v>
      </c>
      <c r="M71" s="60">
        <v>2000</v>
      </c>
      <c r="N71" s="51">
        <f>SUM(B71:M71)</f>
        <v>24000</v>
      </c>
      <c r="O71" s="48">
        <v>14141</v>
      </c>
    </row>
    <row r="72" spans="1:15" x14ac:dyDescent="0.3">
      <c r="A72" s="27" t="s">
        <v>59</v>
      </c>
      <c r="B72" s="60">
        <v>6000</v>
      </c>
      <c r="C72" s="60">
        <v>6000</v>
      </c>
      <c r="D72" s="60">
        <v>6000</v>
      </c>
      <c r="E72" s="60">
        <v>6000</v>
      </c>
      <c r="F72" s="60">
        <v>6000</v>
      </c>
      <c r="G72" s="60">
        <v>6000</v>
      </c>
      <c r="H72" s="60">
        <v>6000</v>
      </c>
      <c r="I72" s="60">
        <v>6000</v>
      </c>
      <c r="J72" s="60">
        <v>6000</v>
      </c>
      <c r="K72" s="60">
        <v>6000</v>
      </c>
      <c r="L72" s="60">
        <v>6000</v>
      </c>
      <c r="M72" s="60">
        <v>6000</v>
      </c>
      <c r="N72" s="51">
        <f>SUM(B72:M72)</f>
        <v>72000</v>
      </c>
      <c r="O72" s="48">
        <v>51591.65</v>
      </c>
    </row>
    <row r="73" spans="1:15" x14ac:dyDescent="0.3">
      <c r="A73" s="28" t="s">
        <v>60</v>
      </c>
      <c r="B73" s="60">
        <v>1000</v>
      </c>
      <c r="C73" s="60">
        <v>1000</v>
      </c>
      <c r="D73" s="60">
        <v>1000</v>
      </c>
      <c r="E73" s="60">
        <v>1000</v>
      </c>
      <c r="F73" s="60">
        <v>1000</v>
      </c>
      <c r="G73" s="60">
        <v>1000</v>
      </c>
      <c r="H73" s="60">
        <v>1000</v>
      </c>
      <c r="I73" s="60">
        <v>1000</v>
      </c>
      <c r="J73" s="60">
        <v>1000</v>
      </c>
      <c r="K73" s="60">
        <v>1000</v>
      </c>
      <c r="L73" s="60">
        <v>1000</v>
      </c>
      <c r="M73" s="60">
        <v>1000</v>
      </c>
      <c r="N73" s="51">
        <f>SUM(B73:M73)</f>
        <v>12000</v>
      </c>
      <c r="O73" s="2">
        <v>40368</v>
      </c>
    </row>
    <row r="74" spans="1:15" s="39" customFormat="1" x14ac:dyDescent="0.3">
      <c r="A74" s="40" t="s">
        <v>61</v>
      </c>
      <c r="B74" s="38">
        <f t="shared" ref="B74:N74" si="8">SUM(B70:B73)</f>
        <v>11000</v>
      </c>
      <c r="C74" s="38">
        <f t="shared" si="8"/>
        <v>11000</v>
      </c>
      <c r="D74" s="38">
        <f t="shared" si="8"/>
        <v>11000</v>
      </c>
      <c r="E74" s="38">
        <f t="shared" si="8"/>
        <v>11000</v>
      </c>
      <c r="F74" s="38">
        <f t="shared" si="8"/>
        <v>11000</v>
      </c>
      <c r="G74" s="38">
        <f t="shared" si="8"/>
        <v>11000</v>
      </c>
      <c r="H74" s="38">
        <f t="shared" si="8"/>
        <v>11000</v>
      </c>
      <c r="I74" s="38">
        <f t="shared" si="8"/>
        <v>11000</v>
      </c>
      <c r="J74" s="38">
        <f t="shared" si="8"/>
        <v>11000</v>
      </c>
      <c r="K74" s="38">
        <f t="shared" si="8"/>
        <v>11000</v>
      </c>
      <c r="L74" s="38">
        <f t="shared" si="8"/>
        <v>11000</v>
      </c>
      <c r="M74" s="38">
        <f t="shared" si="8"/>
        <v>11000</v>
      </c>
      <c r="N74" s="38">
        <f t="shared" si="8"/>
        <v>132000</v>
      </c>
      <c r="O74" s="52"/>
    </row>
    <row r="75" spans="1:15" s="43" customFormat="1" x14ac:dyDescent="0.3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54"/>
    </row>
    <row r="76" spans="1:15" x14ac:dyDescent="0.3">
      <c r="A76" s="20" t="s">
        <v>62</v>
      </c>
      <c r="B76" s="21"/>
      <c r="C76" s="19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19"/>
    </row>
    <row r="77" spans="1:15" x14ac:dyDescent="0.3">
      <c r="A77" s="30"/>
      <c r="B77" s="31"/>
      <c r="C77" s="19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19"/>
    </row>
    <row r="78" spans="1:15" x14ac:dyDescent="0.3">
      <c r="A78" s="22" t="s">
        <v>63</v>
      </c>
      <c r="B78" s="24">
        <v>4000</v>
      </c>
      <c r="C78" s="24">
        <v>4000</v>
      </c>
      <c r="D78" s="24">
        <v>4000</v>
      </c>
      <c r="E78" s="24">
        <v>4000</v>
      </c>
      <c r="F78" s="24">
        <v>4000</v>
      </c>
      <c r="G78" s="24">
        <v>4000</v>
      </c>
      <c r="H78" s="24">
        <v>4000</v>
      </c>
      <c r="I78" s="24">
        <v>4000</v>
      </c>
      <c r="J78" s="24">
        <v>4000</v>
      </c>
      <c r="K78" s="24">
        <v>4000</v>
      </c>
      <c r="L78" s="24">
        <v>4000</v>
      </c>
      <c r="M78" s="24">
        <v>4000</v>
      </c>
      <c r="N78" s="51">
        <f>SUM(B78:M78)</f>
        <v>48000</v>
      </c>
      <c r="O78" s="36">
        <v>21898</v>
      </c>
    </row>
    <row r="79" spans="1:15" x14ac:dyDescent="0.3">
      <c r="A79" s="22" t="s">
        <v>64</v>
      </c>
      <c r="B79" s="19">
        <v>1000</v>
      </c>
      <c r="C79" s="19">
        <v>1000</v>
      </c>
      <c r="D79" s="19">
        <v>1000</v>
      </c>
      <c r="E79" s="19">
        <v>1000</v>
      </c>
      <c r="F79" s="19">
        <v>1000</v>
      </c>
      <c r="G79" s="19">
        <v>1000</v>
      </c>
      <c r="H79" s="19">
        <v>1000</v>
      </c>
      <c r="I79" s="19">
        <v>1000</v>
      </c>
      <c r="J79" s="19">
        <v>1000</v>
      </c>
      <c r="K79" s="19">
        <v>1000</v>
      </c>
      <c r="L79" s="19">
        <v>1000</v>
      </c>
      <c r="M79" s="19">
        <v>1000</v>
      </c>
      <c r="N79" s="51">
        <f>SUM(B79:M79)</f>
        <v>12000</v>
      </c>
    </row>
    <row r="80" spans="1:15" x14ac:dyDescent="0.3">
      <c r="A80" s="22" t="s">
        <v>65</v>
      </c>
      <c r="B80" s="19">
        <v>3000</v>
      </c>
      <c r="C80" s="19">
        <v>3000</v>
      </c>
      <c r="D80" s="19">
        <v>3000</v>
      </c>
      <c r="E80" s="19">
        <v>3000</v>
      </c>
      <c r="F80" s="19">
        <v>3000</v>
      </c>
      <c r="G80" s="19">
        <v>3000</v>
      </c>
      <c r="H80" s="19">
        <v>3000</v>
      </c>
      <c r="I80" s="19">
        <v>3000</v>
      </c>
      <c r="J80" s="19">
        <v>3000</v>
      </c>
      <c r="K80" s="19">
        <v>3000</v>
      </c>
      <c r="L80" s="19">
        <v>3000</v>
      </c>
      <c r="M80" s="19">
        <v>3000</v>
      </c>
      <c r="N80" s="51">
        <f>SUM(B80:M80)</f>
        <v>36000</v>
      </c>
      <c r="O80" s="48">
        <v>39570</v>
      </c>
    </row>
    <row r="81" spans="1:15" x14ac:dyDescent="0.3">
      <c r="A81" s="22"/>
      <c r="B81" s="19"/>
      <c r="C81" s="19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19"/>
    </row>
    <row r="82" spans="1:15" s="39" customFormat="1" x14ac:dyDescent="0.3">
      <c r="A82" s="40" t="s">
        <v>66</v>
      </c>
      <c r="B82" s="38">
        <f>SUM(B78:B81)</f>
        <v>8000</v>
      </c>
      <c r="C82" s="38">
        <f t="shared" ref="C82:M82" si="9">SUM(C78:C81)</f>
        <v>8000</v>
      </c>
      <c r="D82" s="38">
        <f t="shared" si="9"/>
        <v>8000</v>
      </c>
      <c r="E82" s="38">
        <f t="shared" si="9"/>
        <v>8000</v>
      </c>
      <c r="F82" s="38">
        <f t="shared" si="9"/>
        <v>8000</v>
      </c>
      <c r="G82" s="38">
        <f t="shared" si="9"/>
        <v>8000</v>
      </c>
      <c r="H82" s="38">
        <f t="shared" si="9"/>
        <v>8000</v>
      </c>
      <c r="I82" s="38">
        <f t="shared" si="9"/>
        <v>8000</v>
      </c>
      <c r="J82" s="38">
        <f t="shared" si="9"/>
        <v>8000</v>
      </c>
      <c r="K82" s="38">
        <f t="shared" si="9"/>
        <v>8000</v>
      </c>
      <c r="L82" s="38">
        <f t="shared" si="9"/>
        <v>8000</v>
      </c>
      <c r="M82" s="38">
        <f t="shared" si="9"/>
        <v>8000</v>
      </c>
      <c r="N82" s="38">
        <f>SUM(N78:N81)</f>
        <v>96000</v>
      </c>
      <c r="O82" s="52"/>
    </row>
    <row r="83" spans="1:15" s="35" customFormat="1" x14ac:dyDescent="0.3">
      <c r="A83" s="2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53"/>
    </row>
    <row r="84" spans="1:15" x14ac:dyDescent="0.3">
      <c r="A84" s="20" t="s">
        <v>67</v>
      </c>
      <c r="B84" s="21"/>
      <c r="C84" s="19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19"/>
    </row>
    <row r="85" spans="1:15" x14ac:dyDescent="0.3">
      <c r="A85" s="30"/>
      <c r="B85" s="31"/>
      <c r="C85" s="19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19"/>
    </row>
    <row r="86" spans="1:15" x14ac:dyDescent="0.3">
      <c r="A86" s="27" t="s">
        <v>68</v>
      </c>
      <c r="B86" s="19">
        <v>5000</v>
      </c>
      <c r="C86" s="19"/>
      <c r="D86" s="24"/>
      <c r="E86" s="24"/>
      <c r="F86" s="24"/>
      <c r="G86" s="24"/>
      <c r="H86" s="24">
        <v>6000</v>
      </c>
      <c r="I86" s="29">
        <v>6000</v>
      </c>
      <c r="J86" s="24"/>
      <c r="K86" s="24"/>
      <c r="L86" s="24"/>
      <c r="M86" s="24">
        <v>5000</v>
      </c>
      <c r="N86" s="51">
        <f>SUM(B86:M86)</f>
        <v>22000</v>
      </c>
      <c r="O86" s="2">
        <v>17681</v>
      </c>
    </row>
    <row r="87" spans="1:15" x14ac:dyDescent="0.3">
      <c r="A87" s="27" t="s">
        <v>69</v>
      </c>
      <c r="B87" s="24">
        <v>500</v>
      </c>
      <c r="C87" s="24">
        <v>500</v>
      </c>
      <c r="D87" s="24">
        <v>500</v>
      </c>
      <c r="E87" s="24">
        <v>500</v>
      </c>
      <c r="F87" s="24">
        <v>500</v>
      </c>
      <c r="G87" s="24">
        <v>500</v>
      </c>
      <c r="H87" s="24">
        <v>500</v>
      </c>
      <c r="I87" s="24">
        <v>500</v>
      </c>
      <c r="J87" s="24">
        <v>500</v>
      </c>
      <c r="K87" s="24">
        <v>500</v>
      </c>
      <c r="L87" s="24">
        <v>500</v>
      </c>
      <c r="M87" s="24">
        <v>500</v>
      </c>
      <c r="N87" s="51">
        <f>SUM(B87:M87)</f>
        <v>6000</v>
      </c>
      <c r="O87" s="36">
        <v>387</v>
      </c>
    </row>
    <row r="88" spans="1:15" x14ac:dyDescent="0.3">
      <c r="A88" s="27" t="s">
        <v>70</v>
      </c>
      <c r="B88" s="19">
        <v>1000</v>
      </c>
      <c r="C88" s="19">
        <v>1000</v>
      </c>
      <c r="D88" s="19">
        <v>1000</v>
      </c>
      <c r="E88" s="19">
        <v>1000</v>
      </c>
      <c r="F88" s="19">
        <v>1000</v>
      </c>
      <c r="G88" s="19">
        <v>1000</v>
      </c>
      <c r="H88" s="19">
        <v>1000</v>
      </c>
      <c r="I88" s="19">
        <v>1000</v>
      </c>
      <c r="J88" s="19">
        <v>1000</v>
      </c>
      <c r="K88" s="19">
        <v>1000</v>
      </c>
      <c r="L88" s="19">
        <v>1000</v>
      </c>
      <c r="M88" s="19">
        <v>1000</v>
      </c>
      <c r="N88" s="51">
        <f t="shared" ref="N88:N96" si="10">SUM(B88:M88)</f>
        <v>12000</v>
      </c>
    </row>
    <row r="89" spans="1:15" x14ac:dyDescent="0.3">
      <c r="A89" s="22" t="s">
        <v>71</v>
      </c>
      <c r="B89" s="19">
        <v>250</v>
      </c>
      <c r="C89" s="19">
        <v>250</v>
      </c>
      <c r="D89" s="19">
        <v>250</v>
      </c>
      <c r="E89" s="19">
        <v>250</v>
      </c>
      <c r="F89" s="19">
        <v>250</v>
      </c>
      <c r="G89" s="19">
        <v>250</v>
      </c>
      <c r="H89" s="19">
        <v>250</v>
      </c>
      <c r="I89" s="19">
        <v>250</v>
      </c>
      <c r="J89" s="19">
        <v>250</v>
      </c>
      <c r="K89" s="19">
        <v>250</v>
      </c>
      <c r="L89" s="19">
        <v>250</v>
      </c>
      <c r="M89" s="19">
        <v>250</v>
      </c>
      <c r="N89" s="51">
        <f t="shared" si="10"/>
        <v>3000</v>
      </c>
      <c r="O89" s="48">
        <v>1481</v>
      </c>
    </row>
    <row r="90" spans="1:15" x14ac:dyDescent="0.3">
      <c r="A90" s="22" t="s">
        <v>72</v>
      </c>
      <c r="B90" s="19">
        <v>800</v>
      </c>
      <c r="C90" s="19">
        <v>800</v>
      </c>
      <c r="D90" s="19">
        <v>800</v>
      </c>
      <c r="E90" s="19">
        <v>10000</v>
      </c>
      <c r="F90" s="19">
        <v>2000</v>
      </c>
      <c r="G90" s="19">
        <v>800</v>
      </c>
      <c r="H90" s="19">
        <v>800</v>
      </c>
      <c r="I90" s="19">
        <v>2000</v>
      </c>
      <c r="J90" s="19">
        <v>700</v>
      </c>
      <c r="K90" s="19">
        <v>700</v>
      </c>
      <c r="L90" s="19">
        <v>3000</v>
      </c>
      <c r="M90" s="19">
        <v>10000</v>
      </c>
      <c r="N90" s="51">
        <f t="shared" si="10"/>
        <v>32400</v>
      </c>
      <c r="O90" s="48">
        <v>32181</v>
      </c>
    </row>
    <row r="91" spans="1:15" x14ac:dyDescent="0.3">
      <c r="A91" s="22" t="s">
        <v>73</v>
      </c>
      <c r="B91" s="19"/>
      <c r="C91" s="24"/>
      <c r="D91" s="24"/>
      <c r="E91" s="24"/>
      <c r="F91" s="24"/>
      <c r="G91" s="24"/>
      <c r="H91" s="24">
        <v>30000</v>
      </c>
      <c r="I91" s="24"/>
      <c r="J91" s="24"/>
      <c r="K91" s="24"/>
      <c r="L91" s="24"/>
      <c r="M91" s="24"/>
      <c r="N91" s="51">
        <f t="shared" si="10"/>
        <v>30000</v>
      </c>
      <c r="O91" s="50">
        <v>25160</v>
      </c>
    </row>
    <row r="92" spans="1:15" x14ac:dyDescent="0.3">
      <c r="A92" s="22" t="s">
        <v>74</v>
      </c>
      <c r="B92" s="19">
        <v>3000</v>
      </c>
      <c r="C92" s="19">
        <v>3000</v>
      </c>
      <c r="D92" s="19">
        <v>3000</v>
      </c>
      <c r="E92" s="19">
        <v>3000</v>
      </c>
      <c r="F92" s="19">
        <v>3000</v>
      </c>
      <c r="G92" s="19">
        <v>3000</v>
      </c>
      <c r="H92" s="19">
        <v>3000</v>
      </c>
      <c r="I92" s="19">
        <v>3000</v>
      </c>
      <c r="J92" s="19">
        <v>3000</v>
      </c>
      <c r="K92" s="19">
        <v>3000</v>
      </c>
      <c r="L92" s="19">
        <v>3000</v>
      </c>
      <c r="M92" s="19">
        <v>3000</v>
      </c>
      <c r="N92" s="51">
        <f t="shared" si="10"/>
        <v>36000</v>
      </c>
    </row>
    <row r="93" spans="1:15" x14ac:dyDescent="0.3">
      <c r="A93" s="27" t="s">
        <v>75</v>
      </c>
      <c r="B93" s="19">
        <v>2000</v>
      </c>
      <c r="C93" s="19">
        <v>2000</v>
      </c>
      <c r="D93" s="19">
        <v>2000</v>
      </c>
      <c r="E93" s="19">
        <v>2000</v>
      </c>
      <c r="F93" s="19">
        <v>2000</v>
      </c>
      <c r="G93" s="19">
        <v>2000</v>
      </c>
      <c r="H93" s="19">
        <v>2000</v>
      </c>
      <c r="I93" s="19">
        <v>2000</v>
      </c>
      <c r="J93" s="19">
        <v>2000</v>
      </c>
      <c r="K93" s="19">
        <v>2000</v>
      </c>
      <c r="L93" s="19">
        <v>2000</v>
      </c>
      <c r="M93" s="19">
        <v>2000</v>
      </c>
      <c r="N93" s="51">
        <f t="shared" si="10"/>
        <v>24000</v>
      </c>
    </row>
    <row r="94" spans="1:15" x14ac:dyDescent="0.3">
      <c r="A94" s="27" t="s">
        <v>76</v>
      </c>
      <c r="B94" s="19"/>
      <c r="C94" s="24">
        <v>5000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51">
        <f t="shared" si="10"/>
        <v>5000</v>
      </c>
    </row>
    <row r="95" spans="1:15" x14ac:dyDescent="0.3">
      <c r="A95" s="27" t="s">
        <v>77</v>
      </c>
      <c r="B95" s="19">
        <v>1000</v>
      </c>
      <c r="C95" s="19">
        <v>1000</v>
      </c>
      <c r="D95" s="19">
        <v>1000</v>
      </c>
      <c r="E95" s="19">
        <v>1000</v>
      </c>
      <c r="F95" s="19">
        <v>1000</v>
      </c>
      <c r="G95" s="19">
        <v>1000</v>
      </c>
      <c r="H95" s="19">
        <v>1000</v>
      </c>
      <c r="I95" s="19">
        <v>1000</v>
      </c>
      <c r="J95" s="19">
        <v>1000</v>
      </c>
      <c r="K95" s="19">
        <v>1000</v>
      </c>
      <c r="L95" s="19">
        <v>1000</v>
      </c>
      <c r="M95" s="19">
        <v>1000</v>
      </c>
      <c r="N95" s="51">
        <f t="shared" si="10"/>
        <v>12000</v>
      </c>
      <c r="O95" s="48">
        <v>696</v>
      </c>
    </row>
    <row r="96" spans="1:15" x14ac:dyDescent="0.3">
      <c r="A96" s="27" t="s">
        <v>78</v>
      </c>
      <c r="B96" s="19">
        <v>1500</v>
      </c>
      <c r="C96" s="19">
        <v>1500</v>
      </c>
      <c r="D96" s="19">
        <v>1500</v>
      </c>
      <c r="E96" s="19">
        <v>1500</v>
      </c>
      <c r="F96" s="19">
        <v>1500</v>
      </c>
      <c r="G96" s="19">
        <v>1500</v>
      </c>
      <c r="H96" s="19">
        <v>1500</v>
      </c>
      <c r="I96" s="19">
        <v>1500</v>
      </c>
      <c r="J96" s="19">
        <v>40000</v>
      </c>
      <c r="K96" s="19">
        <v>1500</v>
      </c>
      <c r="L96" s="19">
        <v>1500</v>
      </c>
      <c r="M96" s="19">
        <v>1500</v>
      </c>
      <c r="N96" s="51">
        <f t="shared" si="10"/>
        <v>56500</v>
      </c>
    </row>
    <row r="97" spans="1:17" x14ac:dyDescent="0.3">
      <c r="A97" s="22" t="s">
        <v>79</v>
      </c>
      <c r="B97" s="19">
        <v>500</v>
      </c>
      <c r="C97" s="19">
        <v>500</v>
      </c>
      <c r="D97" s="19">
        <v>1000</v>
      </c>
      <c r="E97" s="19">
        <v>3000</v>
      </c>
      <c r="F97" s="19">
        <v>2000</v>
      </c>
      <c r="G97" s="19">
        <v>500</v>
      </c>
      <c r="H97" s="19">
        <v>500</v>
      </c>
      <c r="I97" s="19">
        <v>500</v>
      </c>
      <c r="J97" s="19">
        <v>500</v>
      </c>
      <c r="K97" s="19">
        <v>500</v>
      </c>
      <c r="L97" s="19">
        <v>500</v>
      </c>
      <c r="M97" s="19">
        <v>3000</v>
      </c>
      <c r="N97" s="51">
        <f>SUM(B97:M97)</f>
        <v>13000</v>
      </c>
      <c r="O97" s="2">
        <v>11600</v>
      </c>
    </row>
    <row r="98" spans="1:17" s="39" customFormat="1" x14ac:dyDescent="0.3">
      <c r="A98" s="40" t="s">
        <v>1</v>
      </c>
      <c r="B98" s="38">
        <f t="shared" ref="B98:M98" si="11">SUM(B86:B97)</f>
        <v>15550</v>
      </c>
      <c r="C98" s="44">
        <f t="shared" si="11"/>
        <v>15550</v>
      </c>
      <c r="D98" s="44">
        <f>SUM(D86:D97)</f>
        <v>11050</v>
      </c>
      <c r="E98" s="44">
        <f>SUM(E86:E97)</f>
        <v>22250</v>
      </c>
      <c r="F98" s="44">
        <f>SUM(F86:F97)</f>
        <v>13250</v>
      </c>
      <c r="G98" s="44">
        <f>SUM(G86:G97)</f>
        <v>10550</v>
      </c>
      <c r="H98" s="44">
        <f t="shared" si="11"/>
        <v>46550</v>
      </c>
      <c r="I98" s="44">
        <f t="shared" si="11"/>
        <v>17750</v>
      </c>
      <c r="J98" s="44">
        <f t="shared" si="11"/>
        <v>48950</v>
      </c>
      <c r="K98" s="44">
        <f t="shared" si="11"/>
        <v>10450</v>
      </c>
      <c r="L98" s="44">
        <f t="shared" si="11"/>
        <v>12750</v>
      </c>
      <c r="M98" s="44">
        <f t="shared" si="11"/>
        <v>27250</v>
      </c>
      <c r="N98" s="44">
        <f>SUM(N86:N97)</f>
        <v>251900</v>
      </c>
      <c r="O98" s="52"/>
    </row>
    <row r="99" spans="1:17" s="35" customFormat="1" x14ac:dyDescent="0.3">
      <c r="A99" s="32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53"/>
    </row>
    <row r="100" spans="1:17" s="35" customFormat="1" x14ac:dyDescent="0.3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53"/>
    </row>
    <row r="101" spans="1:17" x14ac:dyDescent="0.3">
      <c r="A101" s="9" t="s">
        <v>80</v>
      </c>
      <c r="B101" s="10">
        <f>SUM(B33+B40+B60+B67+B74+B82+B98)</f>
        <v>255447.52</v>
      </c>
      <c r="C101" s="10">
        <f>SUM(C33+C40+C60+C67+C74+C82+C98)</f>
        <v>225947.51999999999</v>
      </c>
      <c r="D101" s="10">
        <f>SUM(D33+D60+D67+D74+D82+D98+D40)</f>
        <v>224447.52</v>
      </c>
      <c r="E101" s="10">
        <f t="shared" ref="E101:M101" si="12">SUM(E33+E40+E60+E67+E74+E82+E98)</f>
        <v>238647.52</v>
      </c>
      <c r="F101" s="10">
        <f t="shared" si="12"/>
        <v>275647.52</v>
      </c>
      <c r="G101" s="10">
        <f t="shared" si="12"/>
        <v>306947.52</v>
      </c>
      <c r="H101" s="10">
        <f t="shared" si="12"/>
        <v>257947.51999999999</v>
      </c>
      <c r="I101" s="10">
        <f t="shared" si="12"/>
        <v>253647.52</v>
      </c>
      <c r="J101" s="10">
        <f t="shared" si="12"/>
        <v>263347.52</v>
      </c>
      <c r="K101" s="10">
        <f t="shared" si="12"/>
        <v>221847.52</v>
      </c>
      <c r="L101" s="10">
        <f t="shared" si="12"/>
        <v>224147.52</v>
      </c>
      <c r="M101" s="10">
        <f t="shared" si="12"/>
        <v>346647.52</v>
      </c>
      <c r="N101" s="57">
        <f>N98+N82+N74+N67+N60+N40+N33</f>
        <v>3094670.2400000012</v>
      </c>
      <c r="O101" s="3"/>
      <c r="Q101" s="1"/>
    </row>
    <row r="102" spans="1:17" x14ac:dyDescent="0.3">
      <c r="A102" s="11" t="s">
        <v>81</v>
      </c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2">
        <v>600000</v>
      </c>
      <c r="O102" s="3"/>
    </row>
    <row r="103" spans="1:17" x14ac:dyDescent="0.3">
      <c r="A103" s="14" t="s">
        <v>3</v>
      </c>
      <c r="B103" s="15"/>
      <c r="C103" s="15"/>
      <c r="D103" s="16"/>
      <c r="E103" s="16"/>
      <c r="F103" s="16"/>
      <c r="G103" s="16"/>
      <c r="H103" s="15"/>
      <c r="I103" s="15"/>
      <c r="J103" s="15"/>
      <c r="K103" s="15"/>
      <c r="L103" s="15"/>
      <c r="M103" s="15"/>
      <c r="N103" s="58">
        <f>SUM(N101:N102)</f>
        <v>3694670.2400000012</v>
      </c>
      <c r="O103" s="3"/>
    </row>
    <row r="104" spans="1:17" x14ac:dyDescent="0.3">
      <c r="D104" s="8"/>
      <c r="E104" s="8"/>
      <c r="F104" s="8"/>
      <c r="G104" s="8"/>
    </row>
    <row r="105" spans="1:17" ht="43.2" x14ac:dyDescent="0.3">
      <c r="D105" s="8"/>
      <c r="E105" s="8"/>
      <c r="F105" s="8"/>
      <c r="G105" s="8"/>
      <c r="M105" s="4" t="s">
        <v>2</v>
      </c>
      <c r="N105" s="57">
        <f>N101/7500</f>
        <v>412.62269866666679</v>
      </c>
    </row>
    <row r="106" spans="1:17" ht="43.2" x14ac:dyDescent="0.3">
      <c r="M106" s="5" t="s">
        <v>2</v>
      </c>
      <c r="N106" s="59">
        <f>N103/7500</f>
        <v>492.62269866666679</v>
      </c>
    </row>
  </sheetData>
  <mergeCells count="2">
    <mergeCell ref="A69:B69"/>
    <mergeCell ref="A1:N1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2019-7%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MP</dc:creator>
  <cp:lastModifiedBy>Melba</cp:lastModifiedBy>
  <cp:lastPrinted>2018-03-20T18:57:49Z</cp:lastPrinted>
  <dcterms:created xsi:type="dcterms:W3CDTF">2016-06-03T05:27:49Z</dcterms:created>
  <dcterms:modified xsi:type="dcterms:W3CDTF">2019-08-05T23:14:20Z</dcterms:modified>
</cp:coreProperties>
</file>