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4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24" i="1"/>
  <c r="F29" i="1"/>
  <c r="F39" i="1"/>
  <c r="F47" i="1"/>
  <c r="F57" i="1"/>
  <c r="F74" i="1"/>
  <c r="F78" i="1"/>
  <c r="F84" i="1"/>
  <c r="G84" i="1" l="1"/>
  <c r="G78" i="1"/>
  <c r="G74" i="1" l="1"/>
  <c r="G86" i="1" s="1"/>
  <c r="G90" i="1" s="1"/>
  <c r="G57" i="1"/>
  <c r="G47" i="1"/>
  <c r="G39" i="1"/>
  <c r="G29" i="1"/>
  <c r="G14" i="1"/>
  <c r="G24" i="1"/>
  <c r="G89" i="1" l="1"/>
  <c r="E80" i="1"/>
  <c r="G59" i="1" l="1"/>
</calcChain>
</file>

<file path=xl/sharedStrings.xml><?xml version="1.0" encoding="utf-8"?>
<sst xmlns="http://schemas.openxmlformats.org/spreadsheetml/2006/main" count="209" uniqueCount="114">
  <si>
    <t>RESULT 1</t>
  </si>
  <si>
    <t xml:space="preserve">Output Statement 1.1:
</t>
  </si>
  <si>
    <t>Activity</t>
  </si>
  <si>
    <t>Description of Activity Inputs</t>
  </si>
  <si>
    <t>NUMBER / QUANTITY</t>
  </si>
  <si>
    <t>FREQUENCY</t>
  </si>
  <si>
    <t>Please Justify: the number/quantity, frequency and unit cost</t>
  </si>
  <si>
    <t>Conference Package</t>
  </si>
  <si>
    <t>Transportation for participants</t>
  </si>
  <si>
    <t>T&amp;T refund for 20 participants</t>
  </si>
  <si>
    <t>Honorarium</t>
  </si>
  <si>
    <t>Media expenses</t>
  </si>
  <si>
    <t>T&amp;T refund for 5 media personnel</t>
  </si>
  <si>
    <t>Banners</t>
  </si>
  <si>
    <t>Mobilization</t>
  </si>
  <si>
    <t>Expenses to be incurred on taxi fares, communication, and other logistics and other incidentals in organizing the activity</t>
  </si>
  <si>
    <t>Venue</t>
  </si>
  <si>
    <t>Cost of conference hall or auditorium for activity in 3 districts</t>
  </si>
  <si>
    <t>Refreshment</t>
  </si>
  <si>
    <t>Honorarium for 10 elders and guests in each of the 3 districts</t>
  </si>
  <si>
    <t>Video Coverage and photography</t>
  </si>
  <si>
    <t>Publicity materials</t>
  </si>
  <si>
    <t>Rapporteuring</t>
  </si>
  <si>
    <t>Cost of hiring the service of 1 rapporteur in all the 3 districts</t>
  </si>
  <si>
    <t>Cost of taxi fares, communication expenses and other logistics for organizing the programme</t>
  </si>
  <si>
    <t>Radio airtime</t>
  </si>
  <si>
    <t xml:space="preserve">Output Statement 1.2:
</t>
  </si>
  <si>
    <t>Food and snacks</t>
  </si>
  <si>
    <t>Food and snacks for 30 participants for this activity in 3 districts</t>
  </si>
  <si>
    <t>T&amp;T refund for 25 participants</t>
  </si>
  <si>
    <t>Training materials</t>
  </si>
  <si>
    <t>This includes cost of writing pads, pens and files for 30 participants for each activity in the 3 districts.</t>
  </si>
  <si>
    <t>Training logistics</t>
  </si>
  <si>
    <t>Cost hiring projectors, markers and flip charts for training in the 3 districts</t>
  </si>
  <si>
    <t>Cost of video recording and production expenses for all the 3 district activities</t>
  </si>
  <si>
    <t>This includes expenses (registration forms, documentation, T&amp;T, phone calls, T-shirts and others) to be incurred on the formation of 3 Girls' Clubs in 3 districts</t>
  </si>
  <si>
    <t>Total - Results 1</t>
  </si>
  <si>
    <t>RESULT 2</t>
  </si>
  <si>
    <t xml:space="preserve">Output Statement 2.1:
</t>
  </si>
  <si>
    <t>Honorarium for resource person for this activity in the 3 districts</t>
  </si>
  <si>
    <t>Honorarium for 2 field staff per the 3 districts to administer M&amp;E tools</t>
  </si>
  <si>
    <t>Fuel  for  monitoring</t>
  </si>
  <si>
    <t>Fuel reimbursement for monitoring project in 3 districts</t>
  </si>
  <si>
    <t>Feeding for project team members for a 2 day meeting</t>
  </si>
  <si>
    <t>Stationery</t>
  </si>
  <si>
    <t>note pads, pens A 4 sheets etc for a 2 day meeting</t>
  </si>
  <si>
    <t>Project Officer</t>
  </si>
  <si>
    <t>Allowance for Project Officer</t>
  </si>
  <si>
    <t>M&amp;E Officer</t>
  </si>
  <si>
    <t>Allowance for M &amp; EOfficer</t>
  </si>
  <si>
    <t>GES/DA responsive to the right of grils/disabled childern to education</t>
  </si>
  <si>
    <t xml:space="preserve">SMC/PTA rengaging GES/District assemblies on girls/disaled childern in their communities. </t>
  </si>
  <si>
    <t>Detailed Budget &amp; Notes-Result 1</t>
  </si>
  <si>
    <t>Result 1</t>
  </si>
  <si>
    <t>Result 2</t>
  </si>
  <si>
    <t>Total Direct Project Cost</t>
  </si>
  <si>
    <t>Detailed Budget &amp; Notes-Result  2</t>
  </si>
  <si>
    <t>Organisation's Name;     Center for rural improvement service (CRIS)</t>
  </si>
  <si>
    <t>Logistics for Girls' Clubs formation</t>
  </si>
  <si>
    <t>Inception meeting with the verious stakeholders on the project</t>
  </si>
  <si>
    <t>Teenage mothers and other girl dropouts return and stay in school.</t>
  </si>
  <si>
    <t>Community forums to sensitize and educate parents and other stakeholders on girlchild education.</t>
  </si>
  <si>
    <t>Radio programmes based on the existing situation to educate communities on girl child education.</t>
  </si>
  <si>
    <t>Training for girl child mentorship</t>
  </si>
  <si>
    <t>Training for PTA/SMCs to appreciate right of girl child and support their education.</t>
  </si>
  <si>
    <t>Formation and training girls clubs/society on their right, assertiveness ad reproductive health</t>
  </si>
  <si>
    <t>Conduct quaterly review meeting</t>
  </si>
  <si>
    <t>Communities and schools supportive of girls at home and in school</t>
  </si>
  <si>
    <t>Communities are more knowledgeable of rights and enrolling and retraing  them in school</t>
  </si>
  <si>
    <t xml:space="preserve">TOTAL BUDGET IN  US DOLLARS </t>
  </si>
  <si>
    <t>UNIT COST IN  US DOLLARS</t>
  </si>
  <si>
    <t>UNIT COST IN US DOLLAS</t>
  </si>
  <si>
    <t>UNIT COST IN US DOLLARS</t>
  </si>
  <si>
    <t>TOTAL COST IN  US DOLLARS</t>
  </si>
  <si>
    <t xml:space="preserve">UNIT COST IN  US DOLLARS </t>
  </si>
  <si>
    <t>TOTAL COST IN US DOLLARS</t>
  </si>
  <si>
    <t>SUMMARY</t>
  </si>
  <si>
    <t>TOTAL COST IN DOLLARS</t>
  </si>
  <si>
    <t>RESULT 2 TOTAL IN US DOLLARS AND IN GHANA CEDIS</t>
  </si>
  <si>
    <t>US DOLLARS</t>
  </si>
  <si>
    <t xml:space="preserve"> Justification of  the number/quantity, frequency and unit cost</t>
  </si>
  <si>
    <t>Honorarium for 10 members from the GES and DAs</t>
  </si>
  <si>
    <t>l</t>
  </si>
  <si>
    <t>Justification: of the number/quantity, frequency and unit cost</t>
  </si>
  <si>
    <t xml:space="preserve"> Justify: the number/quantity, frequency and unit cost</t>
  </si>
  <si>
    <t>Sub total</t>
  </si>
  <si>
    <t>Sub-total</t>
  </si>
  <si>
    <t>Monitoring of project results</t>
  </si>
  <si>
    <t>EXCHANGE RATE: GHS 4.8 TO 1 USD</t>
  </si>
  <si>
    <t>Hotel Facility user fees as well food and snack for 5 project team members, 10 reps from both DAs and GES, 15 members from PTAs/SMCs and 5 media personnel</t>
  </si>
  <si>
    <t>US DOLLRS</t>
  </si>
  <si>
    <t>Cost of 2 banners for publicity.</t>
  </si>
  <si>
    <t>Project Mnanagement</t>
  </si>
  <si>
    <t xml:space="preserve">Cost of conference hall or auditorium for activity </t>
  </si>
  <si>
    <t xml:space="preserve">food and snacks for 100 participants for this activity </t>
  </si>
  <si>
    <t>Transportation cost for transporting 90  of participants .</t>
  </si>
  <si>
    <t xml:space="preserve">Cost of video recording and production expenses </t>
  </si>
  <si>
    <t xml:space="preserve">This includes cost of flyers and stickers, banners and branded T-shirts for the activity </t>
  </si>
  <si>
    <t xml:space="preserve">Honorarium for 3 panelists for radio discussions </t>
  </si>
  <si>
    <t>Cost of taxi fares, communication expenses and other logistics for organizing the programme.This includes cost of writing pads, pens and files for 30 participants for each activity.</t>
  </si>
  <si>
    <t>Cost of conference hall or auditorium for activity .</t>
  </si>
  <si>
    <t>Food and snacks for 30 participants for this activity.</t>
  </si>
  <si>
    <t>Honorarium for resource persons and Role Models for this activity .</t>
  </si>
  <si>
    <t>Cost of video recording and production expenses for all the  activity.</t>
  </si>
  <si>
    <t xml:space="preserve">Food and snacks for 30 participants for this activity </t>
  </si>
  <si>
    <t>Honorarium for 2 resource persons for this activity .</t>
  </si>
  <si>
    <t>Cost hiring projectors, markers and flip charts for training .</t>
  </si>
  <si>
    <t>Cost of video recording and production expenses.</t>
  </si>
  <si>
    <t xml:space="preserve">Cost of conference hall or auditorium for activity. </t>
  </si>
  <si>
    <t>Honorarium for 2 resource persons for this activity.</t>
  </si>
  <si>
    <t>Cost hiring projectors, markers and flip charts for training.</t>
  </si>
  <si>
    <t>Cost of video recording and production expenses .</t>
  </si>
  <si>
    <t>Trainimg SMCs/PTAs on FCUBE/recentry policies and acquire advocacy skills in engage authorities</t>
  </si>
  <si>
    <t>Project title: Return teenage mothers mothers to school in Bole district.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</si>
</sst>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0"/>
      <color indexed="9"/>
      <name val="Times New Roman"/>
      <family val="1"/>
    </font>
    <font>
      <b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b/>
      <sz val="11"/>
      <name val="Times New Roman"/>
      <family val="1"/>
    </font>
    <font>
      <b/>
      <sz val="2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5" fillId="2" borderId="2" xfId="2" applyFont="1" applyFill="1" applyBorder="1" applyAlignment="1" applyProtection="1">
      <alignment horizontal="left"/>
    </xf>
    <xf numFmtId="41" fontId="6" fillId="2" borderId="2" xfId="2" applyNumberFormat="1" applyFont="1" applyFill="1" applyBorder="1" applyAlignment="1" applyProtection="1">
      <alignment horizontal="center"/>
    </xf>
    <xf numFmtId="0" fontId="7" fillId="2" borderId="0" xfId="0" applyFont="1" applyFill="1"/>
    <xf numFmtId="0" fontId="5" fillId="3" borderId="4" xfId="2" applyFont="1" applyFill="1" applyBorder="1" applyAlignment="1" applyProtection="1"/>
    <xf numFmtId="0" fontId="5" fillId="3" borderId="5" xfId="2" applyFont="1" applyFill="1" applyBorder="1" applyAlignment="1" applyProtection="1"/>
    <xf numFmtId="0" fontId="7" fillId="3" borderId="0" xfId="0" applyFont="1" applyFill="1" applyAlignment="1" applyProtection="1">
      <alignment wrapText="1"/>
    </xf>
    <xf numFmtId="0" fontId="5" fillId="4" borderId="2" xfId="2" applyFont="1" applyFill="1" applyBorder="1" applyAlignment="1" applyProtection="1">
      <alignment horizontal="left" wrapText="1"/>
    </xf>
    <xf numFmtId="164" fontId="5" fillId="4" borderId="6" xfId="1" applyNumberFormat="1" applyFont="1" applyFill="1" applyBorder="1" applyAlignment="1" applyProtection="1">
      <alignment horizontal="left"/>
    </xf>
    <xf numFmtId="164" fontId="5" fillId="4" borderId="6" xfId="1" applyNumberFormat="1" applyFont="1" applyFill="1" applyBorder="1" applyAlignment="1" applyProtection="1">
      <alignment horizontal="center"/>
    </xf>
    <xf numFmtId="0" fontId="5" fillId="4" borderId="7" xfId="2" applyFont="1" applyFill="1" applyBorder="1" applyAlignment="1" applyProtection="1">
      <alignment horizontal="center"/>
    </xf>
    <xf numFmtId="0" fontId="5" fillId="4" borderId="7" xfId="2" applyFont="1" applyFill="1" applyBorder="1" applyAlignment="1" applyProtection="1">
      <alignment horizontal="center" wrapText="1"/>
    </xf>
    <xf numFmtId="0" fontId="4" fillId="0" borderId="0" xfId="0" applyFont="1" applyFill="1" applyProtection="1"/>
    <xf numFmtId="0" fontId="5" fillId="5" borderId="5" xfId="2" applyFont="1" applyFill="1" applyBorder="1" applyAlignment="1" applyProtection="1">
      <alignment horizontal="center"/>
    </xf>
    <xf numFmtId="0" fontId="4" fillId="5" borderId="8" xfId="0" applyFont="1" applyFill="1" applyBorder="1" applyAlignment="1" applyProtection="1">
      <alignment horizontal="center" wrapText="1"/>
    </xf>
    <xf numFmtId="0" fontId="4" fillId="5" borderId="2" xfId="0" applyFont="1" applyFill="1" applyBorder="1" applyAlignment="1" applyProtection="1">
      <alignment horizontal="center" wrapText="1"/>
    </xf>
    <xf numFmtId="0" fontId="8" fillId="5" borderId="2" xfId="0" applyFont="1" applyFill="1" applyBorder="1" applyAlignment="1" applyProtection="1">
      <alignment horizontal="center" wrapText="1"/>
    </xf>
    <xf numFmtId="164" fontId="4" fillId="5" borderId="2" xfId="1" applyNumberFormat="1" applyFont="1" applyFill="1" applyBorder="1" applyAlignment="1" applyProtection="1">
      <alignment horizontal="center" wrapText="1"/>
    </xf>
    <xf numFmtId="0" fontId="4" fillId="0" borderId="9" xfId="0" applyFont="1" applyFill="1" applyBorder="1" applyProtection="1"/>
    <xf numFmtId="0" fontId="9" fillId="4" borderId="2" xfId="2" applyFont="1" applyFill="1" applyBorder="1" applyAlignment="1" applyProtection="1">
      <alignment horizontal="left" wrapText="1" indent="1"/>
    </xf>
    <xf numFmtId="164" fontId="3" fillId="0" borderId="6" xfId="1" applyNumberFormat="1" applyFont="1" applyFill="1" applyBorder="1" applyProtection="1">
      <protection locked="0"/>
    </xf>
    <xf numFmtId="164" fontId="3" fillId="0" borderId="2" xfId="1" applyNumberFormat="1" applyFont="1" applyFill="1" applyBorder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9" fillId="5" borderId="2" xfId="2" applyFont="1" applyFill="1" applyBorder="1" applyAlignment="1" applyProtection="1">
      <alignment horizontal="left" wrapText="1" indent="1"/>
    </xf>
    <xf numFmtId="164" fontId="3" fillId="0" borderId="5" xfId="1" applyNumberFormat="1" applyFont="1" applyFill="1" applyBorder="1" applyProtection="1">
      <protection locked="0"/>
    </xf>
    <xf numFmtId="0" fontId="5" fillId="0" borderId="0" xfId="2" applyFont="1" applyFill="1" applyBorder="1" applyAlignment="1" applyProtection="1">
      <alignment horizontal="center" vertical="center" textRotation="90" wrapText="1"/>
    </xf>
    <xf numFmtId="165" fontId="10" fillId="2" borderId="8" xfId="3" applyNumberFormat="1" applyFont="1" applyFill="1" applyBorder="1" applyProtection="1"/>
    <xf numFmtId="164" fontId="10" fillId="2" borderId="2" xfId="1" applyNumberFormat="1" applyFont="1" applyFill="1" applyBorder="1" applyProtection="1"/>
    <xf numFmtId="164" fontId="10" fillId="2" borderId="10" xfId="1" applyNumberFormat="1" applyFont="1" applyFill="1" applyBorder="1" applyProtection="1"/>
    <xf numFmtId="0" fontId="4" fillId="0" borderId="0" xfId="0" applyFont="1" applyAlignment="1" applyProtection="1">
      <alignment wrapText="1"/>
    </xf>
    <xf numFmtId="0" fontId="5" fillId="4" borderId="5" xfId="2" applyFont="1" applyFill="1" applyBorder="1" applyAlignment="1" applyProtection="1">
      <alignment horizontal="left" wrapText="1"/>
    </xf>
    <xf numFmtId="0" fontId="5" fillId="4" borderId="0" xfId="2" applyFont="1" applyFill="1" applyBorder="1" applyAlignment="1" applyProtection="1">
      <alignment horizontal="center"/>
    </xf>
    <xf numFmtId="165" fontId="10" fillId="8" borderId="8" xfId="3" applyNumberFormat="1" applyFont="1" applyFill="1" applyBorder="1" applyProtection="1"/>
    <xf numFmtId="0" fontId="11" fillId="8" borderId="11" xfId="0" applyFont="1" applyFill="1" applyBorder="1" applyProtection="1"/>
    <xf numFmtId="164" fontId="4" fillId="0" borderId="0" xfId="1" applyNumberFormat="1" applyFont="1" applyProtection="1"/>
    <xf numFmtId="0" fontId="4" fillId="0" borderId="0" xfId="0" applyFont="1" applyProtection="1"/>
    <xf numFmtId="0" fontId="12" fillId="7" borderId="5" xfId="0" applyFont="1" applyFill="1" applyBorder="1" applyAlignment="1" applyProtection="1">
      <alignment horizontal="center" wrapText="1"/>
    </xf>
    <xf numFmtId="164" fontId="11" fillId="0" borderId="0" xfId="1" applyNumberFormat="1" applyFont="1" applyProtection="1"/>
    <xf numFmtId="0" fontId="13" fillId="0" borderId="0" xfId="2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4" borderId="0" xfId="0" applyFont="1" applyFill="1" applyProtection="1"/>
    <xf numFmtId="164" fontId="4" fillId="5" borderId="2" xfId="1" applyNumberFormat="1" applyFont="1" applyFill="1" applyBorder="1" applyAlignment="1" applyProtection="1">
      <alignment horizontal="center" wrapText="1"/>
      <protection locked="0"/>
    </xf>
    <xf numFmtId="0" fontId="14" fillId="5" borderId="2" xfId="2" applyFont="1" applyFill="1" applyBorder="1" applyAlignment="1" applyProtection="1">
      <alignment horizontal="left" wrapText="1" indent="1"/>
    </xf>
    <xf numFmtId="0" fontId="4" fillId="0" borderId="0" xfId="0" applyFont="1" applyProtection="1">
      <protection locked="0"/>
    </xf>
    <xf numFmtId="0" fontId="9" fillId="5" borderId="5" xfId="2" applyFont="1" applyFill="1" applyBorder="1" applyAlignment="1" applyProtection="1">
      <alignment horizontal="center"/>
    </xf>
    <xf numFmtId="0" fontId="4" fillId="0" borderId="2" xfId="0" applyFont="1" applyFill="1" applyBorder="1" applyProtection="1">
      <protection locked="0"/>
    </xf>
    <xf numFmtId="0" fontId="11" fillId="8" borderId="0" xfId="0" applyFont="1" applyFill="1"/>
    <xf numFmtId="3" fontId="4" fillId="0" borderId="0" xfId="0" applyNumberFormat="1" applyFont="1"/>
    <xf numFmtId="164" fontId="10" fillId="8" borderId="0" xfId="1" applyNumberFormat="1" applyFont="1" applyFill="1" applyBorder="1" applyProtection="1"/>
    <xf numFmtId="165" fontId="10" fillId="8" borderId="0" xfId="3" applyNumberFormat="1" applyFont="1" applyFill="1" applyBorder="1" applyProtection="1"/>
    <xf numFmtId="0" fontId="4" fillId="9" borderId="0" xfId="0" applyFont="1" applyFill="1"/>
    <xf numFmtId="0" fontId="4" fillId="10" borderId="0" xfId="0" applyFont="1" applyFill="1"/>
    <xf numFmtId="0" fontId="4" fillId="8" borderId="0" xfId="0" applyFont="1" applyFill="1"/>
    <xf numFmtId="165" fontId="3" fillId="0" borderId="2" xfId="3" applyNumberFormat="1" applyFont="1" applyFill="1" applyBorder="1" applyProtection="1">
      <protection locked="0"/>
    </xf>
    <xf numFmtId="165" fontId="10" fillId="2" borderId="10" xfId="3" applyNumberFormat="1" applyFont="1" applyFill="1" applyBorder="1" applyProtection="1"/>
    <xf numFmtId="0" fontId="6" fillId="8" borderId="3" xfId="0" applyFont="1" applyFill="1" applyBorder="1" applyAlignment="1" applyProtection="1">
      <alignment horizontal="left"/>
    </xf>
    <xf numFmtId="0" fontId="5" fillId="8" borderId="1" xfId="0" applyFont="1" applyFill="1" applyBorder="1" applyAlignment="1" applyProtection="1">
      <alignment horizontal="center"/>
    </xf>
    <xf numFmtId="0" fontId="4" fillId="6" borderId="0" xfId="0" applyFont="1" applyFill="1"/>
    <xf numFmtId="165" fontId="4" fillId="6" borderId="0" xfId="0" applyNumberFormat="1" applyFont="1" applyFill="1"/>
    <xf numFmtId="3" fontId="15" fillId="9" borderId="0" xfId="0" applyNumberFormat="1" applyFont="1" applyFill="1"/>
    <xf numFmtId="0" fontId="15" fillId="9" borderId="0" xfId="0" applyFont="1" applyFill="1"/>
    <xf numFmtId="3" fontId="15" fillId="0" borderId="0" xfId="0" applyNumberFormat="1" applyFont="1"/>
    <xf numFmtId="1" fontId="15" fillId="0" borderId="0" xfId="0" applyNumberFormat="1" applyFont="1"/>
    <xf numFmtId="0" fontId="15" fillId="0" borderId="0" xfId="0" applyFont="1"/>
    <xf numFmtId="0" fontId="15" fillId="10" borderId="0" xfId="0" applyFont="1" applyFill="1"/>
    <xf numFmtId="1" fontId="15" fillId="10" borderId="0" xfId="0" applyNumberFormat="1" applyFont="1" applyFill="1"/>
    <xf numFmtId="0" fontId="13" fillId="4" borderId="5" xfId="2" applyFont="1" applyFill="1" applyBorder="1" applyAlignment="1" applyProtection="1">
      <alignment horizontal="left" wrapText="1"/>
    </xf>
    <xf numFmtId="0" fontId="15" fillId="4" borderId="0" xfId="0" applyFont="1" applyFill="1" applyProtection="1"/>
    <xf numFmtId="0" fontId="8" fillId="0" borderId="0" xfId="0" applyFont="1"/>
    <xf numFmtId="0" fontId="16" fillId="0" borderId="0" xfId="0" applyFont="1"/>
    <xf numFmtId="0" fontId="8" fillId="0" borderId="0" xfId="0" applyFont="1" applyFill="1" applyProtection="1"/>
    <xf numFmtId="0" fontId="17" fillId="7" borderId="5" xfId="0" applyFont="1" applyFill="1" applyBorder="1" applyAlignment="1" applyProtection="1">
      <alignment horizontal="center" wrapText="1"/>
    </xf>
    <xf numFmtId="0" fontId="16" fillId="3" borderId="8" xfId="0" applyFont="1" applyFill="1" applyBorder="1" applyProtection="1"/>
    <xf numFmtId="0" fontId="8" fillId="3" borderId="5" xfId="0" applyFont="1" applyFill="1" applyBorder="1" applyProtection="1"/>
    <xf numFmtId="0" fontId="8" fillId="0" borderId="9" xfId="0" applyFont="1" applyFill="1" applyBorder="1" applyProtection="1"/>
    <xf numFmtId="0" fontId="16" fillId="6" borderId="0" xfId="0" applyFont="1" applyFill="1" applyProtection="1"/>
    <xf numFmtId="164" fontId="16" fillId="6" borderId="12" xfId="1" applyNumberFormat="1" applyFont="1" applyFill="1" applyBorder="1" applyProtection="1"/>
    <xf numFmtId="165" fontId="16" fillId="6" borderId="12" xfId="0" applyNumberFormat="1" applyFont="1" applyFill="1" applyBorder="1" applyProtection="1"/>
    <xf numFmtId="0" fontId="8" fillId="5" borderId="8" xfId="0" applyFont="1" applyFill="1" applyBorder="1" applyAlignment="1" applyProtection="1">
      <alignment horizontal="center" wrapText="1"/>
    </xf>
    <xf numFmtId="0" fontId="18" fillId="5" borderId="2" xfId="0" applyFont="1" applyFill="1" applyBorder="1" applyAlignment="1" applyProtection="1">
      <alignment horizontal="center" wrapText="1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abSelected="1" zoomScale="88" zoomScaleNormal="88" workbookViewId="0">
      <selection activeCell="D8" sqref="D8"/>
    </sheetView>
  </sheetViews>
  <sheetFormatPr defaultColWidth="8.85546875" defaultRowHeight="15" x14ac:dyDescent="0.25"/>
  <cols>
    <col min="1" max="1" width="9.140625" style="1" customWidth="1"/>
    <col min="2" max="2" width="53.28515625" style="1" customWidth="1"/>
    <col min="3" max="3" width="29" style="1" customWidth="1"/>
    <col min="4" max="4" width="11.42578125" style="1" customWidth="1"/>
    <col min="5" max="6" width="14.42578125" style="1" customWidth="1"/>
    <col min="7" max="7" width="20.7109375" style="1" customWidth="1"/>
    <col min="8" max="8" width="57.7109375" style="1" customWidth="1"/>
    <col min="9" max="9" width="29.28515625" style="1" customWidth="1"/>
    <col min="10" max="16384" width="8.85546875" style="1"/>
  </cols>
  <sheetData>
    <row r="1" spans="1:8" ht="30" customHeight="1" x14ac:dyDescent="0.25">
      <c r="A1" s="69"/>
      <c r="B1" s="70" t="s">
        <v>57</v>
      </c>
      <c r="C1" s="70"/>
      <c r="D1" s="70"/>
      <c r="E1" s="70"/>
      <c r="F1" s="70"/>
      <c r="G1" s="70"/>
      <c r="H1" s="69"/>
    </row>
    <row r="2" spans="1:8" ht="30" customHeight="1" x14ac:dyDescent="0.25">
      <c r="A2" s="69"/>
      <c r="B2" s="70" t="s">
        <v>113</v>
      </c>
      <c r="C2" s="70"/>
      <c r="D2" s="70"/>
      <c r="E2" s="70"/>
      <c r="F2" s="70"/>
      <c r="G2" s="70"/>
      <c r="H2" s="69"/>
    </row>
    <row r="3" spans="1:8" ht="16.5" thickBot="1" x14ac:dyDescent="0.3">
      <c r="A3" s="69"/>
      <c r="B3" s="70" t="s">
        <v>52</v>
      </c>
    </row>
    <row r="4" spans="1:8" ht="15.6" x14ac:dyDescent="0.3">
      <c r="A4" s="57"/>
      <c r="B4" s="2" t="s">
        <v>88</v>
      </c>
      <c r="C4" s="3"/>
      <c r="D4" s="3"/>
      <c r="E4" s="3"/>
      <c r="F4" s="3" t="s">
        <v>79</v>
      </c>
      <c r="G4" s="3" t="s">
        <v>79</v>
      </c>
      <c r="H4" s="4"/>
    </row>
    <row r="5" spans="1:8" ht="23.45" customHeight="1" x14ac:dyDescent="0.3">
      <c r="A5" s="56"/>
      <c r="B5" s="5" t="s">
        <v>0</v>
      </c>
      <c r="C5" s="6" t="s">
        <v>60</v>
      </c>
      <c r="D5" s="6"/>
      <c r="E5" s="6"/>
      <c r="F5" s="6"/>
      <c r="G5" s="6"/>
      <c r="H5" s="7"/>
    </row>
    <row r="6" spans="1:8" ht="40.15" customHeight="1" x14ac:dyDescent="0.25">
      <c r="A6" s="56"/>
      <c r="B6" s="8" t="s">
        <v>1</v>
      </c>
      <c r="C6" s="9" t="s">
        <v>68</v>
      </c>
      <c r="D6" s="10"/>
      <c r="E6" s="10"/>
      <c r="F6" s="10"/>
      <c r="G6" s="11"/>
      <c r="H6" s="12" t="s">
        <v>80</v>
      </c>
    </row>
    <row r="7" spans="1:8" ht="46.15" customHeight="1" x14ac:dyDescent="0.3">
      <c r="A7" s="13"/>
      <c r="B7" s="14" t="s">
        <v>2</v>
      </c>
      <c r="C7" s="15" t="s">
        <v>3</v>
      </c>
      <c r="D7" s="16" t="s">
        <v>4</v>
      </c>
      <c r="E7" s="16" t="s">
        <v>5</v>
      </c>
      <c r="F7" s="16" t="s">
        <v>70</v>
      </c>
      <c r="G7" s="17" t="s">
        <v>69</v>
      </c>
      <c r="H7" s="18" t="s">
        <v>82</v>
      </c>
    </row>
    <row r="8" spans="1:8" ht="46.15" customHeight="1" x14ac:dyDescent="0.3">
      <c r="A8" s="19"/>
      <c r="B8" s="20" t="s">
        <v>59</v>
      </c>
      <c r="C8" s="21" t="s">
        <v>7</v>
      </c>
      <c r="D8" s="22">
        <v>35</v>
      </c>
      <c r="E8" s="22">
        <v>1</v>
      </c>
      <c r="F8" s="22">
        <v>25</v>
      </c>
      <c r="G8" s="54">
        <v>875</v>
      </c>
      <c r="H8" s="23" t="s">
        <v>89</v>
      </c>
    </row>
    <row r="9" spans="1:8" ht="24" customHeight="1" x14ac:dyDescent="0.3">
      <c r="A9" s="19"/>
      <c r="B9" s="24"/>
      <c r="C9" s="21" t="s">
        <v>8</v>
      </c>
      <c r="D9" s="22">
        <v>20</v>
      </c>
      <c r="E9" s="22">
        <v>1</v>
      </c>
      <c r="F9" s="22">
        <v>10.42</v>
      </c>
      <c r="G9" s="54">
        <v>208.33</v>
      </c>
      <c r="H9" s="23" t="s">
        <v>9</v>
      </c>
    </row>
    <row r="10" spans="1:8" ht="18" customHeight="1" x14ac:dyDescent="0.3">
      <c r="A10" s="19"/>
      <c r="B10" s="24"/>
      <c r="C10" s="21" t="s">
        <v>10</v>
      </c>
      <c r="D10" s="22">
        <v>10</v>
      </c>
      <c r="E10" s="22">
        <v>1</v>
      </c>
      <c r="F10" s="22">
        <v>41.67</v>
      </c>
      <c r="G10" s="54">
        <v>416.67</v>
      </c>
      <c r="H10" s="23" t="s">
        <v>81</v>
      </c>
    </row>
    <row r="11" spans="1:8" ht="15.6" x14ac:dyDescent="0.3">
      <c r="A11" s="19"/>
      <c r="B11" s="24"/>
      <c r="C11" s="21" t="s">
        <v>11</v>
      </c>
      <c r="D11" s="22">
        <v>5</v>
      </c>
      <c r="E11" s="22">
        <v>1</v>
      </c>
      <c r="F11" s="22">
        <v>20.83</v>
      </c>
      <c r="G11" s="54">
        <v>104.17</v>
      </c>
      <c r="H11" s="23" t="s">
        <v>12</v>
      </c>
    </row>
    <row r="12" spans="1:8" ht="26.45" customHeight="1" x14ac:dyDescent="0.3">
      <c r="A12" s="19"/>
      <c r="B12" s="24"/>
      <c r="C12" s="21" t="s">
        <v>13</v>
      </c>
      <c r="D12" s="22">
        <v>2</v>
      </c>
      <c r="E12" s="22">
        <v>1</v>
      </c>
      <c r="F12" s="22">
        <v>31.25</v>
      </c>
      <c r="G12" s="54">
        <v>62.5</v>
      </c>
      <c r="H12" s="23" t="s">
        <v>91</v>
      </c>
    </row>
    <row r="13" spans="1:8" ht="28.15" customHeight="1" x14ac:dyDescent="0.3">
      <c r="A13" s="19"/>
      <c r="B13" s="24"/>
      <c r="C13" s="25" t="s">
        <v>14</v>
      </c>
      <c r="D13" s="22">
        <v>1</v>
      </c>
      <c r="E13" s="22">
        <v>1</v>
      </c>
      <c r="F13" s="22">
        <v>20.83</v>
      </c>
      <c r="G13" s="54">
        <v>20.83</v>
      </c>
      <c r="H13" s="23" t="s">
        <v>15</v>
      </c>
    </row>
    <row r="14" spans="1:8" x14ac:dyDescent="0.25">
      <c r="A14" s="26"/>
      <c r="B14" s="27" t="s">
        <v>86</v>
      </c>
      <c r="C14" s="28"/>
      <c r="D14" s="29"/>
      <c r="E14" s="29"/>
      <c r="F14" s="29">
        <f>SUM(F8:F13)</f>
        <v>150</v>
      </c>
      <c r="G14" s="55">
        <f>SUM(G8:G13)</f>
        <v>1687.5</v>
      </c>
      <c r="H14" s="30"/>
    </row>
    <row r="15" spans="1:8" ht="45" x14ac:dyDescent="0.25">
      <c r="A15" s="13"/>
      <c r="B15" s="14" t="s">
        <v>2</v>
      </c>
      <c r="C15" s="15" t="s">
        <v>3</v>
      </c>
      <c r="D15" s="16" t="s">
        <v>4</v>
      </c>
      <c r="E15" s="16" t="s">
        <v>5</v>
      </c>
      <c r="F15" s="80" t="s">
        <v>72</v>
      </c>
      <c r="G15" s="80" t="s">
        <v>77</v>
      </c>
      <c r="H15" s="18" t="s">
        <v>84</v>
      </c>
    </row>
    <row r="16" spans="1:8" ht="31.5" x14ac:dyDescent="0.25">
      <c r="A16" s="19"/>
      <c r="B16" s="20" t="s">
        <v>61</v>
      </c>
      <c r="C16" s="21" t="s">
        <v>16</v>
      </c>
      <c r="D16" s="22">
        <v>1</v>
      </c>
      <c r="E16" s="22">
        <v>3</v>
      </c>
      <c r="F16" s="22">
        <v>25</v>
      </c>
      <c r="G16" s="54">
        <v>75</v>
      </c>
      <c r="H16" s="23" t="s">
        <v>93</v>
      </c>
    </row>
    <row r="17" spans="1:8" ht="15.75" x14ac:dyDescent="0.25">
      <c r="A17" s="19"/>
      <c r="B17" s="24"/>
      <c r="C17" s="21" t="s">
        <v>18</v>
      </c>
      <c r="D17" s="22">
        <v>100</v>
      </c>
      <c r="E17" s="22">
        <v>3</v>
      </c>
      <c r="F17" s="22">
        <v>4.17</v>
      </c>
      <c r="G17" s="54">
        <v>1250</v>
      </c>
      <c r="H17" s="23" t="s">
        <v>94</v>
      </c>
    </row>
    <row r="18" spans="1:8" ht="15.75" x14ac:dyDescent="0.25">
      <c r="A18" s="19"/>
      <c r="B18" s="24"/>
      <c r="C18" s="21" t="s">
        <v>8</v>
      </c>
      <c r="D18" s="22">
        <v>90</v>
      </c>
      <c r="E18" s="22">
        <v>3</v>
      </c>
      <c r="F18" s="22">
        <v>6.25</v>
      </c>
      <c r="G18" s="54">
        <v>1689.5</v>
      </c>
      <c r="H18" s="23" t="s">
        <v>95</v>
      </c>
    </row>
    <row r="19" spans="1:8" ht="15.6" x14ac:dyDescent="0.3">
      <c r="A19" s="19"/>
      <c r="B19" s="24"/>
      <c r="C19" s="21" t="s">
        <v>10</v>
      </c>
      <c r="D19" s="22">
        <v>10</v>
      </c>
      <c r="E19" s="22">
        <v>3</v>
      </c>
      <c r="F19" s="22">
        <v>20.83</v>
      </c>
      <c r="G19" s="54">
        <v>625</v>
      </c>
      <c r="H19" s="23" t="s">
        <v>19</v>
      </c>
    </row>
    <row r="20" spans="1:8" ht="15.75" x14ac:dyDescent="0.25">
      <c r="A20" s="19"/>
      <c r="B20" s="24"/>
      <c r="C20" s="25" t="s">
        <v>20</v>
      </c>
      <c r="D20" s="22">
        <v>1</v>
      </c>
      <c r="E20" s="22">
        <v>1</v>
      </c>
      <c r="F20" s="22">
        <v>208.33</v>
      </c>
      <c r="G20" s="54">
        <v>208.33</v>
      </c>
      <c r="H20" s="23" t="s">
        <v>96</v>
      </c>
    </row>
    <row r="21" spans="1:8" ht="30" x14ac:dyDescent="0.25">
      <c r="A21" s="19"/>
      <c r="B21" s="24"/>
      <c r="C21" s="25" t="s">
        <v>21</v>
      </c>
      <c r="D21" s="22">
        <v>1</v>
      </c>
      <c r="E21" s="22">
        <v>3</v>
      </c>
      <c r="F21" s="22">
        <v>166.67</v>
      </c>
      <c r="G21" s="54">
        <v>500</v>
      </c>
      <c r="H21" s="23" t="s">
        <v>97</v>
      </c>
    </row>
    <row r="22" spans="1:8" ht="15.6" x14ac:dyDescent="0.3">
      <c r="A22" s="19"/>
      <c r="B22" s="24"/>
      <c r="C22" s="25" t="s">
        <v>22</v>
      </c>
      <c r="D22" s="22">
        <v>1</v>
      </c>
      <c r="E22" s="22">
        <v>3</v>
      </c>
      <c r="F22" s="22">
        <v>41.67</v>
      </c>
      <c r="G22" s="54">
        <v>125</v>
      </c>
      <c r="H22" s="23" t="s">
        <v>23</v>
      </c>
    </row>
    <row r="23" spans="1:8" ht="28.15" x14ac:dyDescent="0.3">
      <c r="A23" s="19"/>
      <c r="B23" s="24"/>
      <c r="C23" s="25" t="s">
        <v>14</v>
      </c>
      <c r="D23" s="22">
        <v>2</v>
      </c>
      <c r="E23" s="22">
        <v>3</v>
      </c>
      <c r="F23" s="22">
        <v>20.83</v>
      </c>
      <c r="G23" s="54">
        <v>125</v>
      </c>
      <c r="H23" s="23" t="s">
        <v>24</v>
      </c>
    </row>
    <row r="24" spans="1:8" ht="15.6" x14ac:dyDescent="0.3">
      <c r="A24" s="19"/>
      <c r="B24" s="24"/>
      <c r="C24" s="28" t="s">
        <v>85</v>
      </c>
      <c r="D24" s="29"/>
      <c r="E24" s="29"/>
      <c r="F24" s="29">
        <f>SUM(F16:F23)</f>
        <v>493.75</v>
      </c>
      <c r="G24" s="55">
        <f>SUM(G16:G23)</f>
        <v>4597.83</v>
      </c>
      <c r="H24" s="30"/>
    </row>
    <row r="25" spans="1:8" ht="45" x14ac:dyDescent="0.25">
      <c r="A25" s="26"/>
      <c r="B25" s="14" t="s">
        <v>2</v>
      </c>
      <c r="C25" s="15" t="s">
        <v>3</v>
      </c>
      <c r="D25" s="16" t="s">
        <v>4</v>
      </c>
      <c r="E25" s="16" t="s">
        <v>5</v>
      </c>
      <c r="F25" s="16" t="s">
        <v>71</v>
      </c>
      <c r="G25" s="17" t="s">
        <v>75</v>
      </c>
      <c r="H25" s="18" t="s">
        <v>83</v>
      </c>
    </row>
    <row r="26" spans="1:8" ht="31.5" x14ac:dyDescent="0.25">
      <c r="A26" s="13"/>
      <c r="B26" s="20" t="s">
        <v>62</v>
      </c>
      <c r="C26" s="21" t="s">
        <v>25</v>
      </c>
      <c r="D26" s="22">
        <v>2</v>
      </c>
      <c r="E26" s="22">
        <v>3</v>
      </c>
      <c r="F26" s="22">
        <v>83.33</v>
      </c>
      <c r="G26" s="54">
        <v>500</v>
      </c>
      <c r="H26" s="23" t="s">
        <v>98</v>
      </c>
    </row>
    <row r="27" spans="1:8" ht="15.75" x14ac:dyDescent="0.25">
      <c r="A27" s="19"/>
      <c r="B27" s="24"/>
      <c r="C27" s="21" t="s">
        <v>10</v>
      </c>
      <c r="D27" s="22">
        <v>3</v>
      </c>
      <c r="E27" s="22">
        <v>6</v>
      </c>
      <c r="F27" s="22">
        <v>31.25</v>
      </c>
      <c r="G27" s="54">
        <v>562.5</v>
      </c>
      <c r="H27" s="23" t="s">
        <v>98</v>
      </c>
    </row>
    <row r="28" spans="1:8" ht="45" x14ac:dyDescent="0.25">
      <c r="A28" s="19"/>
      <c r="B28" s="24"/>
      <c r="C28" s="21" t="s">
        <v>14</v>
      </c>
      <c r="D28" s="22">
        <v>1</v>
      </c>
      <c r="E28" s="22">
        <v>6</v>
      </c>
      <c r="F28" s="22">
        <v>20.83</v>
      </c>
      <c r="G28" s="54">
        <v>125</v>
      </c>
      <c r="H28" s="23" t="s">
        <v>99</v>
      </c>
    </row>
    <row r="29" spans="1:8" ht="13.9" x14ac:dyDescent="0.25">
      <c r="A29" s="19"/>
      <c r="B29" s="27"/>
      <c r="C29" s="28" t="s">
        <v>85</v>
      </c>
      <c r="D29" s="29"/>
      <c r="E29" s="29"/>
      <c r="F29" s="29">
        <f>SUM(F26:F28)</f>
        <v>135.41</v>
      </c>
      <c r="G29" s="55">
        <f>SUM(G26:G28)</f>
        <v>1187.5</v>
      </c>
      <c r="H29" s="30"/>
    </row>
    <row r="30" spans="1:8" ht="31.5" x14ac:dyDescent="0.25">
      <c r="A30" s="26"/>
      <c r="B30" s="31" t="s">
        <v>26</v>
      </c>
      <c r="C30" s="9" t="s">
        <v>67</v>
      </c>
      <c r="D30" s="10"/>
      <c r="E30" s="10"/>
      <c r="F30" s="10"/>
      <c r="G30" s="32"/>
      <c r="H30" s="30"/>
    </row>
    <row r="31" spans="1:8" ht="31.15" x14ac:dyDescent="0.3">
      <c r="A31" s="56"/>
      <c r="B31" s="14" t="s">
        <v>2</v>
      </c>
      <c r="C31" s="15" t="s">
        <v>3</v>
      </c>
      <c r="D31" s="16" t="s">
        <v>4</v>
      </c>
      <c r="E31" s="16" t="s">
        <v>5</v>
      </c>
      <c r="F31" s="16" t="s">
        <v>72</v>
      </c>
      <c r="G31" s="17" t="s">
        <v>73</v>
      </c>
      <c r="H31" s="18" t="s">
        <v>6</v>
      </c>
    </row>
    <row r="32" spans="1:8" ht="15.75" x14ac:dyDescent="0.25">
      <c r="A32" s="13"/>
      <c r="B32" s="20" t="s">
        <v>63</v>
      </c>
      <c r="C32" s="21" t="s">
        <v>16</v>
      </c>
      <c r="D32" s="22">
        <v>1</v>
      </c>
      <c r="E32" s="22">
        <v>3</v>
      </c>
      <c r="F32" s="22">
        <v>25</v>
      </c>
      <c r="G32" s="54">
        <v>75</v>
      </c>
      <c r="H32" s="23" t="s">
        <v>100</v>
      </c>
    </row>
    <row r="33" spans="1:8" ht="15.75" x14ac:dyDescent="0.25">
      <c r="A33" s="19"/>
      <c r="B33" s="24"/>
      <c r="C33" s="21" t="s">
        <v>27</v>
      </c>
      <c r="D33" s="22">
        <v>30</v>
      </c>
      <c r="E33" s="22">
        <v>3</v>
      </c>
      <c r="F33" s="22">
        <v>5.21</v>
      </c>
      <c r="G33" s="54">
        <v>468.75</v>
      </c>
      <c r="H33" s="23" t="s">
        <v>101</v>
      </c>
    </row>
    <row r="34" spans="1:8" ht="15.6" x14ac:dyDescent="0.3">
      <c r="A34" s="19"/>
      <c r="B34" s="24"/>
      <c r="C34" s="21" t="s">
        <v>8</v>
      </c>
      <c r="D34" s="22">
        <v>25</v>
      </c>
      <c r="E34" s="22">
        <v>3</v>
      </c>
      <c r="F34" s="22">
        <v>10.42</v>
      </c>
      <c r="G34" s="54">
        <v>781.25</v>
      </c>
      <c r="H34" s="23" t="s">
        <v>29</v>
      </c>
    </row>
    <row r="35" spans="1:8" ht="30" x14ac:dyDescent="0.25">
      <c r="A35" s="19"/>
      <c r="B35" s="24"/>
      <c r="C35" s="21" t="s">
        <v>10</v>
      </c>
      <c r="D35" s="22">
        <v>2</v>
      </c>
      <c r="E35" s="22">
        <v>3</v>
      </c>
      <c r="F35" s="22">
        <v>41.67</v>
      </c>
      <c r="G35" s="54">
        <v>250</v>
      </c>
      <c r="H35" s="23" t="s">
        <v>102</v>
      </c>
    </row>
    <row r="36" spans="1:8" ht="28.15" x14ac:dyDescent="0.3">
      <c r="A36" s="19"/>
      <c r="B36" s="24"/>
      <c r="C36" s="25" t="s">
        <v>32</v>
      </c>
      <c r="D36" s="22">
        <v>1</v>
      </c>
      <c r="E36" s="22">
        <v>3</v>
      </c>
      <c r="F36" s="22">
        <v>41.67</v>
      </c>
      <c r="G36" s="54">
        <v>125</v>
      </c>
      <c r="H36" s="23" t="s">
        <v>33</v>
      </c>
    </row>
    <row r="37" spans="1:8" ht="30" x14ac:dyDescent="0.25">
      <c r="A37" s="19"/>
      <c r="B37" s="24"/>
      <c r="C37" s="25" t="s">
        <v>20</v>
      </c>
      <c r="D37" s="22">
        <v>1</v>
      </c>
      <c r="E37" s="22">
        <v>1</v>
      </c>
      <c r="F37" s="22">
        <v>145.83000000000001</v>
      </c>
      <c r="G37" s="54">
        <v>145.83000000000001</v>
      </c>
      <c r="H37" s="23" t="s">
        <v>103</v>
      </c>
    </row>
    <row r="38" spans="1:8" ht="28.15" x14ac:dyDescent="0.3">
      <c r="A38" s="19"/>
      <c r="B38" s="24"/>
      <c r="C38" s="25" t="s">
        <v>14</v>
      </c>
      <c r="D38" s="22">
        <v>1</v>
      </c>
      <c r="E38" s="22">
        <v>3</v>
      </c>
      <c r="F38" s="22">
        <v>20.83</v>
      </c>
      <c r="G38" s="54">
        <v>62.5</v>
      </c>
      <c r="H38" s="23" t="s">
        <v>24</v>
      </c>
    </row>
    <row r="39" spans="1:8" ht="15.6" x14ac:dyDescent="0.3">
      <c r="A39" s="19"/>
      <c r="B39" s="14" t="s">
        <v>2</v>
      </c>
      <c r="C39" s="28" t="s">
        <v>85</v>
      </c>
      <c r="D39" s="29"/>
      <c r="E39" s="29"/>
      <c r="F39" s="29">
        <f>SUM(F32:F38)</f>
        <v>290.63</v>
      </c>
      <c r="G39" s="55">
        <f>SUM(G32:G38)</f>
        <v>1908.33</v>
      </c>
      <c r="H39" s="18"/>
    </row>
    <row r="40" spans="1:8" ht="31.5" x14ac:dyDescent="0.25">
      <c r="A40" s="13"/>
      <c r="B40" s="20" t="s">
        <v>64</v>
      </c>
      <c r="C40" s="21" t="s">
        <v>16</v>
      </c>
      <c r="D40" s="22">
        <v>1</v>
      </c>
      <c r="E40" s="22">
        <v>3</v>
      </c>
      <c r="F40" s="22">
        <v>25</v>
      </c>
      <c r="G40" s="54">
        <v>75</v>
      </c>
      <c r="H40" s="23" t="s">
        <v>100</v>
      </c>
    </row>
    <row r="41" spans="1:8" ht="15.75" x14ac:dyDescent="0.25">
      <c r="A41" s="19"/>
      <c r="B41" s="24"/>
      <c r="C41" s="21" t="s">
        <v>27</v>
      </c>
      <c r="D41" s="22">
        <v>30</v>
      </c>
      <c r="E41" s="22">
        <v>3</v>
      </c>
      <c r="F41" s="22">
        <v>7.29</v>
      </c>
      <c r="G41" s="54">
        <v>656.25</v>
      </c>
      <c r="H41" s="23" t="s">
        <v>104</v>
      </c>
    </row>
    <row r="42" spans="1:8" ht="15.6" x14ac:dyDescent="0.3">
      <c r="A42" s="19"/>
      <c r="B42" s="24"/>
      <c r="C42" s="21" t="s">
        <v>8</v>
      </c>
      <c r="D42" s="22">
        <v>25</v>
      </c>
      <c r="E42" s="22">
        <v>3</v>
      </c>
      <c r="F42" s="22">
        <v>16.670000000000002</v>
      </c>
      <c r="G42" s="54">
        <v>1250</v>
      </c>
      <c r="H42" s="23" t="s">
        <v>29</v>
      </c>
    </row>
    <row r="43" spans="1:8" ht="15.75" x14ac:dyDescent="0.25">
      <c r="A43" s="19"/>
      <c r="B43" s="24"/>
      <c r="C43" s="21" t="s">
        <v>10</v>
      </c>
      <c r="D43" s="22">
        <v>2</v>
      </c>
      <c r="E43" s="22">
        <v>3</v>
      </c>
      <c r="F43" s="22">
        <v>41.67</v>
      </c>
      <c r="G43" s="54">
        <v>250</v>
      </c>
      <c r="H43" s="23" t="s">
        <v>105</v>
      </c>
    </row>
    <row r="44" spans="1:8" ht="15.75" x14ac:dyDescent="0.25">
      <c r="A44" s="19"/>
      <c r="B44" s="24"/>
      <c r="C44" s="25" t="s">
        <v>32</v>
      </c>
      <c r="D44" s="22">
        <v>1</v>
      </c>
      <c r="E44" s="22">
        <v>3</v>
      </c>
      <c r="F44" s="22">
        <v>41.67</v>
      </c>
      <c r="G44" s="54">
        <v>125</v>
      </c>
      <c r="H44" s="23" t="s">
        <v>106</v>
      </c>
    </row>
    <row r="45" spans="1:8" ht="15.75" x14ac:dyDescent="0.25">
      <c r="A45" s="19"/>
      <c r="B45" s="24"/>
      <c r="C45" s="25" t="s">
        <v>20</v>
      </c>
      <c r="D45" s="22">
        <v>1</v>
      </c>
      <c r="E45" s="22">
        <v>1</v>
      </c>
      <c r="F45" s="22">
        <v>145.83000000000001</v>
      </c>
      <c r="G45" s="54">
        <v>145.83000000000001</v>
      </c>
      <c r="H45" s="23" t="s">
        <v>107</v>
      </c>
    </row>
    <row r="46" spans="1:8" ht="30" x14ac:dyDescent="0.25">
      <c r="A46" s="19"/>
      <c r="B46" s="24"/>
      <c r="C46" s="25" t="s">
        <v>14</v>
      </c>
      <c r="D46" s="22">
        <v>1</v>
      </c>
      <c r="E46" s="22">
        <v>3</v>
      </c>
      <c r="F46" s="22">
        <v>20.83</v>
      </c>
      <c r="G46" s="54">
        <v>62.5</v>
      </c>
      <c r="H46" s="23" t="s">
        <v>24</v>
      </c>
    </row>
    <row r="47" spans="1:8" ht="13.9" x14ac:dyDescent="0.25">
      <c r="A47" s="19"/>
      <c r="B47" s="33" t="s">
        <v>2</v>
      </c>
      <c r="C47" s="28" t="s">
        <v>85</v>
      </c>
      <c r="D47" s="29"/>
      <c r="E47" s="29"/>
      <c r="F47" s="29">
        <f>SUM(F40:F46)</f>
        <v>298.95999999999998</v>
      </c>
      <c r="G47" s="55">
        <f>SUM(G40:G46)</f>
        <v>2564.58</v>
      </c>
      <c r="H47" s="30"/>
    </row>
    <row r="48" spans="1:8" ht="31.15" x14ac:dyDescent="0.3">
      <c r="A48" s="19"/>
      <c r="B48" s="14" t="s">
        <v>2</v>
      </c>
      <c r="C48" s="15" t="s">
        <v>3</v>
      </c>
      <c r="D48" s="16" t="s">
        <v>4</v>
      </c>
      <c r="E48" s="16" t="s">
        <v>5</v>
      </c>
      <c r="F48" s="16" t="s">
        <v>74</v>
      </c>
      <c r="G48" s="17" t="s">
        <v>75</v>
      </c>
      <c r="H48" s="18" t="s">
        <v>84</v>
      </c>
    </row>
    <row r="49" spans="1:8" ht="42" x14ac:dyDescent="0.3">
      <c r="A49" s="19"/>
      <c r="B49" s="20" t="s">
        <v>65</v>
      </c>
      <c r="C49" s="21" t="s">
        <v>58</v>
      </c>
      <c r="D49" s="22">
        <v>1</v>
      </c>
      <c r="E49" s="22">
        <v>3</v>
      </c>
      <c r="F49" s="22">
        <v>208.33</v>
      </c>
      <c r="G49" s="54">
        <v>625</v>
      </c>
      <c r="H49" s="23" t="s">
        <v>35</v>
      </c>
    </row>
    <row r="50" spans="1:8" ht="15.75" x14ac:dyDescent="0.25">
      <c r="A50" s="26"/>
      <c r="B50" s="24"/>
      <c r="C50" s="21" t="s">
        <v>16</v>
      </c>
      <c r="D50" s="22">
        <v>1</v>
      </c>
      <c r="E50" s="22">
        <v>3</v>
      </c>
      <c r="F50" s="22">
        <v>25</v>
      </c>
      <c r="G50" s="54">
        <v>75</v>
      </c>
      <c r="H50" s="23" t="s">
        <v>108</v>
      </c>
    </row>
    <row r="51" spans="1:8" ht="15.75" x14ac:dyDescent="0.25">
      <c r="A51" s="13"/>
      <c r="B51" s="24"/>
      <c r="C51" s="21" t="s">
        <v>27</v>
      </c>
      <c r="D51" s="22">
        <v>30</v>
      </c>
      <c r="E51" s="22">
        <v>3</v>
      </c>
      <c r="F51" s="22">
        <v>5.21</v>
      </c>
      <c r="G51" s="54">
        <v>468.75</v>
      </c>
      <c r="H51" s="23" t="s">
        <v>101</v>
      </c>
    </row>
    <row r="52" spans="1:8" ht="15.6" x14ac:dyDescent="0.3">
      <c r="A52" s="19"/>
      <c r="B52" s="24"/>
      <c r="C52" s="21" t="s">
        <v>8</v>
      </c>
      <c r="D52" s="22">
        <v>25</v>
      </c>
      <c r="E52" s="22">
        <v>3</v>
      </c>
      <c r="F52" s="22">
        <v>6.25</v>
      </c>
      <c r="G52" s="54">
        <v>468.75</v>
      </c>
      <c r="H52" s="23" t="s">
        <v>29</v>
      </c>
    </row>
    <row r="53" spans="1:8" ht="15.75" x14ac:dyDescent="0.25">
      <c r="A53" s="19"/>
      <c r="B53" s="24"/>
      <c r="C53" s="21" t="s">
        <v>10</v>
      </c>
      <c r="D53" s="22">
        <v>2</v>
      </c>
      <c r="E53" s="22">
        <v>3</v>
      </c>
      <c r="F53" s="22">
        <v>41.67</v>
      </c>
      <c r="G53" s="54">
        <v>250</v>
      </c>
      <c r="H53" s="23" t="s">
        <v>109</v>
      </c>
    </row>
    <row r="54" spans="1:8" ht="15.75" x14ac:dyDescent="0.25">
      <c r="A54" s="19"/>
      <c r="B54" s="24"/>
      <c r="C54" s="25" t="s">
        <v>32</v>
      </c>
      <c r="D54" s="22">
        <v>1</v>
      </c>
      <c r="E54" s="22">
        <v>3</v>
      </c>
      <c r="F54" s="22">
        <v>41.67</v>
      </c>
      <c r="G54" s="54">
        <v>125</v>
      </c>
      <c r="H54" s="23" t="s">
        <v>110</v>
      </c>
    </row>
    <row r="55" spans="1:8" ht="15.75" x14ac:dyDescent="0.25">
      <c r="A55" s="19"/>
      <c r="B55" s="24"/>
      <c r="C55" s="25" t="s">
        <v>20</v>
      </c>
      <c r="D55" s="22">
        <v>1</v>
      </c>
      <c r="E55" s="22">
        <v>1</v>
      </c>
      <c r="F55" s="22">
        <v>145.83000000000001</v>
      </c>
      <c r="G55" s="54">
        <v>145.83000000000001</v>
      </c>
      <c r="H55" s="23" t="s">
        <v>111</v>
      </c>
    </row>
    <row r="56" spans="1:8" ht="30" x14ac:dyDescent="0.25">
      <c r="A56" s="19"/>
      <c r="B56" s="24"/>
      <c r="C56" s="25" t="s">
        <v>14</v>
      </c>
      <c r="D56" s="22">
        <v>1</v>
      </c>
      <c r="E56" s="22">
        <v>3</v>
      </c>
      <c r="F56" s="22">
        <v>20.83</v>
      </c>
      <c r="G56" s="54">
        <v>62.5</v>
      </c>
      <c r="H56" s="23" t="s">
        <v>24</v>
      </c>
    </row>
    <row r="57" spans="1:8" ht="16.5" thickBot="1" x14ac:dyDescent="0.3">
      <c r="A57" s="19"/>
      <c r="B57" s="24"/>
      <c r="C57" s="28" t="s">
        <v>85</v>
      </c>
      <c r="D57" s="29"/>
      <c r="E57" s="29"/>
      <c r="F57" s="29">
        <f>SUM(F49:F56)</f>
        <v>494.79</v>
      </c>
      <c r="G57" s="55">
        <f>SUM(G49:G56)</f>
        <v>2220.83</v>
      </c>
      <c r="H57" s="30"/>
    </row>
    <row r="58" spans="1:8" ht="23.25" thickBot="1" x14ac:dyDescent="0.35">
      <c r="A58" s="19"/>
      <c r="B58" s="34"/>
      <c r="C58" s="35"/>
      <c r="D58" s="35"/>
      <c r="E58" s="35"/>
      <c r="F58" s="35"/>
      <c r="G58" s="36"/>
      <c r="H58" s="30"/>
    </row>
    <row r="59" spans="1:8" ht="16.5" thickBot="1" x14ac:dyDescent="0.3">
      <c r="A59" s="75"/>
      <c r="B59" s="76" t="s">
        <v>36</v>
      </c>
      <c r="C59" s="77"/>
      <c r="D59" s="77"/>
      <c r="E59" s="77"/>
      <c r="F59" s="77"/>
      <c r="G59" s="78">
        <f>G89</f>
        <v>14166.57</v>
      </c>
      <c r="H59" s="30"/>
    </row>
    <row r="60" spans="1:8" ht="22.9" x14ac:dyDescent="0.4">
      <c r="A60" s="19"/>
      <c r="B60" s="37"/>
      <c r="C60" s="38"/>
      <c r="D60" s="35"/>
      <c r="E60" s="35"/>
      <c r="F60" s="35"/>
      <c r="G60" s="36"/>
      <c r="H60" s="36"/>
    </row>
    <row r="61" spans="1:8" x14ac:dyDescent="0.25">
      <c r="A61" s="26"/>
      <c r="B61" s="39"/>
      <c r="C61" s="36"/>
      <c r="D61" s="36"/>
      <c r="E61" s="36"/>
      <c r="F61" s="36"/>
      <c r="G61" s="36"/>
      <c r="H61" s="36"/>
    </row>
    <row r="62" spans="1:8" ht="16.5" thickBot="1" x14ac:dyDescent="0.3">
      <c r="A62" s="71"/>
      <c r="B62" s="72" t="s">
        <v>56</v>
      </c>
      <c r="C62" s="3"/>
      <c r="D62" s="3"/>
      <c r="E62" s="3"/>
      <c r="F62" s="3" t="s">
        <v>79</v>
      </c>
      <c r="G62" s="3" t="s">
        <v>79</v>
      </c>
      <c r="H62" s="40"/>
    </row>
    <row r="63" spans="1:8" ht="30" customHeight="1" x14ac:dyDescent="0.25">
      <c r="A63" s="57"/>
      <c r="B63" s="5" t="s">
        <v>37</v>
      </c>
      <c r="C63" s="73" t="s">
        <v>50</v>
      </c>
      <c r="D63" s="74"/>
      <c r="E63" s="74"/>
      <c r="F63" s="74"/>
      <c r="G63" s="74"/>
      <c r="H63" s="11"/>
    </row>
    <row r="64" spans="1:8" ht="29.25" x14ac:dyDescent="0.25">
      <c r="A64" s="56"/>
      <c r="B64" s="67" t="s">
        <v>38</v>
      </c>
      <c r="C64" s="68" t="s">
        <v>51</v>
      </c>
      <c r="D64" s="41"/>
      <c r="E64" s="41"/>
      <c r="F64" s="41"/>
      <c r="G64" s="41"/>
      <c r="H64" s="42"/>
    </row>
    <row r="65" spans="1:9" ht="31.15" x14ac:dyDescent="0.3">
      <c r="B65" s="14" t="s">
        <v>2</v>
      </c>
      <c r="C65" s="15" t="s">
        <v>3</v>
      </c>
      <c r="D65" s="16" t="s">
        <v>4</v>
      </c>
      <c r="E65" s="16" t="s">
        <v>5</v>
      </c>
      <c r="F65" s="16" t="s">
        <v>72</v>
      </c>
      <c r="G65" s="17" t="s">
        <v>75</v>
      </c>
      <c r="H65" s="23" t="s">
        <v>84</v>
      </c>
    </row>
    <row r="66" spans="1:9" ht="31.5" x14ac:dyDescent="0.25">
      <c r="B66" s="20" t="s">
        <v>112</v>
      </c>
      <c r="C66" s="21" t="s">
        <v>16</v>
      </c>
      <c r="D66" s="22">
        <v>1</v>
      </c>
      <c r="E66" s="22">
        <v>3</v>
      </c>
      <c r="F66" s="22">
        <v>25</v>
      </c>
      <c r="G66" s="54">
        <v>75</v>
      </c>
      <c r="H66" s="23" t="s">
        <v>17</v>
      </c>
    </row>
    <row r="67" spans="1:9" ht="15.6" x14ac:dyDescent="0.3">
      <c r="A67" s="56"/>
      <c r="B67" s="24"/>
      <c r="C67" s="21" t="s">
        <v>27</v>
      </c>
      <c r="D67" s="22">
        <v>30</v>
      </c>
      <c r="E67" s="22">
        <v>3</v>
      </c>
      <c r="F67" s="22">
        <v>5.21</v>
      </c>
      <c r="G67" s="54">
        <v>468.75</v>
      </c>
      <c r="H67" s="23" t="s">
        <v>28</v>
      </c>
    </row>
    <row r="68" spans="1:9" ht="15.6" x14ac:dyDescent="0.3">
      <c r="A68" s="13"/>
      <c r="B68" s="24"/>
      <c r="C68" s="21" t="s">
        <v>8</v>
      </c>
      <c r="D68" s="22">
        <v>25</v>
      </c>
      <c r="E68" s="22">
        <v>3</v>
      </c>
      <c r="F68" s="22">
        <v>16.670000000000002</v>
      </c>
      <c r="G68" s="54">
        <v>1250</v>
      </c>
      <c r="H68" s="23" t="s">
        <v>29</v>
      </c>
    </row>
    <row r="69" spans="1:9" ht="27.6" customHeight="1" x14ac:dyDescent="0.3">
      <c r="B69" s="24"/>
      <c r="C69" s="21" t="s">
        <v>10</v>
      </c>
      <c r="D69" s="22">
        <v>1</v>
      </c>
      <c r="E69" s="22">
        <v>3</v>
      </c>
      <c r="F69" s="22">
        <v>41.67</v>
      </c>
      <c r="G69" s="54">
        <v>125</v>
      </c>
      <c r="H69" s="23" t="s">
        <v>39</v>
      </c>
    </row>
    <row r="70" spans="1:9" ht="28.15" x14ac:dyDescent="0.3">
      <c r="B70" s="24"/>
      <c r="C70" s="21" t="s">
        <v>30</v>
      </c>
      <c r="D70" s="22">
        <v>30</v>
      </c>
      <c r="E70" s="22">
        <v>3</v>
      </c>
      <c r="F70" s="22">
        <v>2.5</v>
      </c>
      <c r="G70" s="54">
        <v>225</v>
      </c>
      <c r="H70" s="23" t="s">
        <v>31</v>
      </c>
    </row>
    <row r="71" spans="1:9" ht="28.15" x14ac:dyDescent="0.3">
      <c r="B71" s="24"/>
      <c r="C71" s="25" t="s">
        <v>32</v>
      </c>
      <c r="D71" s="22">
        <v>1</v>
      </c>
      <c r="E71" s="22">
        <v>3</v>
      </c>
      <c r="F71" s="22">
        <v>41.67</v>
      </c>
      <c r="G71" s="54">
        <v>125</v>
      </c>
      <c r="H71" s="23" t="s">
        <v>33</v>
      </c>
    </row>
    <row r="72" spans="1:9" ht="28.15" x14ac:dyDescent="0.3">
      <c r="A72" s="13"/>
      <c r="B72" s="24"/>
      <c r="C72" s="25" t="s">
        <v>20</v>
      </c>
      <c r="D72" s="22">
        <v>1</v>
      </c>
      <c r="E72" s="22">
        <v>1</v>
      </c>
      <c r="F72" s="22">
        <v>145.83000000000001</v>
      </c>
      <c r="G72" s="54">
        <v>145.83000000000001</v>
      </c>
      <c r="H72" s="23" t="s">
        <v>34</v>
      </c>
    </row>
    <row r="73" spans="1:9" ht="21.6" customHeight="1" x14ac:dyDescent="0.4">
      <c r="A73" s="19"/>
      <c r="B73" s="43"/>
      <c r="C73" s="25" t="s">
        <v>14</v>
      </c>
      <c r="D73" s="22">
        <v>1</v>
      </c>
      <c r="E73" s="22">
        <v>3</v>
      </c>
      <c r="F73" s="22">
        <v>20.83</v>
      </c>
      <c r="G73" s="54">
        <v>62.5</v>
      </c>
      <c r="H73" s="44" t="s">
        <v>24</v>
      </c>
    </row>
    <row r="74" spans="1:9" ht="27.6" customHeight="1" x14ac:dyDescent="0.3">
      <c r="A74" s="19"/>
      <c r="B74" s="24"/>
      <c r="C74" s="28" t="s">
        <v>86</v>
      </c>
      <c r="D74" s="29"/>
      <c r="E74" s="29"/>
      <c r="F74" s="29">
        <f>SUM(F66:F73)</f>
        <v>299.38000000000005</v>
      </c>
      <c r="G74" s="55">
        <f>SUM(G66:G73)</f>
        <v>2477.08</v>
      </c>
      <c r="H74" s="42"/>
      <c r="I74" s="36"/>
    </row>
    <row r="75" spans="1:9" ht="28.9" customHeight="1" x14ac:dyDescent="0.25">
      <c r="A75" s="26"/>
      <c r="B75" s="45" t="s">
        <v>2</v>
      </c>
      <c r="C75" s="15" t="s">
        <v>3</v>
      </c>
      <c r="D75" s="16" t="s">
        <v>4</v>
      </c>
      <c r="E75" s="16" t="s">
        <v>5</v>
      </c>
      <c r="F75" s="16" t="s">
        <v>72</v>
      </c>
      <c r="G75" s="16" t="s">
        <v>75</v>
      </c>
      <c r="H75" s="23"/>
    </row>
    <row r="76" spans="1:9" ht="31.15" customHeight="1" x14ac:dyDescent="0.3">
      <c r="A76" s="19"/>
      <c r="B76" s="24" t="s">
        <v>87</v>
      </c>
      <c r="C76" s="21" t="s">
        <v>10</v>
      </c>
      <c r="D76" s="22">
        <v>2</v>
      </c>
      <c r="E76" s="22">
        <v>3</v>
      </c>
      <c r="F76" s="22">
        <v>41.67</v>
      </c>
      <c r="G76" s="54">
        <v>250</v>
      </c>
      <c r="H76" s="23" t="s">
        <v>40</v>
      </c>
    </row>
    <row r="77" spans="1:9" ht="25.9" customHeight="1" x14ac:dyDescent="0.3">
      <c r="A77" s="19"/>
      <c r="B77" s="24"/>
      <c r="C77" s="21" t="s">
        <v>41</v>
      </c>
      <c r="D77" s="22">
        <v>50</v>
      </c>
      <c r="E77" s="22">
        <v>4</v>
      </c>
      <c r="F77" s="22">
        <v>4.17</v>
      </c>
      <c r="G77" s="54">
        <v>833.33</v>
      </c>
      <c r="H77" s="44" t="s">
        <v>42</v>
      </c>
    </row>
    <row r="78" spans="1:9" ht="33.6" customHeight="1" x14ac:dyDescent="0.3">
      <c r="A78" s="19"/>
      <c r="B78" s="24"/>
      <c r="C78" s="28" t="s">
        <v>86</v>
      </c>
      <c r="D78" s="29"/>
      <c r="E78" s="29"/>
      <c r="F78" s="29">
        <f>SUM(F76:F77)</f>
        <v>45.84</v>
      </c>
      <c r="G78" s="55">
        <f>SUM(G76:G77)</f>
        <v>1083.33</v>
      </c>
      <c r="H78" s="42" t="s">
        <v>6</v>
      </c>
    </row>
    <row r="79" spans="1:9" ht="27.6" customHeight="1" x14ac:dyDescent="0.25">
      <c r="A79" s="19"/>
      <c r="C79" s="79" t="s">
        <v>3</v>
      </c>
      <c r="D79" s="17" t="s">
        <v>4</v>
      </c>
      <c r="E79" s="17" t="s">
        <v>5</v>
      </c>
      <c r="F79" s="17" t="s">
        <v>72</v>
      </c>
      <c r="G79" s="17" t="s">
        <v>75</v>
      </c>
      <c r="H79" s="23" t="s">
        <v>43</v>
      </c>
    </row>
    <row r="80" spans="1:9" x14ac:dyDescent="0.25">
      <c r="A80" s="26"/>
      <c r="C80" s="21" t="s">
        <v>27</v>
      </c>
      <c r="D80" s="22">
        <v>8</v>
      </c>
      <c r="E80" s="22">
        <f>4*2</f>
        <v>8</v>
      </c>
      <c r="F80" s="22">
        <v>5.21</v>
      </c>
      <c r="G80" s="54">
        <v>333.33</v>
      </c>
      <c r="H80" s="23" t="s">
        <v>45</v>
      </c>
    </row>
    <row r="81" spans="1:8" ht="21" customHeight="1" x14ac:dyDescent="0.3">
      <c r="A81" s="13"/>
      <c r="B81" s="14" t="s">
        <v>2</v>
      </c>
      <c r="C81" s="21" t="s">
        <v>44</v>
      </c>
      <c r="D81" s="22">
        <v>2</v>
      </c>
      <c r="E81" s="22">
        <v>4</v>
      </c>
      <c r="F81" s="22">
        <v>26.04</v>
      </c>
      <c r="G81" s="54">
        <v>208.33</v>
      </c>
      <c r="H81" s="46" t="s">
        <v>47</v>
      </c>
    </row>
    <row r="82" spans="1:8" ht="25.9" customHeight="1" x14ac:dyDescent="0.3">
      <c r="A82" s="19"/>
      <c r="B82" s="20" t="s">
        <v>66</v>
      </c>
      <c r="C82" s="21" t="s">
        <v>46</v>
      </c>
      <c r="D82" s="22">
        <v>1</v>
      </c>
      <c r="E82" s="22">
        <v>12</v>
      </c>
      <c r="F82" s="22">
        <v>208.33</v>
      </c>
      <c r="G82" s="54">
        <v>2500</v>
      </c>
      <c r="H82" s="46" t="s">
        <v>49</v>
      </c>
    </row>
    <row r="83" spans="1:8" ht="35.450000000000003" customHeight="1" x14ac:dyDescent="0.3">
      <c r="A83" s="19"/>
      <c r="B83" s="24"/>
      <c r="C83" s="21" t="s">
        <v>48</v>
      </c>
      <c r="D83" s="22">
        <v>1</v>
      </c>
      <c r="E83" s="22">
        <v>12</v>
      </c>
      <c r="F83" s="22">
        <v>208.33</v>
      </c>
      <c r="G83" s="54">
        <v>2500</v>
      </c>
    </row>
    <row r="84" spans="1:8" ht="27.6" customHeight="1" x14ac:dyDescent="0.4">
      <c r="A84" s="19"/>
      <c r="B84" s="47"/>
      <c r="C84" s="28" t="s">
        <v>86</v>
      </c>
      <c r="D84" s="29"/>
      <c r="E84" s="29"/>
      <c r="F84" s="29">
        <f>SUM(F80:F83)</f>
        <v>447.91</v>
      </c>
      <c r="G84" s="55">
        <f>SUM(G80:G83)</f>
        <v>5541.66</v>
      </c>
    </row>
    <row r="85" spans="1:8" ht="22.15" customHeight="1" x14ac:dyDescent="0.25">
      <c r="A85" s="19"/>
      <c r="B85" s="48"/>
      <c r="C85" s="49"/>
      <c r="D85" s="49"/>
      <c r="E85" s="49"/>
      <c r="F85" s="49"/>
      <c r="G85" s="50"/>
    </row>
    <row r="86" spans="1:8" ht="30.6" customHeight="1" x14ac:dyDescent="0.25">
      <c r="A86" s="19"/>
      <c r="C86" s="58" t="s">
        <v>78</v>
      </c>
      <c r="D86" s="58"/>
      <c r="E86" s="58"/>
      <c r="F86" s="58"/>
      <c r="G86" s="59">
        <f>G74+G78+G84</f>
        <v>9102.07</v>
      </c>
    </row>
    <row r="87" spans="1:8" ht="28.15" customHeight="1" x14ac:dyDescent="0.25">
      <c r="A87" s="26"/>
      <c r="B87" s="69" t="s">
        <v>92</v>
      </c>
      <c r="G87" s="1">
        <v>1731</v>
      </c>
    </row>
    <row r="88" spans="1:8" ht="24.6" customHeight="1" x14ac:dyDescent="0.25">
      <c r="A88" s="13"/>
      <c r="B88" s="60" t="s">
        <v>76</v>
      </c>
      <c r="C88" s="51"/>
      <c r="D88" s="51"/>
      <c r="E88" s="51"/>
      <c r="F88" s="51"/>
      <c r="G88" s="61" t="s">
        <v>90</v>
      </c>
    </row>
    <row r="89" spans="1:8" ht="24.6" customHeight="1" x14ac:dyDescent="0.25">
      <c r="A89" s="13"/>
      <c r="B89" s="62" t="s">
        <v>53</v>
      </c>
      <c r="G89" s="63">
        <f>G14+G24+G29+G39+G47+G57</f>
        <v>14166.57</v>
      </c>
    </row>
    <row r="90" spans="1:8" ht="27" customHeight="1" x14ac:dyDescent="0.25">
      <c r="A90" s="19"/>
      <c r="B90" s="64" t="s">
        <v>54</v>
      </c>
      <c r="G90" s="63">
        <f>G86</f>
        <v>9102.07</v>
      </c>
    </row>
    <row r="91" spans="1:8" ht="13.9" x14ac:dyDescent="0.25">
      <c r="A91" s="19"/>
      <c r="B91" s="65" t="s">
        <v>55</v>
      </c>
      <c r="C91" s="52"/>
      <c r="D91" s="52"/>
      <c r="E91" s="52"/>
      <c r="F91" s="52"/>
      <c r="G91" s="66">
        <v>25000</v>
      </c>
    </row>
    <row r="92" spans="1:8" ht="13.9" x14ac:dyDescent="0.25">
      <c r="A92" s="19"/>
    </row>
    <row r="93" spans="1:8" ht="13.9" x14ac:dyDescent="0.25">
      <c r="A93" s="19"/>
    </row>
    <row r="94" spans="1:8" ht="13.9" x14ac:dyDescent="0.25">
      <c r="A94" s="19"/>
    </row>
    <row r="95" spans="1:8" x14ac:dyDescent="0.25">
      <c r="A95" s="26"/>
    </row>
    <row r="96" spans="1:8" ht="31.9" customHeight="1" x14ac:dyDescent="0.25">
      <c r="A96" s="53"/>
    </row>
    <row r="97" ht="31.15" customHeight="1" x14ac:dyDescent="0.25"/>
    <row r="98" ht="27.6" customHeight="1" x14ac:dyDescent="0.25"/>
    <row r="99" ht="35.450000000000003" customHeight="1" x14ac:dyDescent="0.25"/>
    <row r="100" ht="33" customHeight="1" x14ac:dyDescent="0.25"/>
    <row r="101" ht="31.15" customHeight="1" x14ac:dyDescent="0.25"/>
    <row r="108" ht="33.6" customHeight="1" x14ac:dyDescent="0.25"/>
    <row r="109" ht="32.450000000000003" customHeight="1" x14ac:dyDescent="0.25"/>
    <row r="110" ht="30.6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 Mahama</dc:creator>
  <cp:lastModifiedBy>Windows User</cp:lastModifiedBy>
  <dcterms:created xsi:type="dcterms:W3CDTF">2018-08-06T12:54:21Z</dcterms:created>
  <dcterms:modified xsi:type="dcterms:W3CDTF">2019-05-30T12:57:01Z</dcterms:modified>
</cp:coreProperties>
</file>