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928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15" i="1" l="1"/>
  <c r="F12" i="1"/>
  <c r="F11" i="1"/>
  <c r="F10" i="1"/>
  <c r="F9" i="1"/>
  <c r="C8" i="1"/>
  <c r="F8" i="1" s="1"/>
  <c r="F7" i="1"/>
  <c r="F14" i="1"/>
  <c r="F16" i="1" l="1"/>
  <c r="F17" i="1" s="1"/>
  <c r="F19" i="1" s="1"/>
</calcChain>
</file>

<file path=xl/sharedStrings.xml><?xml version="1.0" encoding="utf-8"?>
<sst xmlns="http://schemas.openxmlformats.org/spreadsheetml/2006/main" count="29" uniqueCount="28">
  <si>
    <t xml:space="preserve">Sr. No </t>
  </si>
  <si>
    <t xml:space="preserve">Details </t>
  </si>
  <si>
    <t>Number of units</t>
  </si>
  <si>
    <t xml:space="preserve">Budget </t>
  </si>
  <si>
    <t xml:space="preserve">Project Coordinator </t>
  </si>
  <si>
    <t xml:space="preserve">Travel Staff </t>
  </si>
  <si>
    <t>Total</t>
  </si>
  <si>
    <t>Administrative Cost</t>
  </si>
  <si>
    <t>TOTAL PROJECT COST</t>
  </si>
  <si>
    <t>GRAND TOTAL</t>
  </si>
  <si>
    <t>Celebrate 5 orphan birth days</t>
  </si>
  <si>
    <t>Rs. 1000 per orphan * 5 members</t>
  </si>
  <si>
    <t>skill training to destitute women</t>
  </si>
  <si>
    <t>Rs. 10,500 (Rs. 3500 per wome per three months for  25 women)</t>
  </si>
  <si>
    <t>Nutrition food for 90 helpless children</t>
  </si>
  <si>
    <t xml:space="preserve">Per unit cost  </t>
  </si>
  <si>
    <t>Rs. 1750 per child</t>
  </si>
  <si>
    <t>protected drinking water to 50 children</t>
  </si>
  <si>
    <t>Rs. 3500 per Centre per month for a year</t>
  </si>
  <si>
    <t>school bags for 50 children</t>
  </si>
  <si>
    <t>school fee for 90 children</t>
  </si>
  <si>
    <t>livelihood support to 25 needy women</t>
  </si>
  <si>
    <t>Rs. 10,000 per month for 1 person for 12 months</t>
  </si>
  <si>
    <t>Rs. 17,500 per women * 25 needy women</t>
  </si>
  <si>
    <t>Rs. 1400 /per child * 90 children</t>
  </si>
  <si>
    <t>Day to day monitoring visits 2 centres</t>
  </si>
  <si>
    <t xml:space="preserve">Rs. 250 per bag * 50 children </t>
  </si>
  <si>
    <t>Months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</si>
</sst>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/>
    <xf numFmtId="0" fontId="4" fillId="0" borderId="1" xfId="0" applyFont="1" applyBorder="1" applyAlignment="1">
      <alignment vertical="center" wrapText="1"/>
    </xf>
    <xf numFmtId="0" fontId="1" fillId="0" borderId="0" xfId="0" applyFont="1"/>
    <xf numFmtId="0" fontId="3" fillId="0" borderId="1" xfId="0" applyFont="1" applyBorder="1" applyAlignment="1"/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1" fillId="0" borderId="1" xfId="0" applyFont="1" applyBorder="1"/>
    <xf numFmtId="0" fontId="0" fillId="0" borderId="1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9" fontId="0" fillId="0" borderId="0" xfId="0" applyNumberFormat="1"/>
    <xf numFmtId="0" fontId="3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3" fontId="0" fillId="0" borderId="1" xfId="0" applyNumberFormat="1" applyBorder="1"/>
    <xf numFmtId="9" fontId="4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21"/>
  <sheetViews>
    <sheetView tabSelected="1" workbookViewId="0">
      <selection activeCell="I17" sqref="I17"/>
    </sheetView>
  </sheetViews>
  <sheetFormatPr defaultRowHeight="15" x14ac:dyDescent="0.25"/>
  <cols>
    <col min="1" max="1" width="6.7109375" bestFit="1" customWidth="1"/>
    <col min="2" max="2" width="36.28515625" customWidth="1"/>
    <col min="3" max="3" width="17.85546875" bestFit="1" customWidth="1"/>
    <col min="4" max="4" width="15.5703125" style="32" bestFit="1" customWidth="1"/>
    <col min="5" max="5" width="7.7109375" style="32" customWidth="1"/>
    <col min="6" max="6" width="10.140625" bestFit="1" customWidth="1"/>
    <col min="7" max="7" width="34.85546875" style="31" customWidth="1"/>
  </cols>
  <sheetData>
    <row r="5" spans="1:11" x14ac:dyDescent="0.25">
      <c r="A5" s="1" t="s">
        <v>0</v>
      </c>
      <c r="B5" s="1" t="s">
        <v>1</v>
      </c>
      <c r="C5" s="1" t="s">
        <v>15</v>
      </c>
      <c r="D5" s="1" t="s">
        <v>2</v>
      </c>
      <c r="E5" s="1" t="s">
        <v>27</v>
      </c>
      <c r="F5" s="1" t="s">
        <v>3</v>
      </c>
      <c r="G5" s="1" t="s">
        <v>1</v>
      </c>
    </row>
    <row r="6" spans="1:11" x14ac:dyDescent="0.25">
      <c r="A6" s="2">
        <v>1</v>
      </c>
      <c r="B6" s="3" t="s">
        <v>10</v>
      </c>
      <c r="C6" s="4">
        <v>1000</v>
      </c>
      <c r="D6" s="33">
        <v>5</v>
      </c>
      <c r="E6" s="33"/>
      <c r="F6" s="4">
        <v>5000</v>
      </c>
      <c r="G6" s="5" t="s">
        <v>11</v>
      </c>
    </row>
    <row r="7" spans="1:11" ht="30" x14ac:dyDescent="0.25">
      <c r="A7" s="2">
        <v>2</v>
      </c>
      <c r="B7" s="3" t="s">
        <v>12</v>
      </c>
      <c r="C7" s="4">
        <v>10500</v>
      </c>
      <c r="D7" s="33">
        <v>25</v>
      </c>
      <c r="E7" s="33"/>
      <c r="F7" s="4">
        <f>C7*D7</f>
        <v>262500</v>
      </c>
      <c r="G7" s="5" t="s">
        <v>13</v>
      </c>
    </row>
    <row r="8" spans="1:11" x14ac:dyDescent="0.25">
      <c r="A8" s="2">
        <v>3</v>
      </c>
      <c r="B8" s="3" t="s">
        <v>14</v>
      </c>
      <c r="C8" s="4">
        <f>1750</f>
        <v>1750</v>
      </c>
      <c r="D8" s="33">
        <v>90</v>
      </c>
      <c r="E8" s="33"/>
      <c r="F8" s="4">
        <f>C8*D8</f>
        <v>157500</v>
      </c>
      <c r="G8" s="5" t="s">
        <v>16</v>
      </c>
    </row>
    <row r="9" spans="1:11" x14ac:dyDescent="0.25">
      <c r="A9" s="2">
        <v>4</v>
      </c>
      <c r="B9" s="3" t="s">
        <v>17</v>
      </c>
      <c r="C9" s="4">
        <v>3500</v>
      </c>
      <c r="D9" s="33">
        <v>2</v>
      </c>
      <c r="E9" s="33">
        <v>10</v>
      </c>
      <c r="F9" s="4">
        <f>C9*D9*E9</f>
        <v>70000</v>
      </c>
      <c r="G9" s="5" t="s">
        <v>18</v>
      </c>
    </row>
    <row r="10" spans="1:11" x14ac:dyDescent="0.25">
      <c r="A10" s="2">
        <v>5</v>
      </c>
      <c r="B10" s="3" t="s">
        <v>19</v>
      </c>
      <c r="C10" s="4">
        <v>250</v>
      </c>
      <c r="D10" s="33">
        <v>50</v>
      </c>
      <c r="E10" s="33"/>
      <c r="F10" s="4">
        <f>C10*D10</f>
        <v>12500</v>
      </c>
      <c r="G10" s="5" t="s">
        <v>26</v>
      </c>
    </row>
    <row r="11" spans="1:11" x14ac:dyDescent="0.25">
      <c r="A11" s="2">
        <v>6</v>
      </c>
      <c r="B11" s="3" t="s">
        <v>20</v>
      </c>
      <c r="C11" s="4">
        <v>1400</v>
      </c>
      <c r="D11" s="33">
        <v>50</v>
      </c>
      <c r="E11" s="33"/>
      <c r="F11" s="4">
        <f>C11*D11</f>
        <v>70000</v>
      </c>
      <c r="G11" s="5" t="s">
        <v>24</v>
      </c>
    </row>
    <row r="12" spans="1:11" x14ac:dyDescent="0.25">
      <c r="A12" s="2">
        <v>7</v>
      </c>
      <c r="B12" s="3" t="s">
        <v>21</v>
      </c>
      <c r="C12" s="4">
        <v>17500</v>
      </c>
      <c r="D12" s="2">
        <v>25</v>
      </c>
      <c r="E12" s="2"/>
      <c r="F12" s="4">
        <f>C12*D12</f>
        <v>437500</v>
      </c>
      <c r="G12" s="5" t="s">
        <v>23</v>
      </c>
      <c r="J12" s="6"/>
    </row>
    <row r="13" spans="1:11" x14ac:dyDescent="0.25">
      <c r="A13" s="2">
        <v>8</v>
      </c>
      <c r="B13" s="3" t="s">
        <v>4</v>
      </c>
      <c r="C13" s="4">
        <v>10000</v>
      </c>
      <c r="D13" s="2">
        <v>1</v>
      </c>
      <c r="E13" s="2">
        <v>12</v>
      </c>
      <c r="F13" s="4">
        <v>120000</v>
      </c>
      <c r="G13" s="5" t="s">
        <v>22</v>
      </c>
    </row>
    <row r="14" spans="1:11" x14ac:dyDescent="0.25">
      <c r="A14" s="2">
        <v>9</v>
      </c>
      <c r="B14" s="3" t="s">
        <v>5</v>
      </c>
      <c r="C14" s="7"/>
      <c r="D14" s="2"/>
      <c r="E14" s="2"/>
      <c r="F14" s="4">
        <f>4000*12</f>
        <v>48000</v>
      </c>
      <c r="G14" s="8" t="s">
        <v>25</v>
      </c>
    </row>
    <row r="15" spans="1:11" x14ac:dyDescent="0.25">
      <c r="A15" s="9"/>
      <c r="B15" s="10" t="s">
        <v>6</v>
      </c>
      <c r="C15" s="11"/>
      <c r="D15" s="34"/>
      <c r="E15" s="34"/>
      <c r="F15" s="12">
        <f>SUM(F6:F14)</f>
        <v>1183000</v>
      </c>
      <c r="G15" s="13"/>
      <c r="K15" s="6"/>
    </row>
    <row r="16" spans="1:11" x14ac:dyDescent="0.25">
      <c r="A16" s="14"/>
      <c r="B16" s="3" t="s">
        <v>7</v>
      </c>
      <c r="C16" s="15">
        <v>0.08</v>
      </c>
      <c r="D16" s="2"/>
      <c r="E16" s="2"/>
      <c r="F16" s="4">
        <f>F15*8%</f>
        <v>94640</v>
      </c>
      <c r="G16" s="16"/>
      <c r="I16" s="17"/>
    </row>
    <row r="17" spans="1:11" x14ac:dyDescent="0.25">
      <c r="A17" s="18"/>
      <c r="B17" s="3" t="s">
        <v>8</v>
      </c>
      <c r="C17" s="2"/>
      <c r="D17" s="2"/>
      <c r="E17" s="2"/>
      <c r="F17" s="12">
        <f>F15+F16</f>
        <v>1277640</v>
      </c>
      <c r="G17" s="19"/>
      <c r="K17" s="6"/>
    </row>
    <row r="18" spans="1:11" x14ac:dyDescent="0.25">
      <c r="B18" s="20"/>
      <c r="C18" s="4"/>
      <c r="D18" s="33"/>
      <c r="E18" s="33"/>
      <c r="F18" s="21"/>
      <c r="G18" s="22"/>
    </row>
    <row r="19" spans="1:11" ht="15.75" x14ac:dyDescent="0.25">
      <c r="A19" s="23"/>
      <c r="B19" s="24" t="s">
        <v>9</v>
      </c>
      <c r="C19" s="24"/>
      <c r="D19" s="35"/>
      <c r="E19" s="35"/>
      <c r="F19" s="25">
        <f>F17</f>
        <v>1277640</v>
      </c>
      <c r="G19" s="25"/>
    </row>
    <row r="20" spans="1:11" x14ac:dyDescent="0.25">
      <c r="A20" s="26"/>
      <c r="B20" s="27"/>
      <c r="C20" s="27"/>
      <c r="D20" s="34"/>
      <c r="E20" s="34"/>
      <c r="F20" s="11"/>
      <c r="G20" s="28"/>
    </row>
    <row r="21" spans="1:11" x14ac:dyDescent="0.25">
      <c r="G21" s="29"/>
      <c r="H21" s="30"/>
    </row>
  </sheetData>
  <pageMargins left="0.7" right="0.7" top="0.75" bottom="0.75" header="0.3" footer="0.3"/>
  <ignoredErrors>
    <ignoredError sqref="F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2019-05-31T16:27:07Z</dcterms:created>
  <dcterms:modified xsi:type="dcterms:W3CDTF">2019-05-31T16:48:09Z</dcterms:modified>
</cp:coreProperties>
</file>