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 (Old)\Algemeen\DA Cricket\Finances\General\"/>
    </mc:Choice>
  </mc:AlternateContent>
  <bookViews>
    <workbookView xWindow="240" yWindow="150" windowWidth="20120" windowHeight="8000" activeTab="4"/>
  </bookViews>
  <sheets>
    <sheet name="Income" sheetId="1" r:id="rId1"/>
    <sheet name="Expenses" sheetId="2" r:id="rId2"/>
    <sheet name="Needs and Wishes" sheetId="3" r:id="rId3"/>
    <sheet name="Clubhouse" sheetId="4" r:id="rId4"/>
    <sheet name="Required" sheetId="5" r:id="rId5"/>
  </sheets>
  <calcPr calcId="152511"/>
</workbook>
</file>

<file path=xl/calcChain.xml><?xml version="1.0" encoding="utf-8"?>
<calcChain xmlns="http://schemas.openxmlformats.org/spreadsheetml/2006/main">
  <c r="D5" i="3" l="1"/>
  <c r="D15" i="2"/>
  <c r="D16" i="2"/>
  <c r="D17" i="2"/>
  <c r="D19" i="2"/>
  <c r="D20" i="2"/>
  <c r="D21" i="2"/>
  <c r="D4" i="2"/>
  <c r="D5" i="2"/>
  <c r="D6" i="2"/>
  <c r="D16" i="1"/>
  <c r="D17" i="1"/>
  <c r="D18" i="1"/>
  <c r="D19" i="1"/>
  <c r="D20" i="1"/>
  <c r="D15" i="1"/>
  <c r="D7" i="1"/>
  <c r="D6" i="1"/>
  <c r="D4" i="1"/>
  <c r="D5" i="1"/>
  <c r="G23" i="2" l="1"/>
  <c r="G23" i="1"/>
  <c r="D15" i="3" l="1"/>
  <c r="D16" i="3"/>
  <c r="D14" i="3"/>
  <c r="D4" i="3"/>
  <c r="D22" i="4"/>
  <c r="D23" i="4"/>
  <c r="D24" i="4"/>
  <c r="D4" i="4"/>
  <c r="D5" i="4"/>
  <c r="D6" i="4"/>
  <c r="D7" i="4"/>
  <c r="D8" i="4"/>
  <c r="D9" i="4"/>
  <c r="D10" i="4"/>
  <c r="D18" i="2"/>
  <c r="E23" i="2" l="1"/>
  <c r="C2" i="5" s="1"/>
  <c r="D23" i="2"/>
  <c r="E23" i="1"/>
  <c r="D23" i="1"/>
  <c r="E13" i="4"/>
  <c r="D13" i="4"/>
  <c r="E18" i="3"/>
  <c r="D18" i="3"/>
  <c r="E7" i="3"/>
  <c r="D7" i="3"/>
  <c r="E9" i="2"/>
  <c r="D9" i="2"/>
  <c r="E9" i="1"/>
  <c r="D9" i="1"/>
  <c r="D21" i="4" l="1"/>
  <c r="D27" i="4" s="1"/>
  <c r="E27" i="4"/>
  <c r="C4" i="5"/>
  <c r="C6" i="5" s="1"/>
</calcChain>
</file>

<file path=xl/sharedStrings.xml><?xml version="1.0" encoding="utf-8"?>
<sst xmlns="http://schemas.openxmlformats.org/spreadsheetml/2006/main" count="93" uniqueCount="58">
  <si>
    <t>Source of Income</t>
  </si>
  <si>
    <t>Monthly Amount</t>
  </si>
  <si>
    <t>Yearly Amount</t>
  </si>
  <si>
    <t>LMS Rental</t>
  </si>
  <si>
    <t>Total</t>
  </si>
  <si>
    <t>Expense Towards</t>
  </si>
  <si>
    <t xml:space="preserve">Montly Amount </t>
  </si>
  <si>
    <t>League Fees (3 Teams)</t>
  </si>
  <si>
    <t>Machine Maintenance</t>
  </si>
  <si>
    <t>NCU Price Money</t>
  </si>
  <si>
    <t>Needs</t>
  </si>
  <si>
    <t xml:space="preserve">Yearly Amount </t>
  </si>
  <si>
    <t>Wishes</t>
  </si>
  <si>
    <t xml:space="preserve">Material Needed </t>
  </si>
  <si>
    <t xml:space="preserve">Monthly Amount </t>
  </si>
  <si>
    <t>Bricks</t>
  </si>
  <si>
    <t>Building Sand</t>
  </si>
  <si>
    <t>Cement</t>
  </si>
  <si>
    <t>Steelwork</t>
  </si>
  <si>
    <t>Concrete Mix</t>
  </si>
  <si>
    <t>Sundries</t>
  </si>
  <si>
    <t>Labour</t>
  </si>
  <si>
    <t>Current</t>
  </si>
  <si>
    <t>OPEX</t>
  </si>
  <si>
    <t>CAPEX</t>
  </si>
  <si>
    <t>Forecast</t>
  </si>
  <si>
    <t>Clubhouse</t>
  </si>
  <si>
    <t>League Fees (5 Teams)</t>
  </si>
  <si>
    <t>Comment</t>
  </si>
  <si>
    <t xml:space="preserve">Comment </t>
  </si>
  <si>
    <t>Pitch Roller min 750kg</t>
  </si>
  <si>
    <t>Ground Staff (Helping Hand)</t>
  </si>
  <si>
    <t>Groundsman</t>
  </si>
  <si>
    <t>Friend of Club (5)</t>
  </si>
  <si>
    <t>Fundraisers (4)</t>
  </si>
  <si>
    <t>Almost Complete (Christo Paid)</t>
  </si>
  <si>
    <t xml:space="preserve">Short 2 Cubes </t>
  </si>
  <si>
    <t>Short 5000 - 7000 Bricks</t>
  </si>
  <si>
    <t>Short 50 Bags</t>
  </si>
  <si>
    <t xml:space="preserve">Short </t>
  </si>
  <si>
    <t>Short R10000</t>
  </si>
  <si>
    <t xml:space="preserve">Actual to Date </t>
  </si>
  <si>
    <t>Other</t>
  </si>
  <si>
    <t>Gifts</t>
  </si>
  <si>
    <t>Club Fees (39 members x R300)</t>
  </si>
  <si>
    <t>NCU Coach Grant</t>
  </si>
  <si>
    <t>Club Fees (45 members x R300)</t>
  </si>
  <si>
    <t xml:space="preserve">NCU Coach Grant </t>
  </si>
  <si>
    <t>Maintenance and Repairs</t>
  </si>
  <si>
    <t>Bulie</t>
  </si>
  <si>
    <t>Accounting Fees</t>
  </si>
  <si>
    <t>6m Container</t>
  </si>
  <si>
    <t xml:space="preserve">Sidescreen </t>
  </si>
  <si>
    <t>Auto Irrigation System</t>
  </si>
  <si>
    <t xml:space="preserve">Training Kit </t>
  </si>
  <si>
    <t>Storage Containers (1 x 6m)</t>
  </si>
  <si>
    <t>Building Clubhouse</t>
  </si>
  <si>
    <t>Recycled Plastic 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</si>
</sst>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2" fontId="1" fillId="0" borderId="1" xfId="0" applyNumberFormat="1" applyFont="1" applyBorder="1"/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G6" sqref="G6"/>
    </sheetView>
  </sheetViews>
  <sheetFormatPr defaultRowHeight="14.5" x14ac:dyDescent="0.35"/>
  <cols>
    <col min="2" max="2" width="28.81640625" bestFit="1" customWidth="1"/>
    <col min="4" max="4" width="16.26953125" bestFit="1" customWidth="1"/>
    <col min="5" max="5" width="14.26953125" bestFit="1" customWidth="1"/>
    <col min="6" max="6" width="7.7265625" customWidth="1"/>
    <col min="7" max="7" width="14.81640625" customWidth="1"/>
    <col min="9" max="9" width="16.26953125" bestFit="1" customWidth="1"/>
    <col min="10" max="10" width="14.26953125" bestFit="1" customWidth="1"/>
  </cols>
  <sheetData>
    <row r="1" spans="2:7" x14ac:dyDescent="0.35">
      <c r="B1" s="6" t="s">
        <v>22</v>
      </c>
      <c r="C1" s="6"/>
      <c r="D1" s="6"/>
      <c r="E1" s="6"/>
    </row>
    <row r="2" spans="2:7" x14ac:dyDescent="0.35">
      <c r="B2" s="1" t="s">
        <v>0</v>
      </c>
      <c r="C2" s="1"/>
      <c r="D2" s="1" t="s">
        <v>1</v>
      </c>
      <c r="E2" s="1" t="s">
        <v>2</v>
      </c>
    </row>
    <row r="4" spans="2:7" x14ac:dyDescent="0.35">
      <c r="B4" t="s">
        <v>44</v>
      </c>
      <c r="D4" s="2">
        <f>SUM(E4/12)</f>
        <v>975</v>
      </c>
      <c r="E4" s="2">
        <v>11700</v>
      </c>
    </row>
    <row r="5" spans="2:7" x14ac:dyDescent="0.35">
      <c r="B5" t="s">
        <v>3</v>
      </c>
      <c r="D5" s="2">
        <f>SUM(E5/12)</f>
        <v>1533.3333333333333</v>
      </c>
      <c r="E5" s="2">
        <v>18400</v>
      </c>
    </row>
    <row r="6" spans="2:7" x14ac:dyDescent="0.35">
      <c r="B6" t="s">
        <v>45</v>
      </c>
      <c r="D6" s="2">
        <f>SUM(E6/12)</f>
        <v>1458.3333333333333</v>
      </c>
      <c r="E6" s="2">
        <v>17500</v>
      </c>
    </row>
    <row r="7" spans="2:7" x14ac:dyDescent="0.35">
      <c r="B7" t="s">
        <v>42</v>
      </c>
      <c r="D7" s="2">
        <f>SUM(E7/12)</f>
        <v>2500</v>
      </c>
      <c r="E7" s="2">
        <v>30000</v>
      </c>
    </row>
    <row r="8" spans="2:7" x14ac:dyDescent="0.35">
      <c r="D8" s="2"/>
      <c r="E8" s="2"/>
    </row>
    <row r="9" spans="2:7" x14ac:dyDescent="0.35">
      <c r="B9" s="1" t="s">
        <v>4</v>
      </c>
      <c r="D9" s="4">
        <f>SUM(D4:D8)</f>
        <v>6466.6666666666661</v>
      </c>
      <c r="E9" s="4">
        <f>SUM(E4:E8)</f>
        <v>77600</v>
      </c>
    </row>
    <row r="12" spans="2:7" x14ac:dyDescent="0.35">
      <c r="B12" s="6" t="s">
        <v>25</v>
      </c>
      <c r="C12" s="6"/>
      <c r="D12" s="6"/>
      <c r="E12" s="6"/>
      <c r="F12" s="6" t="s">
        <v>41</v>
      </c>
      <c r="G12" s="6"/>
    </row>
    <row r="13" spans="2:7" x14ac:dyDescent="0.35">
      <c r="B13" s="1" t="s">
        <v>0</v>
      </c>
      <c r="C13" s="1"/>
      <c r="D13" s="1" t="s">
        <v>1</v>
      </c>
      <c r="E13" s="1" t="s">
        <v>2</v>
      </c>
      <c r="G13" s="1" t="s">
        <v>2</v>
      </c>
    </row>
    <row r="15" spans="2:7" x14ac:dyDescent="0.35">
      <c r="B15" t="s">
        <v>46</v>
      </c>
      <c r="D15" s="2">
        <f t="shared" ref="D15:D20" si="0">SUM(E15/12)</f>
        <v>1125</v>
      </c>
      <c r="E15" s="2">
        <v>13500</v>
      </c>
      <c r="G15" s="2">
        <v>9000</v>
      </c>
    </row>
    <row r="16" spans="2:7" x14ac:dyDescent="0.35">
      <c r="B16" t="s">
        <v>3</v>
      </c>
      <c r="D16" s="2">
        <f t="shared" si="0"/>
        <v>1666.6666666666667</v>
      </c>
      <c r="E16" s="2">
        <v>20000</v>
      </c>
      <c r="G16" s="2">
        <v>8400</v>
      </c>
    </row>
    <row r="17" spans="2:7" x14ac:dyDescent="0.35">
      <c r="B17" t="s">
        <v>9</v>
      </c>
      <c r="D17" s="2">
        <f t="shared" si="0"/>
        <v>416.66666666666669</v>
      </c>
      <c r="E17" s="2">
        <v>5000</v>
      </c>
      <c r="G17" s="2">
        <v>0</v>
      </c>
    </row>
    <row r="18" spans="2:7" x14ac:dyDescent="0.35">
      <c r="B18" t="s">
        <v>47</v>
      </c>
      <c r="D18" s="2">
        <f t="shared" si="0"/>
        <v>1458.3333333333333</v>
      </c>
      <c r="E18" s="2">
        <v>17500</v>
      </c>
      <c r="G18" s="2">
        <v>12500</v>
      </c>
    </row>
    <row r="19" spans="2:7" x14ac:dyDescent="0.35">
      <c r="B19" t="s">
        <v>33</v>
      </c>
      <c r="D19" s="5">
        <f t="shared" si="0"/>
        <v>416.66666666666669</v>
      </c>
      <c r="E19" s="2">
        <v>5000</v>
      </c>
      <c r="G19" s="2">
        <v>3500</v>
      </c>
    </row>
    <row r="20" spans="2:7" x14ac:dyDescent="0.35">
      <c r="B20" t="s">
        <v>34</v>
      </c>
      <c r="D20" s="5">
        <f t="shared" si="0"/>
        <v>833.33333333333337</v>
      </c>
      <c r="E20" s="2">
        <v>10000</v>
      </c>
      <c r="G20" s="2">
        <v>0</v>
      </c>
    </row>
    <row r="21" spans="2:7" x14ac:dyDescent="0.35">
      <c r="B21" t="s">
        <v>42</v>
      </c>
      <c r="D21" s="5"/>
      <c r="E21" s="2"/>
      <c r="G21" s="2">
        <v>5616</v>
      </c>
    </row>
    <row r="22" spans="2:7" x14ac:dyDescent="0.35">
      <c r="D22" s="2"/>
      <c r="E22" s="2"/>
    </row>
    <row r="23" spans="2:7" x14ac:dyDescent="0.35">
      <c r="B23" s="1" t="s">
        <v>4</v>
      </c>
      <c r="D23" s="4">
        <f>SUM(D15:D22)</f>
        <v>5916.666666666667</v>
      </c>
      <c r="E23" s="4">
        <f>SUM(E15:E22)</f>
        <v>71000</v>
      </c>
      <c r="G23" s="4">
        <f>SUM(G15:G22)</f>
        <v>39016</v>
      </c>
    </row>
  </sheetData>
  <mergeCells count="3">
    <mergeCell ref="B1:E1"/>
    <mergeCell ref="B12:E12"/>
    <mergeCell ref="F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I6" sqref="I6"/>
    </sheetView>
  </sheetViews>
  <sheetFormatPr defaultRowHeight="14.5" x14ac:dyDescent="0.35"/>
  <cols>
    <col min="2" max="2" width="30" bestFit="1" customWidth="1"/>
    <col min="4" max="4" width="15.453125" bestFit="1" customWidth="1"/>
    <col min="5" max="5" width="14.1796875" bestFit="1" customWidth="1"/>
    <col min="6" max="6" width="8.6328125" customWidth="1"/>
    <col min="7" max="7" width="16.81640625" customWidth="1"/>
    <col min="9" max="9" width="15.54296875" bestFit="1" customWidth="1"/>
    <col min="10" max="10" width="14.26953125" bestFit="1" customWidth="1"/>
  </cols>
  <sheetData>
    <row r="1" spans="2:7" x14ac:dyDescent="0.35">
      <c r="B1" s="6" t="s">
        <v>22</v>
      </c>
      <c r="C1" s="6"/>
      <c r="D1" s="6"/>
      <c r="E1" s="6"/>
    </row>
    <row r="2" spans="2:7" x14ac:dyDescent="0.35">
      <c r="B2" s="1" t="s">
        <v>5</v>
      </c>
      <c r="C2" s="1"/>
      <c r="D2" s="1" t="s">
        <v>6</v>
      </c>
      <c r="E2" s="1" t="s">
        <v>2</v>
      </c>
      <c r="G2" s="1" t="s">
        <v>28</v>
      </c>
    </row>
    <row r="4" spans="2:7" x14ac:dyDescent="0.35">
      <c r="B4" t="s">
        <v>27</v>
      </c>
      <c r="D4" s="2">
        <f>SUM(E4/12)</f>
        <v>333.33333333333331</v>
      </c>
      <c r="E4" s="2">
        <v>4000</v>
      </c>
    </row>
    <row r="5" spans="2:7" x14ac:dyDescent="0.35">
      <c r="B5" t="s">
        <v>48</v>
      </c>
      <c r="D5" s="2">
        <f>SUM(E5/12)</f>
        <v>3333.3333333333335</v>
      </c>
      <c r="E5" s="2">
        <v>40000</v>
      </c>
    </row>
    <row r="6" spans="2:7" x14ac:dyDescent="0.35">
      <c r="B6" t="s">
        <v>8</v>
      </c>
      <c r="D6" s="2">
        <f>SUM(E6/12)</f>
        <v>416.66666666666669</v>
      </c>
      <c r="E6" s="2">
        <v>5000</v>
      </c>
    </row>
    <row r="7" spans="2:7" x14ac:dyDescent="0.35">
      <c r="D7" s="2"/>
      <c r="E7" s="2"/>
    </row>
    <row r="8" spans="2:7" x14ac:dyDescent="0.35">
      <c r="D8" s="2"/>
      <c r="E8" s="2"/>
    </row>
    <row r="9" spans="2:7" x14ac:dyDescent="0.35">
      <c r="B9" s="1" t="s">
        <v>4</v>
      </c>
      <c r="D9" s="4">
        <f>SUM(D4:D8)</f>
        <v>4083.3333333333335</v>
      </c>
      <c r="E9" s="4">
        <f>SUM(E4:E8)</f>
        <v>49000</v>
      </c>
    </row>
    <row r="12" spans="2:7" x14ac:dyDescent="0.35">
      <c r="B12" s="6" t="s">
        <v>25</v>
      </c>
      <c r="C12" s="6"/>
      <c r="D12" s="6"/>
      <c r="E12" s="6"/>
      <c r="F12" s="6" t="s">
        <v>41</v>
      </c>
      <c r="G12" s="6"/>
    </row>
    <row r="13" spans="2:7" x14ac:dyDescent="0.35">
      <c r="B13" s="1" t="s">
        <v>5</v>
      </c>
      <c r="C13" s="1"/>
      <c r="D13" s="1" t="s">
        <v>6</v>
      </c>
      <c r="E13" s="1" t="s">
        <v>2</v>
      </c>
      <c r="G13" s="1" t="s">
        <v>2</v>
      </c>
    </row>
    <row r="15" spans="2:7" x14ac:dyDescent="0.35">
      <c r="B15" t="s">
        <v>7</v>
      </c>
      <c r="D15" s="2">
        <f t="shared" ref="D15:D21" si="0">SUM(E15/12)</f>
        <v>166.66666666666666</v>
      </c>
      <c r="E15" s="2">
        <v>2000</v>
      </c>
      <c r="G15" s="2">
        <v>4000</v>
      </c>
    </row>
    <row r="16" spans="2:7" x14ac:dyDescent="0.35">
      <c r="B16" t="s">
        <v>49</v>
      </c>
      <c r="D16" s="2">
        <f t="shared" si="0"/>
        <v>500</v>
      </c>
      <c r="E16" s="2">
        <v>6000</v>
      </c>
      <c r="G16" s="2">
        <v>3694.33</v>
      </c>
    </row>
    <row r="17" spans="2:7" x14ac:dyDescent="0.35">
      <c r="B17" t="s">
        <v>8</v>
      </c>
      <c r="D17" s="2">
        <f t="shared" si="0"/>
        <v>833.33333333333337</v>
      </c>
      <c r="E17" s="2">
        <v>10000</v>
      </c>
      <c r="G17" s="2">
        <v>0</v>
      </c>
    </row>
    <row r="18" spans="2:7" x14ac:dyDescent="0.35">
      <c r="B18" t="s">
        <v>32</v>
      </c>
      <c r="D18" s="2">
        <f t="shared" si="0"/>
        <v>2000</v>
      </c>
      <c r="E18" s="2">
        <v>24000</v>
      </c>
      <c r="G18" s="2">
        <v>0</v>
      </c>
    </row>
    <row r="19" spans="2:7" x14ac:dyDescent="0.35">
      <c r="B19" t="s">
        <v>34</v>
      </c>
      <c r="D19" s="2">
        <f t="shared" si="0"/>
        <v>333.33333333333331</v>
      </c>
      <c r="E19" s="2">
        <v>4000</v>
      </c>
      <c r="G19" s="2">
        <v>940.77</v>
      </c>
    </row>
    <row r="20" spans="2:7" x14ac:dyDescent="0.35">
      <c r="B20" t="s">
        <v>50</v>
      </c>
      <c r="D20" s="2">
        <f t="shared" si="0"/>
        <v>166.66666666666666</v>
      </c>
      <c r="E20" s="2">
        <v>2000</v>
      </c>
      <c r="G20" s="2">
        <v>0</v>
      </c>
    </row>
    <row r="21" spans="2:7" x14ac:dyDescent="0.35">
      <c r="B21" t="s">
        <v>43</v>
      </c>
      <c r="D21" s="2">
        <f t="shared" si="0"/>
        <v>500</v>
      </c>
      <c r="E21" s="2">
        <v>6000</v>
      </c>
      <c r="G21" s="2">
        <v>8000</v>
      </c>
    </row>
    <row r="22" spans="2:7" x14ac:dyDescent="0.35">
      <c r="D22" s="2"/>
      <c r="E22" s="2"/>
    </row>
    <row r="23" spans="2:7" x14ac:dyDescent="0.35">
      <c r="B23" s="1" t="s">
        <v>4</v>
      </c>
      <c r="D23" s="4">
        <f>SUM(D15:D22)</f>
        <v>4500</v>
      </c>
      <c r="E23" s="4">
        <f>SUM(E15:E22)</f>
        <v>54000</v>
      </c>
      <c r="G23" s="4">
        <f>SUM(G15:G22)</f>
        <v>16635.099999999999</v>
      </c>
    </row>
  </sheetData>
  <mergeCells count="3">
    <mergeCell ref="B1:E1"/>
    <mergeCell ref="B12:E12"/>
    <mergeCell ref="F12:G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G16" sqref="G16"/>
    </sheetView>
  </sheetViews>
  <sheetFormatPr defaultRowHeight="14.5" x14ac:dyDescent="0.35"/>
  <cols>
    <col min="2" max="2" width="25.1796875" bestFit="1" customWidth="1"/>
    <col min="4" max="4" width="16.1796875" bestFit="1" customWidth="1"/>
    <col min="5" max="5" width="14.54296875" bestFit="1" customWidth="1"/>
    <col min="7" max="7" width="21.81640625" bestFit="1" customWidth="1"/>
  </cols>
  <sheetData>
    <row r="1" spans="2:7" x14ac:dyDescent="0.35">
      <c r="B1" s="6" t="s">
        <v>22</v>
      </c>
      <c r="C1" s="6"/>
      <c r="D1" s="6"/>
      <c r="E1" s="6"/>
    </row>
    <row r="2" spans="2:7" x14ac:dyDescent="0.35">
      <c r="B2" s="1" t="s">
        <v>10</v>
      </c>
      <c r="C2" s="1"/>
      <c r="D2" s="1" t="s">
        <v>1</v>
      </c>
      <c r="E2" s="1" t="s">
        <v>11</v>
      </c>
      <c r="G2" s="1" t="s">
        <v>28</v>
      </c>
    </row>
    <row r="4" spans="2:7" x14ac:dyDescent="0.35">
      <c r="B4" t="s">
        <v>52</v>
      </c>
      <c r="D4" s="2">
        <f>SUM(E4/12)</f>
        <v>1666.6666666666667</v>
      </c>
      <c r="E4" s="2">
        <v>20000</v>
      </c>
    </row>
    <row r="5" spans="2:7" x14ac:dyDescent="0.35">
      <c r="B5" t="s">
        <v>51</v>
      </c>
      <c r="D5" s="2">
        <f>SUM(E5/12)</f>
        <v>2500</v>
      </c>
      <c r="E5" s="2">
        <v>30000</v>
      </c>
    </row>
    <row r="6" spans="2:7" x14ac:dyDescent="0.35">
      <c r="D6" s="2"/>
      <c r="E6" s="2"/>
    </row>
    <row r="7" spans="2:7" x14ac:dyDescent="0.35">
      <c r="B7" s="1" t="s">
        <v>4</v>
      </c>
      <c r="D7" s="4">
        <f>SUM(D4:D6)</f>
        <v>4166.666666666667</v>
      </c>
      <c r="E7" s="4">
        <f>SUM(E4:E6)</f>
        <v>50000</v>
      </c>
    </row>
    <row r="12" spans="2:7" x14ac:dyDescent="0.35">
      <c r="B12" s="1" t="s">
        <v>12</v>
      </c>
      <c r="C12" s="1"/>
      <c r="D12" s="1" t="s">
        <v>1</v>
      </c>
      <c r="E12" s="1" t="s">
        <v>2</v>
      </c>
      <c r="G12" s="1" t="s">
        <v>29</v>
      </c>
    </row>
    <row r="14" spans="2:7" x14ac:dyDescent="0.35">
      <c r="B14" t="s">
        <v>53</v>
      </c>
      <c r="D14" s="2">
        <f>SUM(E14/12)</f>
        <v>1666.6666666666667</v>
      </c>
      <c r="E14" s="2">
        <v>20000</v>
      </c>
    </row>
    <row r="15" spans="2:7" x14ac:dyDescent="0.35">
      <c r="B15" t="s">
        <v>57</v>
      </c>
      <c r="D15" s="2">
        <f t="shared" ref="D15:D16" si="0">SUM(E15/12)</f>
        <v>1666.6666666666667</v>
      </c>
      <c r="E15" s="2">
        <v>20000</v>
      </c>
    </row>
    <row r="16" spans="2:7" x14ac:dyDescent="0.35">
      <c r="B16" t="s">
        <v>54</v>
      </c>
      <c r="D16" s="2">
        <f t="shared" si="0"/>
        <v>1666.6666666666667</v>
      </c>
      <c r="E16" s="2">
        <v>20000</v>
      </c>
    </row>
    <row r="17" spans="2:5" x14ac:dyDescent="0.35">
      <c r="D17" s="2"/>
      <c r="E17" s="2"/>
    </row>
    <row r="18" spans="2:5" x14ac:dyDescent="0.35">
      <c r="B18" s="1" t="s">
        <v>4</v>
      </c>
      <c r="C18" s="1"/>
      <c r="D18" s="4">
        <f>SUM(D14:D17)</f>
        <v>5000</v>
      </c>
      <c r="E18" s="4">
        <f>SUM(E14:E17)</f>
        <v>60000</v>
      </c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4" workbookViewId="0">
      <selection activeCell="G24" sqref="G24"/>
    </sheetView>
  </sheetViews>
  <sheetFormatPr defaultRowHeight="14.5" x14ac:dyDescent="0.35"/>
  <cols>
    <col min="2" max="2" width="33.453125" bestFit="1" customWidth="1"/>
    <col min="4" max="4" width="16.7265625" bestFit="1" customWidth="1"/>
    <col min="5" max="5" width="14.26953125" bestFit="1" customWidth="1"/>
    <col min="7" max="7" width="34.36328125" bestFit="1" customWidth="1"/>
  </cols>
  <sheetData>
    <row r="1" spans="2:7" x14ac:dyDescent="0.35">
      <c r="B1" s="6" t="s">
        <v>22</v>
      </c>
      <c r="C1" s="6"/>
      <c r="D1" s="6"/>
      <c r="E1" s="6"/>
    </row>
    <row r="2" spans="2:7" x14ac:dyDescent="0.35">
      <c r="B2" s="1" t="s">
        <v>13</v>
      </c>
      <c r="C2" s="1"/>
      <c r="D2" s="1" t="s">
        <v>14</v>
      </c>
      <c r="E2" s="1" t="s">
        <v>2</v>
      </c>
      <c r="G2" s="1" t="s">
        <v>28</v>
      </c>
    </row>
    <row r="4" spans="2:7" x14ac:dyDescent="0.35">
      <c r="B4" t="s">
        <v>15</v>
      </c>
      <c r="D4" s="2">
        <f t="shared" ref="D4:D9" si="0">SUM(E4/12)</f>
        <v>3333.3333333333335</v>
      </c>
      <c r="E4" s="2">
        <v>40000</v>
      </c>
      <c r="G4" t="s">
        <v>37</v>
      </c>
    </row>
    <row r="5" spans="2:7" x14ac:dyDescent="0.35">
      <c r="B5" t="s">
        <v>16</v>
      </c>
      <c r="D5" s="2">
        <f t="shared" si="0"/>
        <v>250</v>
      </c>
      <c r="E5" s="2">
        <v>3000</v>
      </c>
      <c r="G5" t="s">
        <v>36</v>
      </c>
    </row>
    <row r="6" spans="2:7" x14ac:dyDescent="0.35">
      <c r="B6" t="s">
        <v>19</v>
      </c>
      <c r="D6" s="2">
        <f t="shared" si="0"/>
        <v>833.33333333333337</v>
      </c>
      <c r="E6" s="2">
        <v>10000</v>
      </c>
      <c r="G6" t="s">
        <v>36</v>
      </c>
    </row>
    <row r="7" spans="2:7" x14ac:dyDescent="0.35">
      <c r="B7" t="s">
        <v>17</v>
      </c>
      <c r="D7" s="2">
        <f t="shared" si="0"/>
        <v>1250</v>
      </c>
      <c r="E7" s="2">
        <v>15000</v>
      </c>
      <c r="G7" t="s">
        <v>38</v>
      </c>
    </row>
    <row r="8" spans="2:7" x14ac:dyDescent="0.35">
      <c r="B8" t="s">
        <v>18</v>
      </c>
      <c r="D8" s="2">
        <f t="shared" si="0"/>
        <v>2083.3333333333335</v>
      </c>
      <c r="E8" s="2">
        <v>25000</v>
      </c>
      <c r="G8" t="s">
        <v>39</v>
      </c>
    </row>
    <row r="9" spans="2:7" x14ac:dyDescent="0.35">
      <c r="B9" t="s">
        <v>20</v>
      </c>
      <c r="D9" s="2">
        <f t="shared" si="0"/>
        <v>1250</v>
      </c>
      <c r="E9" s="2">
        <v>15000</v>
      </c>
    </row>
    <row r="10" spans="2:7" x14ac:dyDescent="0.35">
      <c r="B10" t="s">
        <v>21</v>
      </c>
      <c r="D10" s="2">
        <f>SUM(E10/12)</f>
        <v>1250</v>
      </c>
      <c r="E10" s="2">
        <v>15000</v>
      </c>
      <c r="G10" t="s">
        <v>40</v>
      </c>
    </row>
    <row r="11" spans="2:7" x14ac:dyDescent="0.35">
      <c r="D11" s="2"/>
      <c r="E11" s="2"/>
    </row>
    <row r="12" spans="2:7" x14ac:dyDescent="0.35">
      <c r="D12" s="2"/>
      <c r="E12" s="2"/>
    </row>
    <row r="13" spans="2:7" x14ac:dyDescent="0.35">
      <c r="B13" s="1" t="s">
        <v>4</v>
      </c>
      <c r="C13" s="1"/>
      <c r="D13" s="4">
        <f>SUM(D4:D12)</f>
        <v>10250</v>
      </c>
      <c r="E13" s="4">
        <f>SUM(E4:E12)</f>
        <v>123000</v>
      </c>
    </row>
    <row r="19" spans="2:7" x14ac:dyDescent="0.35">
      <c r="B19" s="1" t="s">
        <v>26</v>
      </c>
      <c r="C19" s="1"/>
      <c r="D19" s="1" t="s">
        <v>1</v>
      </c>
      <c r="E19" s="1" t="s">
        <v>2</v>
      </c>
    </row>
    <row r="21" spans="2:7" x14ac:dyDescent="0.35">
      <c r="B21" t="s">
        <v>56</v>
      </c>
      <c r="D21" s="2">
        <f>SUM(E21/12)</f>
        <v>8333.3333333333339</v>
      </c>
      <c r="E21" s="2">
        <v>100000</v>
      </c>
      <c r="G21" t="s">
        <v>35</v>
      </c>
    </row>
    <row r="22" spans="2:7" x14ac:dyDescent="0.35">
      <c r="B22" t="s">
        <v>55</v>
      </c>
      <c r="D22" s="2">
        <f t="shared" ref="D22:D24" si="1">SUM(E22/12)</f>
        <v>4166.666666666667</v>
      </c>
      <c r="E22" s="2">
        <v>50000</v>
      </c>
    </row>
    <row r="23" spans="2:7" x14ac:dyDescent="0.35">
      <c r="B23" t="s">
        <v>30</v>
      </c>
      <c r="D23" s="2">
        <f t="shared" si="1"/>
        <v>7500</v>
      </c>
      <c r="E23" s="2">
        <v>90000</v>
      </c>
    </row>
    <row r="24" spans="2:7" x14ac:dyDescent="0.35">
      <c r="B24" t="s">
        <v>31</v>
      </c>
      <c r="D24" s="2">
        <f t="shared" si="1"/>
        <v>3200</v>
      </c>
      <c r="E24" s="2">
        <v>38400</v>
      </c>
    </row>
    <row r="25" spans="2:7" x14ac:dyDescent="0.35">
      <c r="E25" s="2"/>
    </row>
    <row r="27" spans="2:7" x14ac:dyDescent="0.35">
      <c r="B27" s="1" t="s">
        <v>4</v>
      </c>
      <c r="C27" s="1"/>
      <c r="D27" s="4">
        <f t="shared" ref="D27:E27" si="2">SUM(D21:D26)</f>
        <v>23200</v>
      </c>
      <c r="E27" s="4">
        <f t="shared" si="2"/>
        <v>278400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D7" sqref="D7"/>
    </sheetView>
  </sheetViews>
  <sheetFormatPr defaultRowHeight="14.5" x14ac:dyDescent="0.35"/>
  <cols>
    <col min="2" max="2" width="9.26953125" customWidth="1"/>
    <col min="3" max="3" width="18.54296875" customWidth="1"/>
  </cols>
  <sheetData>
    <row r="2" spans="2:3" x14ac:dyDescent="0.35">
      <c r="B2" s="1" t="s">
        <v>23</v>
      </c>
      <c r="C2" s="2">
        <f>SUM(Expenses!E23)</f>
        <v>54000</v>
      </c>
    </row>
    <row r="3" spans="2:3" x14ac:dyDescent="0.35">
      <c r="B3" s="1"/>
    </row>
    <row r="4" spans="2:3" x14ac:dyDescent="0.35">
      <c r="B4" s="1" t="s">
        <v>24</v>
      </c>
      <c r="C4" s="2">
        <f>SUM('Needs and Wishes'!E7,'Needs and Wishes'!E18,Clubhouse!E27)</f>
        <v>388400</v>
      </c>
    </row>
    <row r="6" spans="2:3" x14ac:dyDescent="0.35">
      <c r="B6" s="1" t="s">
        <v>4</v>
      </c>
      <c r="C6" s="3">
        <f>SUM(C2:C5)</f>
        <v>442400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Expenses</vt:lpstr>
      <vt:lpstr>Needs and Wishes</vt:lpstr>
      <vt:lpstr>Clubhouse</vt:lpstr>
      <vt:lpstr>Required</vt:lpstr>
    </vt:vector>
  </TitlesOfParts>
  <Company>Vodacom PTY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Pelzerch</dc:creator>
  <cp:lastModifiedBy>Vodacom</cp:lastModifiedBy>
  <dcterms:created xsi:type="dcterms:W3CDTF">2017-05-08T08:40:49Z</dcterms:created>
  <dcterms:modified xsi:type="dcterms:W3CDTF">2018-08-13T16:10:11Z</dcterms:modified>
</cp:coreProperties>
</file>