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135" windowWidth="19155" windowHeight="7245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<sst xmlns="http://schemas.openxmlformats.org/spreadsheetml/2006/main" uniqueCount="35" count="35">
  <si>
    <t>SPONSORED BY:           PROSPECTIVE DONOR</t>
  </si>
  <si>
    <t>Budget for 5 Selected communities in Ekiti State (5 communities in the selected LGAs)</t>
  </si>
  <si>
    <t>Description/Items</t>
  </si>
  <si>
    <t>Units / Days</t>
  </si>
  <si>
    <t>Number of Man</t>
  </si>
  <si>
    <t>Unit Cist NGN</t>
  </si>
  <si>
    <t>Total Amount (in Naira-NGN)</t>
  </si>
  <si>
    <t>Personnel Stipends in Community 1</t>
  </si>
  <si>
    <t>Doctor</t>
  </si>
  <si>
    <t>Pharmacist</t>
  </si>
  <si>
    <t>Nurses</t>
  </si>
  <si>
    <t>Lab Scientist</t>
  </si>
  <si>
    <t>Social Worker/Councellor</t>
  </si>
  <si>
    <t>Total</t>
  </si>
  <si>
    <t>Personnel Stipends in Community 2</t>
  </si>
  <si>
    <t>Personnel Stipends in Community 3</t>
  </si>
  <si>
    <t>Personnel Stipends in Community 4</t>
  </si>
  <si>
    <t>Personnel Stipends in Community 5</t>
  </si>
  <si>
    <t>Personnel Cost</t>
  </si>
  <si>
    <t>Other Procurement</t>
  </si>
  <si>
    <t>Drugs</t>
  </si>
  <si>
    <t>Test Strips and Reagents</t>
  </si>
  <si>
    <t>Communication</t>
  </si>
  <si>
    <t>Print T-shirt, face Cap and personnel Name Tag</t>
  </si>
  <si>
    <t>Intra State transport</t>
  </si>
  <si>
    <t>Stationeries</t>
  </si>
  <si>
    <t xml:space="preserve">Video Coverage and Photograph </t>
  </si>
  <si>
    <t>Total Operational Cost</t>
  </si>
  <si>
    <t xml:space="preserve"> </t>
  </si>
  <si>
    <t>Grand Total</t>
  </si>
  <si>
    <t>TITLE:           Mobile Dental Camps</t>
  </si>
  <si>
    <t>IN CONJUCTION WITH:                 ATLANTIC FELLOWS FOR HEALTH EQUITY, GEORGE WASHINGTON UNIVERSITY</t>
  </si>
  <si>
    <t>Total Amount (in Dollar-USD) rate of #360</t>
  </si>
  <si>
    <t>Dental Surgery Unit and Consumables</t>
  </si>
  <si>
    <t>TITLE:           Healthy Smiles Project</t>
  </si>
</sst>
</file>

<file path=xl/styles.xml><?xml version="1.0" encoding="utf-8"?>
<styleSheet xmlns="http://schemas.openxmlformats.org/spreadsheetml/2006/main">
  <numFmts count="4">
    <numFmt numFmtId="0" formatCode="General"/>
    <numFmt numFmtId="164" formatCode="_(* #,##0.00_);_(* \(#,##0.00\);_(* &quot;-&quot;??_);_(@_)"/>
    <numFmt numFmtId="43" formatCode="_-* #,##0.00_-;\-* #,##0.00_-;_-* &quot;-&quot;??_-;_-@_-"/>
    <numFmt numFmtId="4" formatCode="#,##0.00"/>
  </numFmts>
  <fonts>
    <font>
      <name val="Calibri"/>
      <sz val="11"/>
    </font>
    <font>
      <name val="Calibri"/>
      <b/>
      <sz val="11"/>
      <color rgb="FF000000"/>
    </font>
    <font>
      <name val="Times New Roman"/>
      <b/>
      <sz val="11"/>
      <color rgb="FF000000"/>
    </font>
    <font>
      <name val="Times New Roman"/>
      <sz val="11"/>
      <color rgb="FF000000"/>
    </font>
    <font>
      <name val="Calibri"/>
      <sz val="11"/>
      <color rgb="FF000000"/>
    </font>
    <font>
      <name val="Calibri"/>
      <b/>
      <sz val="11"/>
      <color rgb="FF000000"/>
    </font>
    <font>
      <name val="Calibri"/>
      <sz val="11"/>
      <color rgb="FF000000"/>
    </font>
    <font>
      <name val="Times New Roman"/>
      <b/>
      <sz val="12"/>
      <color rgb="FF000000"/>
    </font>
    <font>
      <name val="Times New Roman"/>
      <sz val="12"/>
      <color rgb="FF000000"/>
    </font>
    <font>
      <name val="Calibri"/>
      <sz val="11"/>
      <color rgb="FF000000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64" fontId="9" fillId="0" borderId="0">
      <alignment vertical="top"/>
      <protection locked="0" hidden="0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bottom" wrapText="1"/>
    </xf>
    <xf numFmtId="0" fontId="1" fillId="3" borderId="2" xfId="0" applyFont="1" applyFill="1" applyBorder="1" applyAlignment="1">
      <alignment horizontal="center" vertical="bottom" wrapText="1"/>
    </xf>
    <xf numFmtId="0" fontId="1" fillId="4" borderId="3" xfId="0" applyFont="1" applyFill="1" applyBorder="1" applyAlignment="1">
      <alignment horizontal="center" vertical="bottom" wrapText="1"/>
    </xf>
    <xf numFmtId="0" fontId="1" fillId="4" borderId="4" xfId="0" applyFont="1" applyFill="1" applyBorder="1" applyAlignment="1">
      <alignment horizontal="center" vertical="bottom" wrapText="1"/>
    </xf>
    <xf numFmtId="0" fontId="1" fillId="4" borderId="5" xfId="0" applyFont="1" applyFill="1" applyBorder="1" applyAlignment="1">
      <alignment horizontal="center" vertical="bottom" wrapText="1"/>
    </xf>
    <xf numFmtId="0" fontId="1" fillId="0" borderId="2" xfId="0" applyFont="1" applyBorder="1" applyAlignment="1">
      <alignment horizontal="center" vertical="bottom" wrapText="1"/>
    </xf>
    <xf numFmtId="0" fontId="1" fillId="5" borderId="2" xfId="0" applyFont="1" applyFill="1" applyBorder="1" applyAlignment="1">
      <alignment horizontal="center" vertical="bottom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bottom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ill="1" applyBorder="1" applyAlignment="1">
      <alignment vertical="bottom"/>
    </xf>
    <xf numFmtId="43" fontId="6" fillId="2" borderId="2" xfId="0" applyNumberFormat="1" applyFill="1" applyBorder="1" applyAlignment="1">
      <alignment vertical="bottom"/>
    </xf>
    <xf numFmtId="43" fontId="1" fillId="2" borderId="2" xfId="0" applyNumberFormat="1" applyFont="1" applyFill="1" applyBorder="1" applyAlignment="1">
      <alignment vertical="bottom"/>
    </xf>
    <xf numFmtId="0" fontId="7" fillId="0" borderId="7" xfId="0" applyFont="1" applyBorder="1" applyAlignment="1">
      <alignment vertical="bottom" wrapText="1"/>
    </xf>
    <xf numFmtId="0" fontId="8" fillId="0" borderId="8" xfId="0" applyFont="1" applyBorder="1" applyAlignment="1">
      <alignment horizontal="center" vertical="bottom" wrapText="1"/>
    </xf>
    <xf numFmtId="4" fontId="8" fillId="0" borderId="8" xfId="0" applyNumberFormat="1" applyFont="1" applyBorder="1" applyAlignment="1">
      <alignment vertical="bottom" wrapText="1"/>
    </xf>
    <xf numFmtId="4" fontId="8" fillId="0" borderId="8" xfId="0" applyNumberFormat="1" applyFont="1" applyBorder="1" applyAlignment="1">
      <alignment horizontal="center" vertical="bottom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164" fontId="5" fillId="7" borderId="2" xfId="1" applyNumberFormat="1" applyFont="1" applyFill="1" applyBorder="1" applyAlignment="1">
      <alignment vertical="center" wrapText="1"/>
    </xf>
    <xf numFmtId="164" fontId="5" fillId="7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52"/>
  <sheetViews>
    <sheetView tabSelected="1" workbookViewId="0" zoomScale="30">
      <selection activeCell="H1" sqref="H1"/>
    </sheetView>
  </sheetViews>
  <sheetFormatPr defaultRowHeight="15.0"/>
  <cols>
    <col min="1" max="1" customWidth="1" width="7.4257813" style="0"/>
    <col min="2" max="2" customWidth="1" width="13.855469" style="0"/>
    <col min="5" max="5" customWidth="1" width="12.7109375" style="0"/>
    <col min="6" max="6" customWidth="1" width="35.0" style="0"/>
    <col min="7" max="7" customWidth="1" width="79.42578" style="0"/>
    <col min="257" max="16384" width="9" style="0" hidden="0"/>
  </cols>
  <sheetData>
    <row r="1" spans="8:8">
      <c r="A1" s="1" t="s">
        <v>34</v>
      </c>
      <c r="B1" s="1"/>
      <c r="C1" s="1"/>
      <c r="D1" s="1"/>
      <c r="E1" s="1"/>
      <c r="F1" s="1"/>
      <c r="G1" s="1"/>
    </row>
    <row r="2" spans="8:8">
      <c r="A2" s="2" t="s">
        <v>0</v>
      </c>
      <c r="B2" s="2"/>
      <c r="C2" s="2"/>
      <c r="D2" s="2"/>
      <c r="E2" s="2"/>
      <c r="F2" s="2"/>
      <c r="G2" s="2"/>
    </row>
    <row r="3" spans="8:8">
      <c r="A3" s="3" t="s">
        <v>31</v>
      </c>
      <c r="B3" s="4"/>
      <c r="C3" s="4"/>
      <c r="D3" s="4"/>
      <c r="E3" s="4"/>
      <c r="F3" s="4"/>
      <c r="G3" s="5"/>
    </row>
    <row r="4" spans="8:8">
      <c r="A4" s="6"/>
      <c r="B4" s="7" t="s">
        <v>1</v>
      </c>
      <c r="C4" s="7"/>
      <c r="D4" s="7"/>
      <c r="E4" s="7"/>
      <c r="F4" s="7"/>
      <c r="G4" s="7"/>
    </row>
    <row r="5" spans="8:8" ht="28.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32</v>
      </c>
    </row>
    <row r="6" spans="8:8">
      <c r="A6">
        <v>1.0</v>
      </c>
      <c r="B6" s="9" t="s">
        <v>7</v>
      </c>
      <c r="C6" s="9"/>
      <c r="D6" s="9"/>
      <c r="E6" s="9"/>
      <c r="F6" s="9"/>
      <c r="G6" s="9"/>
    </row>
    <row r="7" spans="8:8">
      <c r="B7" s="10" t="s">
        <v>8</v>
      </c>
      <c r="C7" s="11">
        <v>5.0</v>
      </c>
      <c r="D7" s="11">
        <v>2.0</v>
      </c>
      <c r="E7" s="12">
        <v>4000.0</v>
      </c>
      <c r="F7" s="12">
        <f>C7*D7*E7</f>
        <v>40000.0</v>
      </c>
      <c r="G7" s="12">
        <v>111.11</v>
      </c>
    </row>
    <row r="8" spans="8:8">
      <c r="B8" s="10" t="s">
        <v>9</v>
      </c>
      <c r="C8" s="11">
        <v>5.0</v>
      </c>
      <c r="D8" s="11">
        <v>1.0</v>
      </c>
      <c r="E8" s="12">
        <v>2000.0</v>
      </c>
      <c r="F8" s="12">
        <f>C8*D8*E8</f>
        <v>10000.0</v>
      </c>
      <c r="G8" s="12">
        <v>27.78</v>
      </c>
    </row>
    <row r="9" spans="8:8">
      <c r="B9" s="10" t="s">
        <v>10</v>
      </c>
      <c r="C9" s="11">
        <v>5.0</v>
      </c>
      <c r="D9" s="11">
        <v>4.0</v>
      </c>
      <c r="E9" s="12">
        <v>2000.0</v>
      </c>
      <c r="F9" s="12">
        <f>C9*D9*E9</f>
        <v>40000.0</v>
      </c>
      <c r="G9" s="12">
        <v>111.11</v>
      </c>
    </row>
    <row r="10" spans="8:8">
      <c r="B10" s="10" t="s">
        <v>11</v>
      </c>
      <c r="C10" s="11">
        <v>5.0</v>
      </c>
      <c r="D10" s="11">
        <v>2.0</v>
      </c>
      <c r="E10" s="12">
        <v>2000.0</v>
      </c>
      <c r="F10" s="12">
        <f>C10*D10*E10</f>
        <v>20000.0</v>
      </c>
      <c r="G10" s="12">
        <v>55.56</v>
      </c>
    </row>
    <row r="11" spans="8:8" ht="45.0">
      <c r="B11" s="10" t="s">
        <v>12</v>
      </c>
      <c r="C11" s="11">
        <v>5.0</v>
      </c>
      <c r="D11" s="11">
        <v>4.0</v>
      </c>
      <c r="E11" s="12">
        <v>2000.0</v>
      </c>
      <c r="F11" s="12">
        <f>C11*D11*E11</f>
        <v>40000.0</v>
      </c>
      <c r="G11" s="12">
        <v>111.11</v>
      </c>
    </row>
    <row r="12" spans="8:8">
      <c r="B12" s="13" t="s">
        <v>13</v>
      </c>
      <c r="C12" s="14"/>
      <c r="D12" s="14"/>
      <c r="E12" s="15"/>
      <c r="F12" s="15">
        <f>SUM(F7:F11)</f>
        <v>150000.0</v>
      </c>
      <c r="G12" s="12">
        <v>416.67</v>
      </c>
    </row>
    <row r="13" spans="8:8">
      <c r="B13" s="16" t="s">
        <v>14</v>
      </c>
      <c r="C13" s="16"/>
      <c r="D13" s="16"/>
      <c r="E13" s="16"/>
      <c r="F13" s="16"/>
      <c r="G13" s="16"/>
    </row>
    <row r="14" spans="8:8">
      <c r="B14" s="10" t="s">
        <v>8</v>
      </c>
      <c r="C14" s="11">
        <v>5.0</v>
      </c>
      <c r="D14" s="11">
        <v>2.0</v>
      </c>
      <c r="E14" s="12">
        <v>4000.0</v>
      </c>
      <c r="F14" s="12">
        <f>C14*D14*E14</f>
        <v>40000.0</v>
      </c>
      <c r="G14" s="12">
        <v>111.11</v>
      </c>
    </row>
    <row r="15" spans="8:8">
      <c r="B15" s="10" t="s">
        <v>9</v>
      </c>
      <c r="C15" s="11">
        <v>5.0</v>
      </c>
      <c r="D15" s="11">
        <v>1.0</v>
      </c>
      <c r="E15" s="12">
        <v>2000.0</v>
      </c>
      <c r="F15" s="12">
        <f>C15*D15*E15</f>
        <v>10000.0</v>
      </c>
      <c r="G15" s="12">
        <v>27.78</v>
      </c>
    </row>
    <row r="16" spans="8:8">
      <c r="B16" s="10" t="s">
        <v>10</v>
      </c>
      <c r="C16" s="11">
        <v>5.0</v>
      </c>
      <c r="D16" s="11">
        <v>4.0</v>
      </c>
      <c r="E16" s="12">
        <v>2000.0</v>
      </c>
      <c r="F16" s="12">
        <f>C16*D16*E16</f>
        <v>40000.0</v>
      </c>
      <c r="G16" s="12">
        <v>111.11</v>
      </c>
    </row>
    <row r="17" spans="8:8">
      <c r="B17" s="10" t="s">
        <v>11</v>
      </c>
      <c r="C17" s="11">
        <v>5.0</v>
      </c>
      <c r="D17" s="11">
        <v>2.0</v>
      </c>
      <c r="E17" s="12">
        <v>2000.0</v>
      </c>
      <c r="F17" s="12">
        <f>C17*D17*E17</f>
        <v>20000.0</v>
      </c>
      <c r="G17" s="12">
        <v>55.56</v>
      </c>
    </row>
    <row r="18" spans="8:8" ht="45.0">
      <c r="B18" s="10" t="s">
        <v>12</v>
      </c>
      <c r="C18" s="11">
        <v>5.0</v>
      </c>
      <c r="D18" s="11">
        <v>4.0</v>
      </c>
      <c r="E18" s="12">
        <v>2000.0</v>
      </c>
      <c r="F18" s="12">
        <f>C18*D18*E18</f>
        <v>40000.0</v>
      </c>
      <c r="G18" s="12">
        <v>111.11</v>
      </c>
    </row>
    <row r="19" spans="8:8">
      <c r="B19" s="13" t="s">
        <v>13</v>
      </c>
      <c r="C19" s="14"/>
      <c r="D19" s="14"/>
      <c r="E19" s="15"/>
      <c r="F19" s="15">
        <f>SUM(F14:F18)</f>
        <v>150000.0</v>
      </c>
      <c r="G19" s="12">
        <v>416.67</v>
      </c>
    </row>
    <row r="20" spans="8:8">
      <c r="B20" s="16" t="s">
        <v>15</v>
      </c>
      <c r="C20" s="16"/>
      <c r="D20" s="16"/>
      <c r="E20" s="16"/>
      <c r="F20" s="16"/>
      <c r="G20" s="16"/>
    </row>
    <row r="21" spans="8:8">
      <c r="B21" s="10" t="s">
        <v>8</v>
      </c>
      <c r="C21" s="11">
        <v>5.0</v>
      </c>
      <c r="D21" s="11">
        <v>2.0</v>
      </c>
      <c r="E21" s="12">
        <v>4000.0</v>
      </c>
      <c r="F21" s="12">
        <f>C21*D21*E21</f>
        <v>40000.0</v>
      </c>
      <c r="G21" s="12">
        <v>111.11</v>
      </c>
    </row>
    <row r="22" spans="8:8">
      <c r="B22" s="10" t="s">
        <v>9</v>
      </c>
      <c r="C22" s="11">
        <v>5.0</v>
      </c>
      <c r="D22" s="11">
        <v>1.0</v>
      </c>
      <c r="E22" s="12">
        <v>2000.0</v>
      </c>
      <c r="F22" s="12">
        <f>C22*D22*E22</f>
        <v>10000.0</v>
      </c>
      <c r="G22" s="12">
        <v>27.78</v>
      </c>
    </row>
    <row r="23" spans="8:8">
      <c r="B23" s="10" t="s">
        <v>10</v>
      </c>
      <c r="C23" s="11">
        <v>5.0</v>
      </c>
      <c r="D23" s="11">
        <v>4.0</v>
      </c>
      <c r="E23" s="12">
        <v>2000.0</v>
      </c>
      <c r="F23" s="12">
        <f>C23*D23*E23</f>
        <v>40000.0</v>
      </c>
      <c r="G23" s="12">
        <v>111.11</v>
      </c>
    </row>
    <row r="24" spans="8:8">
      <c r="B24" s="10" t="s">
        <v>11</v>
      </c>
      <c r="C24" s="11">
        <v>5.0</v>
      </c>
      <c r="D24" s="11">
        <v>2.0</v>
      </c>
      <c r="E24" s="12">
        <v>2000.0</v>
      </c>
      <c r="F24" s="12">
        <f>C24*D24*E24</f>
        <v>20000.0</v>
      </c>
      <c r="G24" s="12">
        <v>55.56</v>
      </c>
    </row>
    <row r="25" spans="8:8" ht="45.0">
      <c r="B25" s="10" t="s">
        <v>12</v>
      </c>
      <c r="C25" s="11">
        <v>5.0</v>
      </c>
      <c r="D25" s="11">
        <v>4.0</v>
      </c>
      <c r="E25" s="12">
        <v>2000.0</v>
      </c>
      <c r="F25" s="12">
        <f>C25*D25*E25</f>
        <v>40000.0</v>
      </c>
      <c r="G25" s="12">
        <v>111.11</v>
      </c>
    </row>
    <row r="26" spans="8:8">
      <c r="B26" s="13" t="s">
        <v>13</v>
      </c>
      <c r="C26" s="14"/>
      <c r="D26" s="14"/>
      <c r="E26" s="15"/>
      <c r="F26" s="15">
        <f>SUM(F21:F25)</f>
        <v>150000.0</v>
      </c>
      <c r="G26" s="12">
        <v>416.67</v>
      </c>
    </row>
    <row r="27" spans="8:8">
      <c r="B27" s="16" t="s">
        <v>16</v>
      </c>
      <c r="C27" s="16"/>
      <c r="D27" s="16"/>
      <c r="E27" s="16"/>
      <c r="F27" s="16"/>
      <c r="G27" s="16"/>
    </row>
    <row r="28" spans="8:8">
      <c r="B28" s="10" t="s">
        <v>8</v>
      </c>
      <c r="C28" s="11">
        <v>5.0</v>
      </c>
      <c r="D28" s="11">
        <v>2.0</v>
      </c>
      <c r="E28" s="12">
        <v>4000.0</v>
      </c>
      <c r="F28" s="12">
        <f>C28*D28*E28</f>
        <v>40000.0</v>
      </c>
      <c r="G28" s="12">
        <v>111.11</v>
      </c>
    </row>
    <row r="29" spans="8:8">
      <c r="B29" s="10" t="s">
        <v>9</v>
      </c>
      <c r="C29" s="11">
        <v>5.0</v>
      </c>
      <c r="D29" s="11">
        <v>1.0</v>
      </c>
      <c r="E29" s="12">
        <v>2000.0</v>
      </c>
      <c r="F29" s="12">
        <f>C29*D29*E29</f>
        <v>10000.0</v>
      </c>
      <c r="G29" s="12">
        <v>27.78</v>
      </c>
    </row>
    <row r="30" spans="8:8">
      <c r="B30" s="10" t="s">
        <v>10</v>
      </c>
      <c r="C30" s="11">
        <v>5.0</v>
      </c>
      <c r="D30" s="11">
        <v>4.0</v>
      </c>
      <c r="E30" s="12">
        <v>2000.0</v>
      </c>
      <c r="F30" s="12">
        <f>C30*D30*E30</f>
        <v>40000.0</v>
      </c>
      <c r="G30" s="12">
        <v>111.11</v>
      </c>
    </row>
    <row r="31" spans="8:8">
      <c r="B31" s="10" t="s">
        <v>11</v>
      </c>
      <c r="C31" s="11">
        <v>5.0</v>
      </c>
      <c r="D31" s="11">
        <v>2.0</v>
      </c>
      <c r="E31" s="12">
        <v>2000.0</v>
      </c>
      <c r="F31" s="12">
        <f>C31*D31*E31</f>
        <v>20000.0</v>
      </c>
      <c r="G31" s="12">
        <v>55.56</v>
      </c>
    </row>
    <row r="32" spans="8:8" ht="45.0">
      <c r="B32" s="10" t="s">
        <v>12</v>
      </c>
      <c r="C32" s="11">
        <v>5.0</v>
      </c>
      <c r="D32" s="11">
        <v>4.0</v>
      </c>
      <c r="E32" s="12">
        <v>2000.0</v>
      </c>
      <c r="F32" s="12">
        <f>C32*D32*E32</f>
        <v>40000.0</v>
      </c>
      <c r="G32" s="12">
        <v>111.11</v>
      </c>
    </row>
    <row r="33" spans="8:8">
      <c r="B33" s="13" t="s">
        <v>13</v>
      </c>
      <c r="C33" s="14"/>
      <c r="D33" s="14"/>
      <c r="E33" s="15"/>
      <c r="F33" s="15">
        <f>SUM(F28:F32)</f>
        <v>150000.0</v>
      </c>
      <c r="G33" s="12">
        <v>416.67</v>
      </c>
    </row>
    <row r="34" spans="8:8">
      <c r="A34">
        <v>2.0</v>
      </c>
      <c r="B34" s="16" t="s">
        <v>17</v>
      </c>
      <c r="C34" s="16"/>
      <c r="D34" s="16"/>
      <c r="E34" s="16"/>
      <c r="F34" s="16"/>
      <c r="G34" s="16"/>
    </row>
    <row r="35" spans="8:8">
      <c r="B35" s="10" t="s">
        <v>8</v>
      </c>
      <c r="C35" s="11">
        <v>5.0</v>
      </c>
      <c r="D35" s="11">
        <v>2.0</v>
      </c>
      <c r="E35" s="12">
        <v>4000.0</v>
      </c>
      <c r="F35" s="12">
        <f>C35*D35*E35</f>
        <v>40000.0</v>
      </c>
      <c r="G35" s="12">
        <v>111.11</v>
      </c>
    </row>
    <row r="36" spans="8:8">
      <c r="B36" s="10" t="s">
        <v>9</v>
      </c>
      <c r="C36" s="11">
        <v>5.0</v>
      </c>
      <c r="D36" s="11">
        <v>1.0</v>
      </c>
      <c r="E36" s="12">
        <v>2000.0</v>
      </c>
      <c r="F36" s="12">
        <f>C36*D36*E36</f>
        <v>10000.0</v>
      </c>
      <c r="G36" s="12">
        <v>27.78</v>
      </c>
    </row>
    <row r="37" spans="8:8">
      <c r="B37" s="10" t="s">
        <v>10</v>
      </c>
      <c r="C37" s="11">
        <v>5.0</v>
      </c>
      <c r="D37" s="11">
        <v>4.0</v>
      </c>
      <c r="E37" s="12">
        <v>2000.0</v>
      </c>
      <c r="F37" s="12">
        <f>C37*D37*E37</f>
        <v>40000.0</v>
      </c>
      <c r="G37" s="12">
        <v>111.11</v>
      </c>
    </row>
    <row r="38" spans="8:8">
      <c r="B38" s="10" t="s">
        <v>11</v>
      </c>
      <c r="C38" s="11">
        <v>5.0</v>
      </c>
      <c r="D38" s="11">
        <v>2.0</v>
      </c>
      <c r="E38" s="12">
        <v>2000.0</v>
      </c>
      <c r="F38" s="12">
        <f>C38*D38*E38</f>
        <v>20000.0</v>
      </c>
      <c r="G38" s="12">
        <v>55.56</v>
      </c>
    </row>
    <row r="39" spans="8:8" ht="45.0">
      <c r="B39" s="10" t="s">
        <v>12</v>
      </c>
      <c r="C39" s="11">
        <v>5.0</v>
      </c>
      <c r="D39" s="11">
        <v>4.0</v>
      </c>
      <c r="E39" s="12">
        <v>2000.0</v>
      </c>
      <c r="F39" s="12">
        <f>C39*D39*E39</f>
        <v>40000.0</v>
      </c>
      <c r="G39" s="12">
        <v>111.11</v>
      </c>
    </row>
    <row r="40" spans="8:8">
      <c r="B40" s="13" t="s">
        <v>13</v>
      </c>
      <c r="C40" s="14"/>
      <c r="D40" s="14"/>
      <c r="E40" s="15"/>
      <c r="F40" s="15">
        <f>SUM(F35:F39)</f>
        <v>150000.0</v>
      </c>
      <c r="G40" s="12">
        <v>416.67</v>
      </c>
    </row>
    <row r="41" spans="8:8" ht="28.5">
      <c r="B41" s="17" t="s">
        <v>18</v>
      </c>
      <c r="C41" s="18"/>
      <c r="D41" s="18"/>
      <c r="E41" s="18"/>
      <c r="F41" s="19">
        <f>F40+F33+F26+F19+F12</f>
        <v>750000.0</v>
      </c>
      <c r="G41" s="20">
        <v>2083.35</v>
      </c>
    </row>
    <row r="42" spans="8:8">
      <c r="B42" s="9" t="s">
        <v>19</v>
      </c>
      <c r="C42" s="9"/>
      <c r="D42" s="9"/>
      <c r="E42" s="9"/>
      <c r="F42" s="9"/>
      <c r="G42" s="9"/>
    </row>
    <row r="43" spans="8:8" ht="16.5">
      <c r="B43" s="21" t="s">
        <v>20</v>
      </c>
      <c r="C43" s="11">
        <v>1.0</v>
      </c>
      <c r="D43" s="22">
        <v>5.0</v>
      </c>
      <c r="E43" s="23">
        <v>200000.0</v>
      </c>
      <c r="F43" s="23">
        <f t="shared" si="0" ref="F43:F50">D43*E43</f>
        <v>1000000.0</v>
      </c>
      <c r="G43" s="12">
        <v>2777.78</v>
      </c>
    </row>
    <row r="44" spans="8:8" ht="63.75">
      <c r="B44" s="21" t="s">
        <v>33</v>
      </c>
      <c r="C44" s="11">
        <v>1.0</v>
      </c>
      <c r="D44" s="22">
        <v>5.0</v>
      </c>
      <c r="E44" s="23">
        <v>120000.0</v>
      </c>
      <c r="F44" s="23">
        <v>600000.0</v>
      </c>
      <c r="G44" s="12">
        <v>1666.67</v>
      </c>
    </row>
    <row r="45" spans="8:8" ht="48.0">
      <c r="B45" s="21" t="s">
        <v>21</v>
      </c>
      <c r="C45" s="11">
        <v>1.0</v>
      </c>
      <c r="D45" s="22">
        <v>5.0</v>
      </c>
      <c r="E45" s="23">
        <v>40000.0</v>
      </c>
      <c r="F45" s="23">
        <v>200000.0</v>
      </c>
      <c r="G45" s="12">
        <v>555.56</v>
      </c>
    </row>
    <row r="46" spans="8:8" ht="32.25">
      <c r="B46" s="21" t="s">
        <v>22</v>
      </c>
      <c r="C46" s="11">
        <v>1.0</v>
      </c>
      <c r="D46" s="22">
        <v>5.0</v>
      </c>
      <c r="E46" s="24">
        <v>30000.0</v>
      </c>
      <c r="F46" s="23">
        <v>150000.0</v>
      </c>
      <c r="G46" s="12">
        <v>416.67</v>
      </c>
    </row>
    <row r="47" spans="8:8" ht="63.75">
      <c r="B47" s="21" t="s">
        <v>23</v>
      </c>
      <c r="C47" s="25">
        <v>1.0</v>
      </c>
      <c r="D47" s="22">
        <v>25.0</v>
      </c>
      <c r="E47" s="24">
        <v>2500.0</v>
      </c>
      <c r="F47" s="23">
        <f t="shared" si="0"/>
        <v>62500.0</v>
      </c>
      <c r="G47" s="12">
        <v>173.61</v>
      </c>
    </row>
    <row r="48" spans="8:8" ht="32.25">
      <c r="B48" s="21" t="s">
        <v>24</v>
      </c>
      <c r="C48" s="11">
        <v>1.0</v>
      </c>
      <c r="D48" s="22">
        <v>5.0</v>
      </c>
      <c r="E48" s="24">
        <v>15000.0</v>
      </c>
      <c r="F48" s="23">
        <f t="shared" si="0"/>
        <v>75000.0</v>
      </c>
      <c r="G48" s="12">
        <v>208.33</v>
      </c>
    </row>
    <row r="49" spans="8:8" ht="16.5">
      <c r="B49" s="21" t="s">
        <v>25</v>
      </c>
      <c r="C49" s="11"/>
      <c r="D49" s="22">
        <v>1.0</v>
      </c>
      <c r="E49" s="24">
        <v>38000.0</v>
      </c>
      <c r="F49" s="23">
        <f t="shared" si="0"/>
        <v>38000.0</v>
      </c>
      <c r="G49" s="12">
        <v>105.56</v>
      </c>
    </row>
    <row r="50" spans="8:8" ht="63.75">
      <c r="B50" s="21" t="s">
        <v>26</v>
      </c>
      <c r="C50" s="11">
        <v>1.0</v>
      </c>
      <c r="D50" s="22">
        <v>5.0</v>
      </c>
      <c r="E50" s="24">
        <v>20000.0</v>
      </c>
      <c r="F50" s="23">
        <f t="shared" si="0"/>
        <v>100000.0</v>
      </c>
      <c r="G50" s="12">
        <v>277.78</v>
      </c>
    </row>
    <row r="51" spans="8:8" ht="42.75">
      <c r="B51" s="17" t="s">
        <v>27</v>
      </c>
      <c r="C51" s="26"/>
      <c r="D51" s="27"/>
      <c r="E51" s="28" t="s">
        <v>28</v>
      </c>
      <c r="F51" s="28">
        <f>SUM(F43:F50)</f>
        <v>2225500.0</v>
      </c>
      <c r="G51" s="28">
        <v>6181.96</v>
      </c>
    </row>
    <row r="52" spans="8:8">
      <c r="B52" s="29" t="s">
        <v>29</v>
      </c>
      <c r="C52" s="29"/>
      <c r="D52" s="30"/>
      <c r="E52" s="31"/>
      <c r="F52" s="31">
        <f>F51+F41</f>
        <v>2975500.0</v>
      </c>
      <c r="G52" s="32">
        <v>8265.31</v>
      </c>
    </row>
  </sheetData>
  <mergeCells count="11">
    <mergeCell ref="B13:G13"/>
    <mergeCell ref="B20:G20"/>
    <mergeCell ref="B27:G27"/>
    <mergeCell ref="B34:G34"/>
    <mergeCell ref="B42:G42"/>
    <mergeCell ref="B52:C52"/>
    <mergeCell ref="A1:G1"/>
    <mergeCell ref="A2:G2"/>
    <mergeCell ref="A3:G3"/>
    <mergeCell ref="B4:G4"/>
    <mergeCell ref="B6:G6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Doctor</dc:creator>
  <cp:lastModifiedBy>Doctor</cp:lastModifiedBy>
  <dcterms:created xsi:type="dcterms:W3CDTF">2019-02-08T06:32:44Z</dcterms:created>
  <dcterms:modified xsi:type="dcterms:W3CDTF">2019-05-28T10:05:37Z</dcterms:modified>
</cp:coreProperties>
</file>