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B19" i="1" l="1"/>
  <c r="C17" i="1"/>
  <c r="C16" i="1"/>
  <c r="C15" i="1"/>
  <c r="C14" i="1"/>
  <c r="C13" i="1"/>
  <c r="C12" i="1"/>
  <c r="C11" i="1"/>
  <c r="C19" i="1" l="1"/>
  <c r="B21" i="1"/>
  <c r="C21" i="1"/>
  <c r="B23" i="1" l="1"/>
  <c r="C23" i="1" s="1"/>
  <c r="B25" i="1"/>
  <c r="C25" i="1" s="1"/>
  <c r="C28" i="1" s="1"/>
</calcChain>
</file>

<file path=xl/sharedStrings.xml><?xml version="1.0" encoding="utf-8"?>
<sst xmlns="http://schemas.openxmlformats.org/spreadsheetml/2006/main" count="32" uniqueCount="32">
  <si>
    <t>Quotation provided by Teknon Construction Uganda</t>
  </si>
  <si>
    <t>Substructure</t>
  </si>
  <si>
    <t>Walls and Framing</t>
  </si>
  <si>
    <t>Roofing</t>
  </si>
  <si>
    <t>Doors</t>
  </si>
  <si>
    <t>Finishings</t>
  </si>
  <si>
    <t>Electrical &amp; Mechanical Installations</t>
  </si>
  <si>
    <t>Per Unit Cost:</t>
  </si>
  <si>
    <t xml:space="preserve">Toilets, Sinks, Shelving in Kitchen, Tiling and Wardrobes. </t>
  </si>
  <si>
    <t xml:space="preserve">Note: Necessary to Occupy - </t>
  </si>
  <si>
    <t xml:space="preserve">Each unit is 35 sq. meters. </t>
  </si>
  <si>
    <t xml:space="preserve">Cooking is expected to be over charcoal, on patio outside of kitchen area. </t>
  </si>
  <si>
    <t>(Not in the Quotation above).</t>
  </si>
  <si>
    <t>Residential Staff Housing for Bishop Comboni College Kambuga</t>
  </si>
  <si>
    <t>Uganda Shillings</t>
  </si>
  <si>
    <t>US$</t>
  </si>
  <si>
    <t xml:space="preserve">Residents will bring in their own furniture and take it with them upon departure. </t>
  </si>
  <si>
    <t xml:space="preserve">            Summary of Costs and Intentions of Administration</t>
  </si>
  <si>
    <t>Windows</t>
  </si>
  <si>
    <t>Parents (PTA) have confirmed that they will provide these.</t>
  </si>
  <si>
    <t>at a site adjacent to an existing three-family residential faculty building</t>
  </si>
  <si>
    <t xml:space="preserve">(Creating a feeling of investment in their residences and homelike atmosphere) </t>
  </si>
  <si>
    <t>Preliminaries</t>
  </si>
  <si>
    <t>Contractor Contingencies (2%)</t>
  </si>
  <si>
    <t>Project on Global Giving -Project # 40246</t>
  </si>
  <si>
    <t xml:space="preserve">Proposed to be built in four 4-unit buildings. </t>
  </si>
  <si>
    <t>Cost for 16 Units</t>
  </si>
  <si>
    <t>Total Project Cost (16 Units)</t>
  </si>
  <si>
    <t>Cost per unit</t>
  </si>
  <si>
    <t>To be built on the campus; creating a Community Area for Teachers</t>
  </si>
  <si>
    <t>April 29, 2020</t>
  </si>
  <si>
    <t>Each Four-Unit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</si>
</sst>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5" fontId="0" fillId="0" borderId="0" xfId="0" applyNumberFormat="1"/>
    <xf numFmtId="0" fontId="1" fillId="0" borderId="0" xfId="0" applyFont="1"/>
    <xf numFmtId="3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5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E29" sqref="E29"/>
    </sheetView>
  </sheetViews>
  <sheetFormatPr defaultRowHeight="14.4" x14ac:dyDescent="0.3"/>
  <cols>
    <col min="1" max="1" width="30.77734375" customWidth="1"/>
    <col min="2" max="2" width="13.77734375" style="1" customWidth="1"/>
    <col min="3" max="3" width="10.5546875" style="2" bestFit="1" customWidth="1"/>
  </cols>
  <sheetData>
    <row r="1" spans="1:3" x14ac:dyDescent="0.3">
      <c r="A1" s="3" t="s">
        <v>13</v>
      </c>
    </row>
    <row r="2" spans="1:3" x14ac:dyDescent="0.3">
      <c r="A2" s="3" t="s">
        <v>17</v>
      </c>
    </row>
    <row r="3" spans="1:3" x14ac:dyDescent="0.3">
      <c r="A3" s="3"/>
      <c r="B3" s="7" t="s">
        <v>30</v>
      </c>
    </row>
    <row r="4" spans="1:3" x14ac:dyDescent="0.3">
      <c r="A4" t="s">
        <v>29</v>
      </c>
    </row>
    <row r="5" spans="1:3" x14ac:dyDescent="0.3">
      <c r="A5" t="s">
        <v>20</v>
      </c>
    </row>
    <row r="7" spans="1:3" x14ac:dyDescent="0.3">
      <c r="A7" s="3" t="s">
        <v>0</v>
      </c>
    </row>
    <row r="8" spans="1:3" x14ac:dyDescent="0.3">
      <c r="A8" t="s">
        <v>10</v>
      </c>
    </row>
    <row r="9" spans="1:3" x14ac:dyDescent="0.3">
      <c r="B9" s="4" t="s">
        <v>14</v>
      </c>
      <c r="C9" s="5" t="s">
        <v>15</v>
      </c>
    </row>
    <row r="10" spans="1:3" x14ac:dyDescent="0.3">
      <c r="A10" s="3" t="s">
        <v>7</v>
      </c>
    </row>
    <row r="11" spans="1:3" x14ac:dyDescent="0.3">
      <c r="A11" t="s">
        <v>1</v>
      </c>
      <c r="B11" s="1">
        <v>3788000</v>
      </c>
      <c r="C11" s="2">
        <f>SUM(B11/3600)</f>
        <v>1052.2222222222222</v>
      </c>
    </row>
    <row r="12" spans="1:3" x14ac:dyDescent="0.3">
      <c r="A12" t="s">
        <v>2</v>
      </c>
      <c r="B12" s="1">
        <v>5489500</v>
      </c>
      <c r="C12" s="2">
        <f t="shared" ref="C12:C25" si="0">SUM(B12/3600)</f>
        <v>1524.8611111111111</v>
      </c>
    </row>
    <row r="13" spans="1:3" x14ac:dyDescent="0.3">
      <c r="A13" t="s">
        <v>3</v>
      </c>
      <c r="B13" s="1">
        <v>3006700</v>
      </c>
      <c r="C13" s="2">
        <f t="shared" si="0"/>
        <v>835.19444444444446</v>
      </c>
    </row>
    <row r="14" spans="1:3" x14ac:dyDescent="0.3">
      <c r="A14" t="s">
        <v>18</v>
      </c>
      <c r="B14" s="1">
        <v>740000</v>
      </c>
      <c r="C14" s="2">
        <f t="shared" si="0"/>
        <v>205.55555555555554</v>
      </c>
    </row>
    <row r="15" spans="1:3" x14ac:dyDescent="0.3">
      <c r="A15" t="s">
        <v>4</v>
      </c>
      <c r="B15" s="1">
        <v>2585000</v>
      </c>
      <c r="C15" s="2">
        <f t="shared" si="0"/>
        <v>718.05555555555554</v>
      </c>
    </row>
    <row r="16" spans="1:3" x14ac:dyDescent="0.3">
      <c r="A16" t="s">
        <v>5</v>
      </c>
      <c r="B16" s="1">
        <v>4799000</v>
      </c>
      <c r="C16" s="2">
        <f t="shared" si="0"/>
        <v>1333.0555555555557</v>
      </c>
    </row>
    <row r="17" spans="1:3" x14ac:dyDescent="0.3">
      <c r="A17" t="s">
        <v>6</v>
      </c>
      <c r="B17" s="1">
        <v>1500000</v>
      </c>
      <c r="C17" s="2">
        <f t="shared" si="0"/>
        <v>416.66666666666669</v>
      </c>
    </row>
    <row r="19" spans="1:3" x14ac:dyDescent="0.3">
      <c r="A19" s="3" t="s">
        <v>28</v>
      </c>
      <c r="B19" s="1">
        <f>SUM(B11:B17)</f>
        <v>21908200</v>
      </c>
      <c r="C19" s="2">
        <f t="shared" si="0"/>
        <v>6085.6111111111113</v>
      </c>
    </row>
    <row r="21" spans="1:3" x14ac:dyDescent="0.3">
      <c r="A21" s="3" t="s">
        <v>26</v>
      </c>
      <c r="B21" s="1">
        <f>SUM(B19*16)</f>
        <v>350531200</v>
      </c>
      <c r="C21" s="2">
        <f t="shared" si="0"/>
        <v>97369.777777777781</v>
      </c>
    </row>
    <row r="22" spans="1:3" x14ac:dyDescent="0.3">
      <c r="A22" s="3" t="s">
        <v>22</v>
      </c>
      <c r="B22" s="1">
        <v>6250000</v>
      </c>
      <c r="C22" s="2">
        <f t="shared" si="0"/>
        <v>1736.1111111111111</v>
      </c>
    </row>
    <row r="23" spans="1:3" x14ac:dyDescent="0.3">
      <c r="A23" s="3" t="s">
        <v>23</v>
      </c>
      <c r="B23" s="1">
        <f>SUM(B21*0.02)</f>
        <v>7010624</v>
      </c>
      <c r="C23" s="2">
        <f t="shared" si="0"/>
        <v>1947.3955555555556</v>
      </c>
    </row>
    <row r="24" spans="1:3" x14ac:dyDescent="0.3">
      <c r="A24" s="3"/>
    </row>
    <row r="25" spans="1:3" x14ac:dyDescent="0.3">
      <c r="A25" s="3" t="s">
        <v>27</v>
      </c>
      <c r="B25" s="1">
        <f>SUM(B21:B23)</f>
        <v>363791824</v>
      </c>
      <c r="C25" s="2">
        <f t="shared" si="0"/>
        <v>101053.28444444445</v>
      </c>
    </row>
    <row r="26" spans="1:3" x14ac:dyDescent="0.3">
      <c r="A26" s="3"/>
    </row>
    <row r="27" spans="1:3" x14ac:dyDescent="0.3">
      <c r="A27" s="3" t="s">
        <v>25</v>
      </c>
    </row>
    <row r="28" spans="1:3" x14ac:dyDescent="0.3">
      <c r="A28" s="6" t="s">
        <v>31</v>
      </c>
      <c r="C28" s="2">
        <f>SUM(C25/4)</f>
        <v>25263.321111111112</v>
      </c>
    </row>
    <row r="30" spans="1:3" x14ac:dyDescent="0.3">
      <c r="A30" t="s">
        <v>9</v>
      </c>
      <c r="B30" s="1" t="s">
        <v>12</v>
      </c>
    </row>
    <row r="31" spans="1:3" x14ac:dyDescent="0.3">
      <c r="A31" t="s">
        <v>8</v>
      </c>
    </row>
    <row r="32" spans="1:3" x14ac:dyDescent="0.3">
      <c r="A32" t="s">
        <v>19</v>
      </c>
    </row>
    <row r="34" spans="1:1" x14ac:dyDescent="0.3">
      <c r="A34" t="s">
        <v>11</v>
      </c>
    </row>
    <row r="36" spans="1:1" x14ac:dyDescent="0.3">
      <c r="A36" t="s">
        <v>16</v>
      </c>
    </row>
    <row r="37" spans="1:1" x14ac:dyDescent="0.3">
      <c r="A37" t="s">
        <v>21</v>
      </c>
    </row>
    <row r="39" spans="1:1" x14ac:dyDescent="0.3">
      <c r="A39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hikerjantanis@gmail.com</dc:creator>
  <cp:lastModifiedBy>hikerjantanis@gmail.com</cp:lastModifiedBy>
  <cp:lastPrinted>2020-04-29T22:42:55Z</cp:lastPrinted>
  <dcterms:created xsi:type="dcterms:W3CDTF">2019-05-16T21:25:27Z</dcterms:created>
  <dcterms:modified xsi:type="dcterms:W3CDTF">2020-04-29T22:43:35Z</dcterms:modified>
</cp:coreProperties>
</file>