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926130f414a0e9/1A  A Saffron Aid/1 Projects/!A Planning/"/>
    </mc:Choice>
  </mc:AlternateContent>
  <xr:revisionPtr revIDLastSave="3" documentId="8_{60E82E88-702B-46F8-B7E2-AAAA8AF613BF}" xr6:coauthVersionLast="40" xr6:coauthVersionMax="40" xr10:uidLastSave="{91B1B888-89E9-450F-AD8F-536E27AE7CCB}"/>
  <bookViews>
    <workbookView xWindow="23880" yWindow="-120" windowWidth="29040" windowHeight="16440" xr2:uid="{0726C4C4-5BA5-43CC-A8EF-1AEC50461E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E21" i="1"/>
  <c r="K11" i="1"/>
  <c r="E20" i="1"/>
  <c r="E18" i="1"/>
  <c r="E17" i="1"/>
  <c r="H12" i="1"/>
  <c r="K10" i="1"/>
  <c r="K9" i="1"/>
  <c r="K8" i="1"/>
  <c r="K7" i="1"/>
  <c r="K6" i="1"/>
  <c r="D12" i="1"/>
  <c r="D11" i="1"/>
  <c r="D10" i="1"/>
  <c r="D9" i="1"/>
  <c r="D8" i="1"/>
  <c r="D7" i="1"/>
  <c r="D6" i="1"/>
  <c r="D13" i="1" l="1"/>
  <c r="K12" i="1"/>
  <c r="E22" i="1"/>
  <c r="I17" i="1" s="1"/>
  <c r="I16" i="1" l="1"/>
  <c r="I19" i="1" s="1"/>
</calcChain>
</file>

<file path=xl/sharedStrings.xml><?xml version="1.0" encoding="utf-8"?>
<sst xmlns="http://schemas.openxmlformats.org/spreadsheetml/2006/main" count="192" uniqueCount="46">
  <si>
    <t>Stopping Child Slavery in Remote Regions - Myanmar</t>
  </si>
  <si>
    <t>Activity</t>
  </si>
  <si>
    <t>Number Clients</t>
  </si>
  <si>
    <t>Unit Cost</t>
  </si>
  <si>
    <t>Extended Cost</t>
  </si>
  <si>
    <t>Seeds for families</t>
  </si>
  <si>
    <t>School Stationery</t>
  </si>
  <si>
    <t>School Stationery &amp; Uniform</t>
  </si>
  <si>
    <t>School Excursion</t>
  </si>
  <si>
    <t>1/3 monthly salary</t>
  </si>
  <si>
    <t>1/2 monthly salary</t>
  </si>
  <si>
    <t>Monthly salary</t>
  </si>
  <si>
    <t>Costs</t>
  </si>
  <si>
    <t>Admin</t>
  </si>
  <si>
    <t>Per Month</t>
  </si>
  <si>
    <t>Per annum</t>
  </si>
  <si>
    <t>Total</t>
  </si>
  <si>
    <t>Units</t>
  </si>
  <si>
    <t>Vehicle</t>
  </si>
  <si>
    <t>Staff Accommodation</t>
  </si>
  <si>
    <t>Internet/Mobile</t>
  </si>
  <si>
    <t>Staff Wages</t>
  </si>
  <si>
    <t>Saffron Aid's Costs</t>
  </si>
  <si>
    <t>Projected Income</t>
  </si>
  <si>
    <t>Income</t>
  </si>
  <si>
    <t>Monthly</t>
  </si>
  <si>
    <t>Per Annum</t>
  </si>
  <si>
    <t>Saffron Aid Directors</t>
  </si>
  <si>
    <t>My Adventure Tours</t>
  </si>
  <si>
    <t>Donations</t>
  </si>
  <si>
    <t>Australian Government Grant</t>
  </si>
  <si>
    <t>Total Costs of project per annum</t>
  </si>
  <si>
    <t>1. Any 'profit' will be rolled over to the following year costs</t>
  </si>
  <si>
    <t>2. Aim to employ 6 qualified teachers through the donation process</t>
  </si>
  <si>
    <t>Project Costs</t>
  </si>
  <si>
    <t>Insurances</t>
  </si>
  <si>
    <t>Saffron Aid  Pro Rata Insurance</t>
  </si>
  <si>
    <t>Total Projected Income for Project</t>
  </si>
  <si>
    <t>Projected Profit or Loss</t>
  </si>
  <si>
    <t>Assumptions:</t>
  </si>
  <si>
    <t>3. Saffron Aid staff will visit all schools and villages in project every 2 months to assess program</t>
  </si>
  <si>
    <t xml:space="preserve">4. Saffron Aid Directors will visit schools and vilages at least twice a year </t>
  </si>
  <si>
    <t>5. All school and seed supplies are purchased locally to ensure the local economy benefits</t>
  </si>
  <si>
    <t>6. My Adventure Tours profits are put back into Saffron Aid's projects</t>
  </si>
  <si>
    <t>7. Proposed Plastic Recycling social enterprise will contribute income to Saffron Aid projects as of 2020.</t>
  </si>
  <si>
    <t>8. This project can be run at a smaller scale if full income is not received in full.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</si>
</sst>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164" fontId="0" fillId="0" borderId="0" xfId="0" applyNumberFormat="1"/>
    <xf numFmtId="164" fontId="0" fillId="2" borderId="1" xfId="0" applyNumberFormat="1" applyFill="1" applyBorder="1"/>
    <xf numFmtId="164" fontId="0" fillId="3" borderId="1" xfId="0" applyNumberFormat="1" applyFill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/>
    <xf numFmtId="0" fontId="1" fillId="0" borderId="0" xfId="0" applyFont="1" applyBorder="1"/>
    <xf numFmtId="164" fontId="3" fillId="0" borderId="6" xfId="0" applyNumberFormat="1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8" fontId="3" fillId="4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2C78-26E0-4B44-B73D-09A4B970FA50}">
  <dimension ref="A2:K32"/>
  <sheetViews>
    <sheetView tabSelected="1" topLeftCell="A2" workbookViewId="0">
      <selection activeCell="I31" sqref="I31"/>
    </sheetView>
  </sheetViews>
  <sheetFormatPr defaultRowHeight="15" x14ac:dyDescent="0.25"/>
  <cols>
    <col min="1" max="1" width="29.42578125" customWidth="1"/>
    <col min="2" max="2" width="9.85546875" customWidth="1"/>
    <col min="3" max="3" width="11.28515625" bestFit="1" customWidth="1"/>
    <col min="4" max="5" width="10.140625" bestFit="1" customWidth="1"/>
    <col min="7" max="7" width="27.28515625" customWidth="1"/>
    <col min="8" max="8" width="9.28515625" bestFit="1" customWidth="1"/>
    <col min="9" max="9" width="11.28515625" bestFit="1" customWidth="1"/>
    <col min="11" max="11" width="10.140625" bestFit="1" customWidth="1"/>
  </cols>
  <sheetData>
    <row r="2" spans="1:11" ht="21" x14ac:dyDescent="0.35">
      <c r="A2" s="2" t="s">
        <v>0</v>
      </c>
    </row>
    <row r="3" spans="1:11" ht="21" x14ac:dyDescent="0.35">
      <c r="A3" s="2"/>
    </row>
    <row r="4" spans="1:11" x14ac:dyDescent="0.25">
      <c r="A4" s="5" t="s">
        <v>34</v>
      </c>
      <c r="G4" s="5" t="s">
        <v>22</v>
      </c>
    </row>
    <row r="5" spans="1:11" s="1" customFormat="1" ht="30" x14ac:dyDescent="0.25">
      <c r="A5" s="3" t="s">
        <v>1</v>
      </c>
      <c r="B5" s="3" t="s">
        <v>2</v>
      </c>
      <c r="C5" s="3" t="s">
        <v>3</v>
      </c>
      <c r="D5" s="3" t="s">
        <v>4</v>
      </c>
      <c r="G5" s="3" t="s">
        <v>12</v>
      </c>
      <c r="H5" s="3" t="s">
        <v>14</v>
      </c>
      <c r="I5" s="3" t="s">
        <v>15</v>
      </c>
      <c r="J5" s="3" t="s">
        <v>17</v>
      </c>
      <c r="K5" s="3" t="s">
        <v>16</v>
      </c>
    </row>
    <row r="6" spans="1:11" x14ac:dyDescent="0.25">
      <c r="A6" s="4" t="s">
        <v>5</v>
      </c>
      <c r="B6" s="4">
        <v>200</v>
      </c>
      <c r="C6" s="6">
        <v>10</v>
      </c>
      <c r="D6" s="6">
        <f>B6*C6</f>
        <v>2000</v>
      </c>
      <c r="G6" s="4" t="s">
        <v>13</v>
      </c>
      <c r="H6" s="6">
        <v>100</v>
      </c>
      <c r="I6" s="4"/>
      <c r="J6" s="4">
        <v>8</v>
      </c>
      <c r="K6" s="6">
        <f>J6*H6</f>
        <v>800</v>
      </c>
    </row>
    <row r="7" spans="1:11" x14ac:dyDescent="0.25">
      <c r="A7" s="4" t="s">
        <v>6</v>
      </c>
      <c r="B7" s="4">
        <v>250</v>
      </c>
      <c r="C7" s="6">
        <v>15</v>
      </c>
      <c r="D7" s="6">
        <f t="shared" ref="D7:D12" si="0">B7*C7</f>
        <v>3750</v>
      </c>
      <c r="G7" s="4" t="s">
        <v>18</v>
      </c>
      <c r="H7" s="6">
        <v>250</v>
      </c>
      <c r="I7" s="4"/>
      <c r="J7" s="4">
        <v>8</v>
      </c>
      <c r="K7" s="6">
        <f>J7*H7</f>
        <v>2000</v>
      </c>
    </row>
    <row r="8" spans="1:11" x14ac:dyDescent="0.25">
      <c r="A8" s="4" t="s">
        <v>7</v>
      </c>
      <c r="B8" s="4">
        <v>250</v>
      </c>
      <c r="C8" s="6">
        <v>20</v>
      </c>
      <c r="D8" s="6">
        <f t="shared" si="0"/>
        <v>5000</v>
      </c>
      <c r="G8" s="4" t="s">
        <v>19</v>
      </c>
      <c r="H8" s="6">
        <v>350</v>
      </c>
      <c r="I8" s="4"/>
      <c r="J8" s="4">
        <v>16</v>
      </c>
      <c r="K8" s="6">
        <f>J8*H8</f>
        <v>5600</v>
      </c>
    </row>
    <row r="9" spans="1:11" x14ac:dyDescent="0.25">
      <c r="A9" s="4" t="s">
        <v>8</v>
      </c>
      <c r="B9" s="4">
        <v>100</v>
      </c>
      <c r="C9" s="6">
        <v>30</v>
      </c>
      <c r="D9" s="6">
        <f t="shared" si="0"/>
        <v>3000</v>
      </c>
      <c r="G9" s="4" t="s">
        <v>20</v>
      </c>
      <c r="H9" s="6">
        <v>20</v>
      </c>
      <c r="I9" s="4"/>
      <c r="J9" s="4">
        <v>8</v>
      </c>
      <c r="K9" s="6">
        <f>J9*H9</f>
        <v>160</v>
      </c>
    </row>
    <row r="10" spans="1:11" x14ac:dyDescent="0.25">
      <c r="A10" s="4" t="s">
        <v>9</v>
      </c>
      <c r="B10" s="4">
        <v>72</v>
      </c>
      <c r="C10" s="6">
        <v>58</v>
      </c>
      <c r="D10" s="6">
        <f t="shared" si="0"/>
        <v>4176</v>
      </c>
      <c r="G10" s="4" t="s">
        <v>21</v>
      </c>
      <c r="H10" s="6">
        <v>200</v>
      </c>
      <c r="I10" s="4"/>
      <c r="J10" s="4">
        <v>8</v>
      </c>
      <c r="K10" s="6">
        <f>J10*H10</f>
        <v>1600</v>
      </c>
    </row>
    <row r="11" spans="1:11" x14ac:dyDescent="0.25">
      <c r="A11" s="4" t="s">
        <v>10</v>
      </c>
      <c r="B11" s="4">
        <v>48</v>
      </c>
      <c r="C11" s="6">
        <v>125</v>
      </c>
      <c r="D11" s="6">
        <f t="shared" si="0"/>
        <v>6000</v>
      </c>
      <c r="G11" s="4" t="s">
        <v>35</v>
      </c>
      <c r="H11" s="6"/>
      <c r="I11" s="4">
        <v>1500</v>
      </c>
      <c r="J11" s="4">
        <v>1</v>
      </c>
      <c r="K11" s="6">
        <f>I11*J11</f>
        <v>1500</v>
      </c>
    </row>
    <row r="12" spans="1:11" x14ac:dyDescent="0.25">
      <c r="A12" s="4" t="s">
        <v>11</v>
      </c>
      <c r="B12" s="4">
        <v>24</v>
      </c>
      <c r="C12" s="6">
        <v>250</v>
      </c>
      <c r="D12" s="6">
        <f t="shared" si="0"/>
        <v>6000</v>
      </c>
      <c r="G12" s="4"/>
      <c r="H12" s="6">
        <f>SUM(H6:H11)</f>
        <v>920</v>
      </c>
      <c r="I12" s="4">
        <f>SUM(I6:I11)</f>
        <v>1500</v>
      </c>
      <c r="J12" s="4"/>
      <c r="K12" s="8">
        <f>SUM(K6:K11)</f>
        <v>11660</v>
      </c>
    </row>
    <row r="13" spans="1:11" x14ac:dyDescent="0.25">
      <c r="A13" s="4"/>
      <c r="B13" s="4"/>
      <c r="C13" s="6"/>
      <c r="D13" s="8">
        <f>SUM(D6:D12)</f>
        <v>29926</v>
      </c>
    </row>
    <row r="15" spans="1:11" ht="15.75" thickBot="1" x14ac:dyDescent="0.3">
      <c r="A15" s="5" t="s">
        <v>23</v>
      </c>
      <c r="J15" s="1"/>
      <c r="K15" s="1"/>
    </row>
    <row r="16" spans="1:11" s="1" customFormat="1" ht="15.75" x14ac:dyDescent="0.25">
      <c r="A16" s="3" t="s">
        <v>24</v>
      </c>
      <c r="B16" s="3" t="s">
        <v>25</v>
      </c>
      <c r="C16" s="3" t="s">
        <v>26</v>
      </c>
      <c r="D16" s="3" t="s">
        <v>17</v>
      </c>
      <c r="E16" s="3" t="s">
        <v>16</v>
      </c>
      <c r="G16" s="10" t="s">
        <v>31</v>
      </c>
      <c r="H16" s="11"/>
      <c r="I16" s="12">
        <f>D13+K12</f>
        <v>41586</v>
      </c>
      <c r="J16"/>
      <c r="K16"/>
    </row>
    <row r="17" spans="1:9" ht="15.75" x14ac:dyDescent="0.25">
      <c r="A17" s="4" t="s">
        <v>27</v>
      </c>
      <c r="B17" s="6">
        <v>920</v>
      </c>
      <c r="C17" s="6"/>
      <c r="D17" s="4">
        <v>6</v>
      </c>
      <c r="E17" s="6">
        <f>B17*D17</f>
        <v>5520</v>
      </c>
      <c r="G17" s="13" t="s">
        <v>37</v>
      </c>
      <c r="H17" s="14"/>
      <c r="I17" s="15">
        <f>E22</f>
        <v>42520</v>
      </c>
    </row>
    <row r="18" spans="1:9" x14ac:dyDescent="0.25">
      <c r="A18" s="4" t="s">
        <v>28</v>
      </c>
      <c r="B18" s="6"/>
      <c r="C18" s="6">
        <v>10000</v>
      </c>
      <c r="D18" s="4">
        <v>1</v>
      </c>
      <c r="E18" s="6">
        <f>C18*D18</f>
        <v>10000</v>
      </c>
      <c r="G18" s="16"/>
      <c r="H18" s="17"/>
      <c r="I18" s="18"/>
    </row>
    <row r="19" spans="1:9" ht="16.5" thickBot="1" x14ac:dyDescent="0.3">
      <c r="A19" s="4" t="s">
        <v>29</v>
      </c>
      <c r="B19" s="6"/>
      <c r="C19" s="6">
        <v>26000</v>
      </c>
      <c r="D19" s="4">
        <v>1</v>
      </c>
      <c r="E19" s="6">
        <v>20500</v>
      </c>
      <c r="G19" s="19" t="s">
        <v>38</v>
      </c>
      <c r="H19" s="20"/>
      <c r="I19" s="21">
        <f>I17-I16</f>
        <v>934</v>
      </c>
    </row>
    <row r="20" spans="1:9" x14ac:dyDescent="0.25">
      <c r="A20" s="4" t="s">
        <v>30</v>
      </c>
      <c r="B20" s="6"/>
      <c r="C20" s="6">
        <v>5000</v>
      </c>
      <c r="D20" s="4">
        <v>1</v>
      </c>
      <c r="E20" s="6">
        <f t="shared" ref="E20:E21" si="1">C20*D20</f>
        <v>5000</v>
      </c>
    </row>
    <row r="21" spans="1:9" x14ac:dyDescent="0.25">
      <c r="A21" s="4" t="s">
        <v>36</v>
      </c>
      <c r="B21" s="6"/>
      <c r="C21" s="6">
        <v>1500</v>
      </c>
      <c r="D21" s="4">
        <v>1</v>
      </c>
      <c r="E21" s="6">
        <f t="shared" si="1"/>
        <v>1500</v>
      </c>
    </row>
    <row r="22" spans="1:9" x14ac:dyDescent="0.25">
      <c r="A22" s="4"/>
      <c r="B22" s="6"/>
      <c r="C22" s="6"/>
      <c r="D22" s="4"/>
      <c r="E22" s="9">
        <f>SUM(E17:E21)</f>
        <v>42520</v>
      </c>
    </row>
    <row r="23" spans="1:9" x14ac:dyDescent="0.25">
      <c r="B23" s="7"/>
    </row>
    <row r="24" spans="1:9" x14ac:dyDescent="0.25">
      <c r="A24" s="5" t="s">
        <v>39</v>
      </c>
    </row>
    <row r="25" spans="1:9" x14ac:dyDescent="0.25">
      <c r="A25" t="s">
        <v>32</v>
      </c>
    </row>
    <row r="26" spans="1:9" x14ac:dyDescent="0.25">
      <c r="A26" t="s">
        <v>33</v>
      </c>
    </row>
    <row r="27" spans="1:9" x14ac:dyDescent="0.25">
      <c r="A27" t="s">
        <v>40</v>
      </c>
    </row>
    <row r="28" spans="1:9" x14ac:dyDescent="0.25">
      <c r="A28" t="s">
        <v>41</v>
      </c>
    </row>
    <row r="29" spans="1:9" x14ac:dyDescent="0.25">
      <c r="A29" t="s">
        <v>42</v>
      </c>
    </row>
    <row r="30" spans="1:9" x14ac:dyDescent="0.25">
      <c r="A30" t="s">
        <v>43</v>
      </c>
    </row>
    <row r="31" spans="1:9" x14ac:dyDescent="0.25">
      <c r="A31" t="s">
        <v>44</v>
      </c>
    </row>
    <row r="32" spans="1:9" x14ac:dyDescent="0.25">
      <c r="A3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</dc:creator>
  <cp:lastModifiedBy>Louisa</cp:lastModifiedBy>
  <dcterms:created xsi:type="dcterms:W3CDTF">2019-02-21T23:03:31Z</dcterms:created>
  <dcterms:modified xsi:type="dcterms:W3CDTF">2019-02-21T23:54:28Z</dcterms:modified>
</cp:coreProperties>
</file>