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5" i="1" l="1"/>
  <c r="F115" i="1" s="1"/>
  <c r="E116" i="1"/>
  <c r="F116" i="1" s="1"/>
  <c r="E117" i="1"/>
  <c r="F117" i="1" s="1"/>
  <c r="E118" i="1"/>
  <c r="F118" i="1" s="1"/>
  <c r="E114" i="1"/>
  <c r="F114" i="1" s="1"/>
  <c r="E105" i="1"/>
  <c r="F105" i="1" s="1"/>
  <c r="E106" i="1"/>
  <c r="F106" i="1" s="1"/>
  <c r="E107" i="1"/>
  <c r="F107" i="1" s="1"/>
  <c r="E108" i="1"/>
  <c r="F108" i="1" s="1"/>
  <c r="E109" i="1"/>
  <c r="F109" i="1" s="1"/>
  <c r="E110" i="1"/>
  <c r="F110" i="1" s="1"/>
  <c r="E111" i="1"/>
  <c r="F111" i="1" s="1"/>
  <c r="E100" i="1"/>
  <c r="F100" i="1" s="1"/>
  <c r="E101" i="1"/>
  <c r="F101" i="1" s="1"/>
  <c r="E102" i="1"/>
  <c r="F102" i="1" s="1"/>
  <c r="E95" i="1"/>
  <c r="F95" i="1" s="1"/>
  <c r="E96" i="1"/>
  <c r="F96" i="1" s="1"/>
  <c r="E97" i="1"/>
  <c r="F97" i="1" s="1"/>
  <c r="E98" i="1"/>
  <c r="F98" i="1" s="1"/>
  <c r="E99" i="1"/>
  <c r="F99" i="1" s="1"/>
  <c r="E92" i="1"/>
  <c r="F92" i="1" s="1"/>
  <c r="E91" i="1"/>
  <c r="F91" i="1" s="1"/>
  <c r="E90" i="1"/>
  <c r="F90" i="1" s="1"/>
  <c r="E89" i="1"/>
  <c r="F89" i="1" s="1"/>
  <c r="E88" i="1"/>
  <c r="F88" i="1" s="1"/>
  <c r="E87" i="1"/>
  <c r="F87" i="1" s="1"/>
  <c r="E86" i="1"/>
  <c r="F86" i="1" s="1"/>
  <c r="E85" i="1"/>
  <c r="F85" i="1" s="1"/>
  <c r="E79" i="1"/>
  <c r="F79" i="1" s="1"/>
  <c r="E80" i="1"/>
  <c r="F80" i="1" s="1"/>
  <c r="E81" i="1"/>
  <c r="F81" i="1" s="1"/>
  <c r="E82" i="1"/>
  <c r="F82" i="1" s="1"/>
  <c r="E83" i="1"/>
  <c r="F83" i="1" s="1"/>
  <c r="E84" i="1"/>
  <c r="F84" i="1" s="1"/>
  <c r="E75" i="1"/>
  <c r="E76" i="1"/>
  <c r="F76" i="1" s="1"/>
  <c r="E77" i="1"/>
  <c r="F77" i="1" s="1"/>
  <c r="E78" i="1"/>
  <c r="F78" i="1" s="1"/>
  <c r="F75" i="1"/>
  <c r="F74" i="1"/>
  <c r="E74" i="1"/>
  <c r="E71" i="1"/>
  <c r="F71" i="1" s="1"/>
  <c r="E67" i="1"/>
  <c r="F67" i="1" s="1"/>
  <c r="E68" i="1"/>
  <c r="F68" i="1" s="1"/>
  <c r="E69" i="1"/>
  <c r="F69" i="1" s="1"/>
  <c r="E70" i="1"/>
  <c r="F70" i="1" s="1"/>
  <c r="E62" i="1"/>
  <c r="F62" i="1" s="1"/>
  <c r="E63" i="1"/>
  <c r="F63" i="1" s="1"/>
  <c r="E64" i="1"/>
  <c r="F64" i="1" s="1"/>
  <c r="E65" i="1"/>
  <c r="F65" i="1" s="1"/>
  <c r="E66" i="1"/>
  <c r="F66" i="1" s="1"/>
  <c r="E58" i="1"/>
  <c r="F58" i="1" s="1"/>
  <c r="E59" i="1"/>
  <c r="F59" i="1" s="1"/>
  <c r="E60" i="1"/>
  <c r="F60" i="1" s="1"/>
  <c r="E61" i="1"/>
  <c r="F61" i="1" s="1"/>
  <c r="E49" i="1"/>
  <c r="F49" i="1" s="1"/>
  <c r="E50" i="1"/>
  <c r="F50" i="1" s="1"/>
  <c r="E51" i="1"/>
  <c r="F51" i="1" s="1"/>
  <c r="E52" i="1"/>
  <c r="F52" i="1" s="1"/>
  <c r="E55" i="1"/>
  <c r="F55" i="1" s="1"/>
  <c r="E56" i="1"/>
  <c r="F56" i="1" s="1"/>
  <c r="E57" i="1"/>
  <c r="F57" i="1" s="1"/>
  <c r="E44" i="1"/>
  <c r="F44" i="1" s="1"/>
  <c r="E45" i="1"/>
  <c r="F45" i="1" s="1"/>
  <c r="E46" i="1"/>
  <c r="F46" i="1" s="1"/>
  <c r="E47" i="1"/>
  <c r="F47" i="1" s="1"/>
  <c r="E48" i="1"/>
  <c r="F48" i="1" s="1"/>
  <c r="E40" i="1"/>
  <c r="F40" i="1" s="1"/>
  <c r="E34" i="1"/>
  <c r="F34" i="1" s="1"/>
  <c r="E37" i="1"/>
  <c r="E38" i="1"/>
  <c r="F38" i="1" s="1"/>
  <c r="E39" i="1"/>
  <c r="F39" i="1" s="1"/>
  <c r="E29" i="1"/>
  <c r="F29" i="1" s="1"/>
  <c r="E30" i="1"/>
  <c r="F30" i="1" s="1"/>
  <c r="E31" i="1"/>
  <c r="F31" i="1" s="1"/>
  <c r="E32" i="1"/>
  <c r="F32" i="1" s="1"/>
  <c r="E33" i="1"/>
  <c r="F33" i="1" s="1"/>
  <c r="E43" i="1"/>
  <c r="F43" i="1" s="1"/>
  <c r="E23" i="1"/>
  <c r="F23" i="1" s="1"/>
  <c r="E24" i="1"/>
  <c r="F24" i="1" s="1"/>
  <c r="E25" i="1"/>
  <c r="E26" i="1"/>
  <c r="F26" i="1" s="1"/>
  <c r="E27" i="1"/>
  <c r="F27" i="1" s="1"/>
  <c r="E28" i="1"/>
  <c r="F28" i="1" s="1"/>
  <c r="F25" i="1"/>
  <c r="E21" i="1"/>
  <c r="F21" i="1" s="1"/>
  <c r="E22" i="1"/>
  <c r="F22" i="1" s="1"/>
  <c r="E20" i="1"/>
  <c r="F20" i="1" s="1"/>
  <c r="E16" i="1"/>
  <c r="F16" i="1" s="1"/>
  <c r="E15" i="1"/>
  <c r="F15" i="1" s="1"/>
  <c r="E14" i="1"/>
  <c r="F14" i="1" s="1"/>
  <c r="E13" i="1"/>
  <c r="F13" i="1" s="1"/>
  <c r="E12" i="1"/>
  <c r="F12" i="1" s="1"/>
  <c r="E11" i="1"/>
  <c r="F11" i="1" s="1"/>
  <c r="E10" i="1"/>
  <c r="F10" i="1" s="1"/>
  <c r="E9" i="1"/>
  <c r="F9" i="1" s="1"/>
  <c r="E8" i="1"/>
  <c r="F8" i="1" s="1"/>
  <c r="E7" i="1"/>
  <c r="F7" i="1" s="1"/>
  <c r="E6" i="1"/>
  <c r="F6" i="1" s="1"/>
  <c r="E119" i="1" l="1"/>
  <c r="F119" i="1" s="1"/>
  <c r="E112" i="1"/>
  <c r="F112" i="1" s="1"/>
  <c r="E93" i="1"/>
  <c r="F93" i="1" s="1"/>
  <c r="E103" i="1"/>
  <c r="E72" i="1"/>
  <c r="F72" i="1" s="1"/>
  <c r="E53" i="1"/>
  <c r="F53" i="1" s="1"/>
  <c r="E41" i="1"/>
  <c r="F41" i="1" s="1"/>
  <c r="E35" i="1"/>
  <c r="F35" i="1" s="1"/>
  <c r="F37" i="1"/>
  <c r="E17" i="1"/>
  <c r="F17" i="1" s="1"/>
  <c r="F103" i="1" l="1"/>
  <c r="F120" i="1" s="1"/>
  <c r="E120" i="1"/>
</calcChain>
</file>

<file path=xl/sharedStrings.xml><?xml version="1.0" encoding="utf-8"?>
<sst xmlns="http://schemas.openxmlformats.org/spreadsheetml/2006/main" count="123" uniqueCount="98">
  <si>
    <t>Resource Needed/Particulars</t>
  </si>
  <si>
    <t>Unit</t>
  </si>
  <si>
    <t>Unit Cost (UGX)</t>
  </si>
  <si>
    <t>Total Cost (UGX)</t>
  </si>
  <si>
    <t>US ($)  Dollars</t>
  </si>
  <si>
    <t>BUDGET FOR CHILDREN'S HOME</t>
  </si>
  <si>
    <t xml:space="preserve">Blocks </t>
  </si>
  <si>
    <t>Wall Plate Stage</t>
  </si>
  <si>
    <t xml:space="preserve">Hard Core stones </t>
  </si>
  <si>
    <t xml:space="preserve">Concrate stones </t>
  </si>
  <si>
    <t>Lake Sand</t>
  </si>
  <si>
    <t xml:space="preserve">Plaster sand </t>
  </si>
  <si>
    <t xml:space="preserve">Cement </t>
  </si>
  <si>
    <t xml:space="preserve">iron bars </t>
  </si>
  <si>
    <t xml:space="preserve">Ring </t>
  </si>
  <si>
    <t xml:space="preserve">Biding wire </t>
  </si>
  <si>
    <t xml:space="preserve">Hoop iron </t>
  </si>
  <si>
    <t xml:space="preserve">Labour </t>
  </si>
  <si>
    <t xml:space="preserve">Sub Total </t>
  </si>
  <si>
    <t xml:space="preserve">ROOFING </t>
  </si>
  <si>
    <t xml:space="preserve">Poles/Timbers </t>
  </si>
  <si>
    <t>6by 2</t>
  </si>
  <si>
    <t>4by2</t>
  </si>
  <si>
    <t>4by4</t>
  </si>
  <si>
    <t xml:space="preserve">iron sheets </t>
  </si>
  <si>
    <t xml:space="preserve">Iron hoop </t>
  </si>
  <si>
    <t>Valley</t>
  </si>
  <si>
    <t xml:space="preserve">Radages </t>
  </si>
  <si>
    <t xml:space="preserve">Face boards </t>
  </si>
  <si>
    <t>Nails , 6h</t>
  </si>
  <si>
    <t xml:space="preserve">5h </t>
  </si>
  <si>
    <t>4h</t>
  </si>
  <si>
    <t>3h</t>
  </si>
  <si>
    <t xml:space="preserve">Roofing nails </t>
  </si>
  <si>
    <t>Rober wash</t>
  </si>
  <si>
    <t>FINSHING AND DESIGN</t>
  </si>
  <si>
    <t>Soft sand Plaster</t>
  </si>
  <si>
    <t xml:space="preserve">Poles </t>
  </si>
  <si>
    <t xml:space="preserve">PAINTING </t>
  </si>
  <si>
    <t>Under coat</t>
  </si>
  <si>
    <t xml:space="preserve">Weather gurd </t>
  </si>
  <si>
    <t>Cilik paint</t>
  </si>
  <si>
    <t xml:space="preserve">gross paint </t>
  </si>
  <si>
    <t>Mat paint</t>
  </si>
  <si>
    <t>Sand paper</t>
  </si>
  <si>
    <t>Masking Tape</t>
  </si>
  <si>
    <t xml:space="preserve">Rollers </t>
  </si>
  <si>
    <t xml:space="preserve">Brushes </t>
  </si>
  <si>
    <t xml:space="preserve">Toliet </t>
  </si>
  <si>
    <t xml:space="preserve">Digging Spetic tank </t>
  </si>
  <si>
    <t xml:space="preserve">Timbers </t>
  </si>
  <si>
    <t xml:space="preserve">poles </t>
  </si>
  <si>
    <t>wire mess</t>
  </si>
  <si>
    <t xml:space="preserve">Sock pit </t>
  </si>
  <si>
    <t xml:space="preserve">Piple </t>
  </si>
  <si>
    <t xml:space="preserve">Poltheny </t>
  </si>
  <si>
    <t xml:space="preserve">Sand </t>
  </si>
  <si>
    <t xml:space="preserve">Water Cement </t>
  </si>
  <si>
    <t xml:space="preserve">Plumbing </t>
  </si>
  <si>
    <t xml:space="preserve">WIRING </t>
  </si>
  <si>
    <t xml:space="preserve">Condute  Pipe </t>
  </si>
  <si>
    <t xml:space="preserve">MK </t>
  </si>
  <si>
    <t xml:space="preserve">10 Milimeter wire </t>
  </si>
  <si>
    <t xml:space="preserve">Earth Load </t>
  </si>
  <si>
    <t>Cooper Bar</t>
  </si>
  <si>
    <t xml:space="preserve">salt </t>
  </si>
  <si>
    <t xml:space="preserve">wire 2.5 </t>
  </si>
  <si>
    <t>wire 1.5</t>
  </si>
  <si>
    <t xml:space="preserve">Jaction box </t>
  </si>
  <si>
    <t xml:space="preserve">Connector </t>
  </si>
  <si>
    <t>Lap holder</t>
  </si>
  <si>
    <t xml:space="preserve">Socket </t>
  </si>
  <si>
    <t xml:space="preserve">switch </t>
  </si>
  <si>
    <t>Main switch</t>
  </si>
  <si>
    <t>Clips  2.5</t>
  </si>
  <si>
    <t>Clips 1.5</t>
  </si>
  <si>
    <t xml:space="preserve">Blubs </t>
  </si>
  <si>
    <t xml:space="preserve">sitting light </t>
  </si>
  <si>
    <t xml:space="preserve">Labor </t>
  </si>
  <si>
    <t xml:space="preserve">FITTING </t>
  </si>
  <si>
    <t>Front Door</t>
  </si>
  <si>
    <t xml:space="preserve">Back Door </t>
  </si>
  <si>
    <t xml:space="preserve">Doors inside </t>
  </si>
  <si>
    <t xml:space="preserve">Windows </t>
  </si>
  <si>
    <t>Small windows for bath</t>
  </si>
  <si>
    <t xml:space="preserve">Glasses </t>
  </si>
  <si>
    <t xml:space="preserve">Cellcone </t>
  </si>
  <si>
    <t xml:space="preserve">Tiles </t>
  </si>
  <si>
    <t xml:space="preserve">Sqmiters </t>
  </si>
  <si>
    <t xml:space="preserve">Wall tiles Sqmiters </t>
  </si>
  <si>
    <t xml:space="preserve">Adesive Cement </t>
  </si>
  <si>
    <t xml:space="preserve">Supper set Cement </t>
  </si>
  <si>
    <t xml:space="preserve">Grout </t>
  </si>
  <si>
    <t xml:space="preserve">Spaces </t>
  </si>
  <si>
    <t xml:space="preserve">Celling </t>
  </si>
  <si>
    <t xml:space="preserve">Nails </t>
  </si>
  <si>
    <t xml:space="preserve">1and half </t>
  </si>
  <si>
    <t>Grand 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</si>
</sst>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sz val="8"/>
      <color theme="1"/>
      <name val="Arial"/>
      <family val="2"/>
    </font>
    <font>
      <b/>
      <sz val="16"/>
      <color theme="1"/>
      <name val="Calibri"/>
      <family val="2"/>
      <scheme val="minor"/>
    </font>
    <font>
      <b/>
      <sz val="11"/>
      <name val="Arial"/>
      <family val="2"/>
    </font>
    <font>
      <b/>
      <sz val="10"/>
      <name val="Arial"/>
      <family val="2"/>
    </font>
    <font>
      <sz val="8"/>
      <color theme="1"/>
      <name val="Calibri"/>
      <family val="2"/>
      <scheme val="minor"/>
    </font>
    <font>
      <sz val="8"/>
      <name val="Arial"/>
      <family val="2"/>
    </font>
    <font>
      <b/>
      <sz val="8"/>
      <color theme="1"/>
      <name val="Calibri"/>
      <family val="2"/>
      <scheme val="minor"/>
    </font>
    <font>
      <sz val="8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3" fillId="0" borderId="0" applyFont="0" applyFill="0" applyBorder="0" applyAlignment="0" applyProtection="0"/>
  </cellStyleXfs>
  <cellXfs count="47">
    <xf numFmtId="0" fontId="0" fillId="0" borderId="0" xfId="0"/>
    <xf numFmtId="3" fontId="4" fillId="0" borderId="1" xfId="1" applyNumberFormat="1" applyFont="1" applyFill="1" applyBorder="1" applyAlignment="1">
      <alignment horizontal="left" wrapText="1" inden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6" fillId="2" borderId="1" xfId="0" applyFont="1" applyFill="1" applyBorder="1" applyAlignment="1">
      <alignment horizontal="left" wrapText="1" indent="1"/>
    </xf>
    <xf numFmtId="0" fontId="7" fillId="2" borderId="1" xfId="0" applyFont="1" applyFill="1" applyBorder="1" applyAlignment="1">
      <alignment horizontal="left" wrapText="1" indent="1"/>
    </xf>
    <xf numFmtId="4" fontId="6" fillId="2" borderId="1" xfId="0" applyNumberFormat="1" applyFont="1" applyFill="1" applyBorder="1" applyAlignment="1">
      <alignment horizontal="left" wrapText="1" indent="1"/>
    </xf>
    <xf numFmtId="164" fontId="6" fillId="2" borderId="1" xfId="0" applyNumberFormat="1" applyFont="1" applyFill="1" applyBorder="1" applyAlignment="1">
      <alignment horizontal="left" wrapText="1" indent="1"/>
    </xf>
    <xf numFmtId="0" fontId="4" fillId="0" borderId="1" xfId="2" applyFont="1" applyBorder="1" applyAlignment="1">
      <alignment horizontal="left" wrapText="1" indent="1"/>
    </xf>
    <xf numFmtId="3" fontId="4" fillId="0" borderId="1" xfId="3" applyNumberFormat="1" applyFont="1" applyFill="1" applyBorder="1" applyAlignment="1">
      <alignment horizontal="left" wrapText="1" indent="1"/>
    </xf>
    <xf numFmtId="3" fontId="4" fillId="3" borderId="1" xfId="3" applyNumberFormat="1" applyFont="1" applyFill="1" applyBorder="1" applyAlignment="1">
      <alignment horizontal="right" wrapText="1" indent="1"/>
    </xf>
    <xf numFmtId="3" fontId="4" fillId="2" borderId="1" xfId="0" applyNumberFormat="1" applyFont="1" applyFill="1" applyBorder="1" applyAlignment="1">
      <alignment horizontal="right" wrapText="1" indent="1"/>
    </xf>
    <xf numFmtId="0" fontId="4" fillId="0" borderId="1" xfId="2" applyFont="1" applyFill="1" applyBorder="1" applyAlignment="1">
      <alignment horizontal="left" wrapText="1" indent="1"/>
    </xf>
    <xf numFmtId="0" fontId="1" fillId="0" borderId="0" xfId="0" applyFont="1"/>
    <xf numFmtId="3" fontId="9" fillId="0" borderId="1" xfId="3" applyNumberFormat="1" applyFont="1" applyFill="1" applyBorder="1" applyAlignment="1">
      <alignment horizontal="left" wrapText="1" indent="1"/>
    </xf>
    <xf numFmtId="3" fontId="9" fillId="0" borderId="1" xfId="1" applyNumberFormat="1" applyFont="1" applyFill="1" applyBorder="1" applyAlignment="1">
      <alignment horizontal="left" wrapText="1" indent="1"/>
    </xf>
    <xf numFmtId="3" fontId="9" fillId="3" borderId="1" xfId="3" applyNumberFormat="1" applyFont="1" applyFill="1" applyBorder="1" applyAlignment="1">
      <alignment horizontal="right" wrapText="1" indent="1"/>
    </xf>
    <xf numFmtId="0" fontId="0" fillId="0" borderId="0" xfId="0"/>
    <xf numFmtId="164" fontId="0" fillId="0" borderId="0" xfId="0" applyNumberFormat="1"/>
    <xf numFmtId="0" fontId="4" fillId="5" borderId="1" xfId="2" applyFont="1" applyFill="1" applyBorder="1" applyAlignment="1">
      <alignment horizontal="left" wrapText="1" indent="1"/>
    </xf>
    <xf numFmtId="3" fontId="4" fillId="5" borderId="1" xfId="3" applyNumberFormat="1" applyFont="1" applyFill="1" applyBorder="1" applyAlignment="1">
      <alignment horizontal="left" wrapText="1" indent="1"/>
    </xf>
    <xf numFmtId="3" fontId="4" fillId="5" borderId="1" xfId="1" applyNumberFormat="1" applyFont="1" applyFill="1" applyBorder="1" applyAlignment="1">
      <alignment horizontal="left" wrapText="1" indent="1"/>
    </xf>
    <xf numFmtId="3" fontId="4" fillId="5" borderId="1" xfId="3" applyNumberFormat="1" applyFont="1" applyFill="1" applyBorder="1" applyAlignment="1">
      <alignment horizontal="right" wrapText="1" indent="1"/>
    </xf>
    <xf numFmtId="3" fontId="4" fillId="5" borderId="1" xfId="0" applyNumberFormat="1" applyFont="1" applyFill="1" applyBorder="1" applyAlignment="1">
      <alignment horizontal="right" wrapText="1" indent="1"/>
    </xf>
    <xf numFmtId="3" fontId="9" fillId="3" borderId="3" xfId="3" applyNumberFormat="1" applyFont="1" applyFill="1" applyBorder="1" applyAlignment="1">
      <alignment horizontal="center" wrapText="1"/>
    </xf>
    <xf numFmtId="3" fontId="9" fillId="3" borderId="4" xfId="3" applyNumberFormat="1" applyFont="1" applyFill="1" applyBorder="1" applyAlignment="1">
      <alignment horizontal="center" wrapText="1"/>
    </xf>
    <xf numFmtId="3" fontId="9" fillId="3" borderId="5" xfId="3" applyNumberFormat="1" applyFont="1" applyFill="1" applyBorder="1" applyAlignment="1">
      <alignment horizontal="center" wrapText="1"/>
    </xf>
    <xf numFmtId="3" fontId="9" fillId="5" borderId="1" xfId="3" applyNumberFormat="1" applyFont="1" applyFill="1" applyBorder="1" applyAlignment="1">
      <alignment horizontal="left" wrapText="1" indent="1"/>
    </xf>
    <xf numFmtId="3" fontId="9" fillId="5" borderId="1" xfId="1" applyNumberFormat="1" applyFont="1" applyFill="1" applyBorder="1" applyAlignment="1">
      <alignment horizontal="left" wrapText="1" indent="1"/>
    </xf>
    <xf numFmtId="3" fontId="9" fillId="5" borderId="1" xfId="3" applyNumberFormat="1" applyFont="1" applyFill="1" applyBorder="1" applyAlignment="1">
      <alignment horizontal="right" wrapText="1" indent="1"/>
    </xf>
    <xf numFmtId="3" fontId="11" fillId="5" borderId="3" xfId="3" applyNumberFormat="1" applyFont="1" applyFill="1" applyBorder="1" applyAlignment="1">
      <alignment horizontal="center" wrapText="1"/>
    </xf>
    <xf numFmtId="3" fontId="11" fillId="5" borderId="4" xfId="3" applyNumberFormat="1" applyFont="1" applyFill="1" applyBorder="1" applyAlignment="1">
      <alignment horizontal="center" wrapText="1"/>
    </xf>
    <xf numFmtId="3" fontId="11" fillId="5" borderId="5" xfId="3" applyNumberFormat="1" applyFont="1" applyFill="1" applyBorder="1" applyAlignment="1">
      <alignment horizontal="center" wrapText="1"/>
    </xf>
    <xf numFmtId="0" fontId="11" fillId="5" borderId="3" xfId="2" applyFont="1" applyFill="1" applyBorder="1" applyAlignment="1">
      <alignment horizontal="center" wrapText="1"/>
    </xf>
    <xf numFmtId="0" fontId="11" fillId="5" borderId="4" xfId="2" applyFont="1" applyFill="1" applyBorder="1" applyAlignment="1">
      <alignment horizontal="center" wrapText="1"/>
    </xf>
    <xf numFmtId="0" fontId="11" fillId="5" borderId="5" xfId="2" applyFont="1" applyFill="1" applyBorder="1" applyAlignment="1">
      <alignment horizontal="center" wrapText="1"/>
    </xf>
    <xf numFmtId="3" fontId="11" fillId="3" borderId="3" xfId="3" applyNumberFormat="1" applyFont="1" applyFill="1" applyBorder="1" applyAlignment="1">
      <alignment horizontal="center" wrapText="1"/>
    </xf>
    <xf numFmtId="3" fontId="11" fillId="3" borderId="4" xfId="3" applyNumberFormat="1" applyFont="1" applyFill="1" applyBorder="1" applyAlignment="1">
      <alignment horizontal="center" wrapText="1"/>
    </xf>
    <xf numFmtId="3" fontId="11" fillId="3" borderId="5" xfId="3" applyNumberFormat="1" applyFont="1" applyFill="1" applyBorder="1" applyAlignment="1">
      <alignment horizontal="center" wrapText="1"/>
    </xf>
    <xf numFmtId="0" fontId="4" fillId="0" borderId="3" xfId="2" applyFont="1" applyFill="1" applyBorder="1" applyAlignment="1">
      <alignment horizontal="center" wrapText="1"/>
    </xf>
    <xf numFmtId="0" fontId="4" fillId="0" borderId="4" xfId="2" applyFont="1" applyFill="1" applyBorder="1" applyAlignment="1">
      <alignment horizontal="center" wrapText="1"/>
    </xf>
    <xf numFmtId="0" fontId="4" fillId="0" borderId="5" xfId="2" applyFont="1" applyFill="1" applyBorder="1" applyAlignment="1">
      <alignment horizontal="center" wrapText="1"/>
    </xf>
    <xf numFmtId="0" fontId="10" fillId="4" borderId="1" xfId="0" applyFont="1" applyFill="1" applyBorder="1" applyAlignment="1">
      <alignment horizontal="left" indent="1"/>
    </xf>
    <xf numFmtId="0" fontId="8" fillId="4" borderId="1" xfId="0" applyFont="1" applyFill="1" applyBorder="1" applyAlignment="1">
      <alignment horizontal="left" indent="1"/>
    </xf>
    <xf numFmtId="3" fontId="10" fillId="4" borderId="1" xfId="0" applyNumberFormat="1" applyFont="1" applyFill="1" applyBorder="1" applyAlignment="1">
      <alignment horizontal="right" indent="1"/>
    </xf>
  </cellXfs>
  <cellStyles count="4">
    <cellStyle name="Comma_ALL SAINTS Budget and Activities" xfId="3"/>
    <cellStyle name="Normal" xfId="0" builtinId="0"/>
    <cellStyle name="Normal_ALL SAINTS Budget and Activities" xfId="1"/>
    <cellStyle name="Normal_RUSHOOKA Budget and Activities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7"/>
  <sheetViews>
    <sheetView tabSelected="1" workbookViewId="0">
      <selection activeCell="K15" sqref="K15"/>
    </sheetView>
  </sheetViews>
  <sheetFormatPr defaultRowHeight="15" x14ac:dyDescent="0.25"/>
  <cols>
    <col min="1" max="1" width="47" customWidth="1"/>
    <col min="2" max="2" width="10.140625" customWidth="1"/>
    <col min="3" max="3" width="6.28515625" customWidth="1"/>
    <col min="4" max="4" width="11.140625" customWidth="1"/>
    <col min="5" max="5" width="12.5703125" customWidth="1"/>
    <col min="6" max="6" width="11.5703125" style="20" customWidth="1"/>
    <col min="249" max="249" width="47" customWidth="1"/>
    <col min="250" max="250" width="6.140625" customWidth="1"/>
    <col min="251" max="251" width="13.7109375" customWidth="1"/>
    <col min="252" max="252" width="6.28515625" customWidth="1"/>
    <col min="253" max="253" width="9" customWidth="1"/>
    <col min="254" max="254" width="11.140625" customWidth="1"/>
    <col min="255" max="255" width="12.5703125" customWidth="1"/>
    <col min="256" max="261" width="11.5703125" customWidth="1"/>
    <col min="262" max="262" width="26.140625" customWidth="1"/>
    <col min="505" max="505" width="47" customWidth="1"/>
    <col min="506" max="506" width="6.140625" customWidth="1"/>
    <col min="507" max="507" width="13.7109375" customWidth="1"/>
    <col min="508" max="508" width="6.28515625" customWidth="1"/>
    <col min="509" max="509" width="9" customWidth="1"/>
    <col min="510" max="510" width="11.140625" customWidth="1"/>
    <col min="511" max="511" width="12.5703125" customWidth="1"/>
    <col min="512" max="517" width="11.5703125" customWidth="1"/>
    <col min="518" max="518" width="26.140625" customWidth="1"/>
    <col min="761" max="761" width="47" customWidth="1"/>
    <col min="762" max="762" width="6.140625" customWidth="1"/>
    <col min="763" max="763" width="13.7109375" customWidth="1"/>
    <col min="764" max="764" width="6.28515625" customWidth="1"/>
    <col min="765" max="765" width="9" customWidth="1"/>
    <col min="766" max="766" width="11.140625" customWidth="1"/>
    <col min="767" max="767" width="12.5703125" customWidth="1"/>
    <col min="768" max="773" width="11.5703125" customWidth="1"/>
    <col min="774" max="774" width="26.140625" customWidth="1"/>
    <col min="1017" max="1017" width="47" customWidth="1"/>
    <col min="1018" max="1018" width="6.140625" customWidth="1"/>
    <col min="1019" max="1019" width="13.7109375" customWidth="1"/>
    <col min="1020" max="1020" width="6.28515625" customWidth="1"/>
    <col min="1021" max="1021" width="9" customWidth="1"/>
    <col min="1022" max="1022" width="11.140625" customWidth="1"/>
    <col min="1023" max="1023" width="12.5703125" customWidth="1"/>
    <col min="1024" max="1029" width="11.5703125" customWidth="1"/>
    <col min="1030" max="1030" width="26.140625" customWidth="1"/>
    <col min="1273" max="1273" width="47" customWidth="1"/>
    <col min="1274" max="1274" width="6.140625" customWidth="1"/>
    <col min="1275" max="1275" width="13.7109375" customWidth="1"/>
    <col min="1276" max="1276" width="6.28515625" customWidth="1"/>
    <col min="1277" max="1277" width="9" customWidth="1"/>
    <col min="1278" max="1278" width="11.140625" customWidth="1"/>
    <col min="1279" max="1279" width="12.5703125" customWidth="1"/>
    <col min="1280" max="1285" width="11.5703125" customWidth="1"/>
    <col min="1286" max="1286" width="26.140625" customWidth="1"/>
    <col min="1529" max="1529" width="47" customWidth="1"/>
    <col min="1530" max="1530" width="6.140625" customWidth="1"/>
    <col min="1531" max="1531" width="13.7109375" customWidth="1"/>
    <col min="1532" max="1532" width="6.28515625" customWidth="1"/>
    <col min="1533" max="1533" width="9" customWidth="1"/>
    <col min="1534" max="1534" width="11.140625" customWidth="1"/>
    <col min="1535" max="1535" width="12.5703125" customWidth="1"/>
    <col min="1536" max="1541" width="11.5703125" customWidth="1"/>
    <col min="1542" max="1542" width="26.140625" customWidth="1"/>
    <col min="1785" max="1785" width="47" customWidth="1"/>
    <col min="1786" max="1786" width="6.140625" customWidth="1"/>
    <col min="1787" max="1787" width="13.7109375" customWidth="1"/>
    <col min="1788" max="1788" width="6.28515625" customWidth="1"/>
    <col min="1789" max="1789" width="9" customWidth="1"/>
    <col min="1790" max="1790" width="11.140625" customWidth="1"/>
    <col min="1791" max="1791" width="12.5703125" customWidth="1"/>
    <col min="1792" max="1797" width="11.5703125" customWidth="1"/>
    <col min="1798" max="1798" width="26.140625" customWidth="1"/>
    <col min="2041" max="2041" width="47" customWidth="1"/>
    <col min="2042" max="2042" width="6.140625" customWidth="1"/>
    <col min="2043" max="2043" width="13.7109375" customWidth="1"/>
    <col min="2044" max="2044" width="6.28515625" customWidth="1"/>
    <col min="2045" max="2045" width="9" customWidth="1"/>
    <col min="2046" max="2046" width="11.140625" customWidth="1"/>
    <col min="2047" max="2047" width="12.5703125" customWidth="1"/>
    <col min="2048" max="2053" width="11.5703125" customWidth="1"/>
    <col min="2054" max="2054" width="26.140625" customWidth="1"/>
    <col min="2297" max="2297" width="47" customWidth="1"/>
    <col min="2298" max="2298" width="6.140625" customWidth="1"/>
    <col min="2299" max="2299" width="13.7109375" customWidth="1"/>
    <col min="2300" max="2300" width="6.28515625" customWidth="1"/>
    <col min="2301" max="2301" width="9" customWidth="1"/>
    <col min="2302" max="2302" width="11.140625" customWidth="1"/>
    <col min="2303" max="2303" width="12.5703125" customWidth="1"/>
    <col min="2304" max="2309" width="11.5703125" customWidth="1"/>
    <col min="2310" max="2310" width="26.140625" customWidth="1"/>
    <col min="2553" max="2553" width="47" customWidth="1"/>
    <col min="2554" max="2554" width="6.140625" customWidth="1"/>
    <col min="2555" max="2555" width="13.7109375" customWidth="1"/>
    <col min="2556" max="2556" width="6.28515625" customWidth="1"/>
    <col min="2557" max="2557" width="9" customWidth="1"/>
    <col min="2558" max="2558" width="11.140625" customWidth="1"/>
    <col min="2559" max="2559" width="12.5703125" customWidth="1"/>
    <col min="2560" max="2565" width="11.5703125" customWidth="1"/>
    <col min="2566" max="2566" width="26.140625" customWidth="1"/>
    <col min="2809" max="2809" width="47" customWidth="1"/>
    <col min="2810" max="2810" width="6.140625" customWidth="1"/>
    <col min="2811" max="2811" width="13.7109375" customWidth="1"/>
    <col min="2812" max="2812" width="6.28515625" customWidth="1"/>
    <col min="2813" max="2813" width="9" customWidth="1"/>
    <col min="2814" max="2814" width="11.140625" customWidth="1"/>
    <col min="2815" max="2815" width="12.5703125" customWidth="1"/>
    <col min="2816" max="2821" width="11.5703125" customWidth="1"/>
    <col min="2822" max="2822" width="26.140625" customWidth="1"/>
    <col min="3065" max="3065" width="47" customWidth="1"/>
    <col min="3066" max="3066" width="6.140625" customWidth="1"/>
    <col min="3067" max="3067" width="13.7109375" customWidth="1"/>
    <col min="3068" max="3068" width="6.28515625" customWidth="1"/>
    <col min="3069" max="3069" width="9" customWidth="1"/>
    <col min="3070" max="3070" width="11.140625" customWidth="1"/>
    <col min="3071" max="3071" width="12.5703125" customWidth="1"/>
    <col min="3072" max="3077" width="11.5703125" customWidth="1"/>
    <col min="3078" max="3078" width="26.140625" customWidth="1"/>
    <col min="3321" max="3321" width="47" customWidth="1"/>
    <col min="3322" max="3322" width="6.140625" customWidth="1"/>
    <col min="3323" max="3323" width="13.7109375" customWidth="1"/>
    <col min="3324" max="3324" width="6.28515625" customWidth="1"/>
    <col min="3325" max="3325" width="9" customWidth="1"/>
    <col min="3326" max="3326" width="11.140625" customWidth="1"/>
    <col min="3327" max="3327" width="12.5703125" customWidth="1"/>
    <col min="3328" max="3333" width="11.5703125" customWidth="1"/>
    <col min="3334" max="3334" width="26.140625" customWidth="1"/>
    <col min="3577" max="3577" width="47" customWidth="1"/>
    <col min="3578" max="3578" width="6.140625" customWidth="1"/>
    <col min="3579" max="3579" width="13.7109375" customWidth="1"/>
    <col min="3580" max="3580" width="6.28515625" customWidth="1"/>
    <col min="3581" max="3581" width="9" customWidth="1"/>
    <col min="3582" max="3582" width="11.140625" customWidth="1"/>
    <col min="3583" max="3583" width="12.5703125" customWidth="1"/>
    <col min="3584" max="3589" width="11.5703125" customWidth="1"/>
    <col min="3590" max="3590" width="26.140625" customWidth="1"/>
    <col min="3833" max="3833" width="47" customWidth="1"/>
    <col min="3834" max="3834" width="6.140625" customWidth="1"/>
    <col min="3835" max="3835" width="13.7109375" customWidth="1"/>
    <col min="3836" max="3836" width="6.28515625" customWidth="1"/>
    <col min="3837" max="3837" width="9" customWidth="1"/>
    <col min="3838" max="3838" width="11.140625" customWidth="1"/>
    <col min="3839" max="3839" width="12.5703125" customWidth="1"/>
    <col min="3840" max="3845" width="11.5703125" customWidth="1"/>
    <col min="3846" max="3846" width="26.140625" customWidth="1"/>
    <col min="4089" max="4089" width="47" customWidth="1"/>
    <col min="4090" max="4090" width="6.140625" customWidth="1"/>
    <col min="4091" max="4091" width="13.7109375" customWidth="1"/>
    <col min="4092" max="4092" width="6.28515625" customWidth="1"/>
    <col min="4093" max="4093" width="9" customWidth="1"/>
    <col min="4094" max="4094" width="11.140625" customWidth="1"/>
    <col min="4095" max="4095" width="12.5703125" customWidth="1"/>
    <col min="4096" max="4101" width="11.5703125" customWidth="1"/>
    <col min="4102" max="4102" width="26.140625" customWidth="1"/>
    <col min="4345" max="4345" width="47" customWidth="1"/>
    <col min="4346" max="4346" width="6.140625" customWidth="1"/>
    <col min="4347" max="4347" width="13.7109375" customWidth="1"/>
    <col min="4348" max="4348" width="6.28515625" customWidth="1"/>
    <col min="4349" max="4349" width="9" customWidth="1"/>
    <col min="4350" max="4350" width="11.140625" customWidth="1"/>
    <col min="4351" max="4351" width="12.5703125" customWidth="1"/>
    <col min="4352" max="4357" width="11.5703125" customWidth="1"/>
    <col min="4358" max="4358" width="26.140625" customWidth="1"/>
    <col min="4601" max="4601" width="47" customWidth="1"/>
    <col min="4602" max="4602" width="6.140625" customWidth="1"/>
    <col min="4603" max="4603" width="13.7109375" customWidth="1"/>
    <col min="4604" max="4604" width="6.28515625" customWidth="1"/>
    <col min="4605" max="4605" width="9" customWidth="1"/>
    <col min="4606" max="4606" width="11.140625" customWidth="1"/>
    <col min="4607" max="4607" width="12.5703125" customWidth="1"/>
    <col min="4608" max="4613" width="11.5703125" customWidth="1"/>
    <col min="4614" max="4614" width="26.140625" customWidth="1"/>
    <col min="4857" max="4857" width="47" customWidth="1"/>
    <col min="4858" max="4858" width="6.140625" customWidth="1"/>
    <col min="4859" max="4859" width="13.7109375" customWidth="1"/>
    <col min="4860" max="4860" width="6.28515625" customWidth="1"/>
    <col min="4861" max="4861" width="9" customWidth="1"/>
    <col min="4862" max="4862" width="11.140625" customWidth="1"/>
    <col min="4863" max="4863" width="12.5703125" customWidth="1"/>
    <col min="4864" max="4869" width="11.5703125" customWidth="1"/>
    <col min="4870" max="4870" width="26.140625" customWidth="1"/>
    <col min="5113" max="5113" width="47" customWidth="1"/>
    <col min="5114" max="5114" width="6.140625" customWidth="1"/>
    <col min="5115" max="5115" width="13.7109375" customWidth="1"/>
    <col min="5116" max="5116" width="6.28515625" customWidth="1"/>
    <col min="5117" max="5117" width="9" customWidth="1"/>
    <col min="5118" max="5118" width="11.140625" customWidth="1"/>
    <col min="5119" max="5119" width="12.5703125" customWidth="1"/>
    <col min="5120" max="5125" width="11.5703125" customWidth="1"/>
    <col min="5126" max="5126" width="26.140625" customWidth="1"/>
    <col min="5369" max="5369" width="47" customWidth="1"/>
    <col min="5370" max="5370" width="6.140625" customWidth="1"/>
    <col min="5371" max="5371" width="13.7109375" customWidth="1"/>
    <col min="5372" max="5372" width="6.28515625" customWidth="1"/>
    <col min="5373" max="5373" width="9" customWidth="1"/>
    <col min="5374" max="5374" width="11.140625" customWidth="1"/>
    <col min="5375" max="5375" width="12.5703125" customWidth="1"/>
    <col min="5376" max="5381" width="11.5703125" customWidth="1"/>
    <col min="5382" max="5382" width="26.140625" customWidth="1"/>
    <col min="5625" max="5625" width="47" customWidth="1"/>
    <col min="5626" max="5626" width="6.140625" customWidth="1"/>
    <col min="5627" max="5627" width="13.7109375" customWidth="1"/>
    <col min="5628" max="5628" width="6.28515625" customWidth="1"/>
    <col min="5629" max="5629" width="9" customWidth="1"/>
    <col min="5630" max="5630" width="11.140625" customWidth="1"/>
    <col min="5631" max="5631" width="12.5703125" customWidth="1"/>
    <col min="5632" max="5637" width="11.5703125" customWidth="1"/>
    <col min="5638" max="5638" width="26.140625" customWidth="1"/>
    <col min="5881" max="5881" width="47" customWidth="1"/>
    <col min="5882" max="5882" width="6.140625" customWidth="1"/>
    <col min="5883" max="5883" width="13.7109375" customWidth="1"/>
    <col min="5884" max="5884" width="6.28515625" customWidth="1"/>
    <col min="5885" max="5885" width="9" customWidth="1"/>
    <col min="5886" max="5886" width="11.140625" customWidth="1"/>
    <col min="5887" max="5887" width="12.5703125" customWidth="1"/>
    <col min="5888" max="5893" width="11.5703125" customWidth="1"/>
    <col min="5894" max="5894" width="26.140625" customWidth="1"/>
    <col min="6137" max="6137" width="47" customWidth="1"/>
    <col min="6138" max="6138" width="6.140625" customWidth="1"/>
    <col min="6139" max="6139" width="13.7109375" customWidth="1"/>
    <col min="6140" max="6140" width="6.28515625" customWidth="1"/>
    <col min="6141" max="6141" width="9" customWidth="1"/>
    <col min="6142" max="6142" width="11.140625" customWidth="1"/>
    <col min="6143" max="6143" width="12.5703125" customWidth="1"/>
    <col min="6144" max="6149" width="11.5703125" customWidth="1"/>
    <col min="6150" max="6150" width="26.140625" customWidth="1"/>
    <col min="6393" max="6393" width="47" customWidth="1"/>
    <col min="6394" max="6394" width="6.140625" customWidth="1"/>
    <col min="6395" max="6395" width="13.7109375" customWidth="1"/>
    <col min="6396" max="6396" width="6.28515625" customWidth="1"/>
    <col min="6397" max="6397" width="9" customWidth="1"/>
    <col min="6398" max="6398" width="11.140625" customWidth="1"/>
    <col min="6399" max="6399" width="12.5703125" customWidth="1"/>
    <col min="6400" max="6405" width="11.5703125" customWidth="1"/>
    <col min="6406" max="6406" width="26.140625" customWidth="1"/>
    <col min="6649" max="6649" width="47" customWidth="1"/>
    <col min="6650" max="6650" width="6.140625" customWidth="1"/>
    <col min="6651" max="6651" width="13.7109375" customWidth="1"/>
    <col min="6652" max="6652" width="6.28515625" customWidth="1"/>
    <col min="6653" max="6653" width="9" customWidth="1"/>
    <col min="6654" max="6654" width="11.140625" customWidth="1"/>
    <col min="6655" max="6655" width="12.5703125" customWidth="1"/>
    <col min="6656" max="6661" width="11.5703125" customWidth="1"/>
    <col min="6662" max="6662" width="26.140625" customWidth="1"/>
    <col min="6905" max="6905" width="47" customWidth="1"/>
    <col min="6906" max="6906" width="6.140625" customWidth="1"/>
    <col min="6907" max="6907" width="13.7109375" customWidth="1"/>
    <col min="6908" max="6908" width="6.28515625" customWidth="1"/>
    <col min="6909" max="6909" width="9" customWidth="1"/>
    <col min="6910" max="6910" width="11.140625" customWidth="1"/>
    <col min="6911" max="6911" width="12.5703125" customWidth="1"/>
    <col min="6912" max="6917" width="11.5703125" customWidth="1"/>
    <col min="6918" max="6918" width="26.140625" customWidth="1"/>
    <col min="7161" max="7161" width="47" customWidth="1"/>
    <col min="7162" max="7162" width="6.140625" customWidth="1"/>
    <col min="7163" max="7163" width="13.7109375" customWidth="1"/>
    <col min="7164" max="7164" width="6.28515625" customWidth="1"/>
    <col min="7165" max="7165" width="9" customWidth="1"/>
    <col min="7166" max="7166" width="11.140625" customWidth="1"/>
    <col min="7167" max="7167" width="12.5703125" customWidth="1"/>
    <col min="7168" max="7173" width="11.5703125" customWidth="1"/>
    <col min="7174" max="7174" width="26.140625" customWidth="1"/>
    <col min="7417" max="7417" width="47" customWidth="1"/>
    <col min="7418" max="7418" width="6.140625" customWidth="1"/>
    <col min="7419" max="7419" width="13.7109375" customWidth="1"/>
    <col min="7420" max="7420" width="6.28515625" customWidth="1"/>
    <col min="7421" max="7421" width="9" customWidth="1"/>
    <col min="7422" max="7422" width="11.140625" customWidth="1"/>
    <col min="7423" max="7423" width="12.5703125" customWidth="1"/>
    <col min="7424" max="7429" width="11.5703125" customWidth="1"/>
    <col min="7430" max="7430" width="26.140625" customWidth="1"/>
    <col min="7673" max="7673" width="47" customWidth="1"/>
    <col min="7674" max="7674" width="6.140625" customWidth="1"/>
    <col min="7675" max="7675" width="13.7109375" customWidth="1"/>
    <col min="7676" max="7676" width="6.28515625" customWidth="1"/>
    <col min="7677" max="7677" width="9" customWidth="1"/>
    <col min="7678" max="7678" width="11.140625" customWidth="1"/>
    <col min="7679" max="7679" width="12.5703125" customWidth="1"/>
    <col min="7680" max="7685" width="11.5703125" customWidth="1"/>
    <col min="7686" max="7686" width="26.140625" customWidth="1"/>
    <col min="7929" max="7929" width="47" customWidth="1"/>
    <col min="7930" max="7930" width="6.140625" customWidth="1"/>
    <col min="7931" max="7931" width="13.7109375" customWidth="1"/>
    <col min="7932" max="7932" width="6.28515625" customWidth="1"/>
    <col min="7933" max="7933" width="9" customWidth="1"/>
    <col min="7934" max="7934" width="11.140625" customWidth="1"/>
    <col min="7935" max="7935" width="12.5703125" customWidth="1"/>
    <col min="7936" max="7941" width="11.5703125" customWidth="1"/>
    <col min="7942" max="7942" width="26.140625" customWidth="1"/>
    <col min="8185" max="8185" width="47" customWidth="1"/>
    <col min="8186" max="8186" width="6.140625" customWidth="1"/>
    <col min="8187" max="8187" width="13.7109375" customWidth="1"/>
    <col min="8188" max="8188" width="6.28515625" customWidth="1"/>
    <col min="8189" max="8189" width="9" customWidth="1"/>
    <col min="8190" max="8190" width="11.140625" customWidth="1"/>
    <col min="8191" max="8191" width="12.5703125" customWidth="1"/>
    <col min="8192" max="8197" width="11.5703125" customWidth="1"/>
    <col min="8198" max="8198" width="26.140625" customWidth="1"/>
    <col min="8441" max="8441" width="47" customWidth="1"/>
    <col min="8442" max="8442" width="6.140625" customWidth="1"/>
    <col min="8443" max="8443" width="13.7109375" customWidth="1"/>
    <col min="8444" max="8444" width="6.28515625" customWidth="1"/>
    <col min="8445" max="8445" width="9" customWidth="1"/>
    <col min="8446" max="8446" width="11.140625" customWidth="1"/>
    <col min="8447" max="8447" width="12.5703125" customWidth="1"/>
    <col min="8448" max="8453" width="11.5703125" customWidth="1"/>
    <col min="8454" max="8454" width="26.140625" customWidth="1"/>
    <col min="8697" max="8697" width="47" customWidth="1"/>
    <col min="8698" max="8698" width="6.140625" customWidth="1"/>
    <col min="8699" max="8699" width="13.7109375" customWidth="1"/>
    <col min="8700" max="8700" width="6.28515625" customWidth="1"/>
    <col min="8701" max="8701" width="9" customWidth="1"/>
    <col min="8702" max="8702" width="11.140625" customWidth="1"/>
    <col min="8703" max="8703" width="12.5703125" customWidth="1"/>
    <col min="8704" max="8709" width="11.5703125" customWidth="1"/>
    <col min="8710" max="8710" width="26.140625" customWidth="1"/>
    <col min="8953" max="8953" width="47" customWidth="1"/>
    <col min="8954" max="8954" width="6.140625" customWidth="1"/>
    <col min="8955" max="8955" width="13.7109375" customWidth="1"/>
    <col min="8956" max="8956" width="6.28515625" customWidth="1"/>
    <col min="8957" max="8957" width="9" customWidth="1"/>
    <col min="8958" max="8958" width="11.140625" customWidth="1"/>
    <col min="8959" max="8959" width="12.5703125" customWidth="1"/>
    <col min="8960" max="8965" width="11.5703125" customWidth="1"/>
    <col min="8966" max="8966" width="26.140625" customWidth="1"/>
    <col min="9209" max="9209" width="47" customWidth="1"/>
    <col min="9210" max="9210" width="6.140625" customWidth="1"/>
    <col min="9211" max="9211" width="13.7109375" customWidth="1"/>
    <col min="9212" max="9212" width="6.28515625" customWidth="1"/>
    <col min="9213" max="9213" width="9" customWidth="1"/>
    <col min="9214" max="9214" width="11.140625" customWidth="1"/>
    <col min="9215" max="9215" width="12.5703125" customWidth="1"/>
    <col min="9216" max="9221" width="11.5703125" customWidth="1"/>
    <col min="9222" max="9222" width="26.140625" customWidth="1"/>
    <col min="9465" max="9465" width="47" customWidth="1"/>
    <col min="9466" max="9466" width="6.140625" customWidth="1"/>
    <col min="9467" max="9467" width="13.7109375" customWidth="1"/>
    <col min="9468" max="9468" width="6.28515625" customWidth="1"/>
    <col min="9469" max="9469" width="9" customWidth="1"/>
    <col min="9470" max="9470" width="11.140625" customWidth="1"/>
    <col min="9471" max="9471" width="12.5703125" customWidth="1"/>
    <col min="9472" max="9477" width="11.5703125" customWidth="1"/>
    <col min="9478" max="9478" width="26.140625" customWidth="1"/>
    <col min="9721" max="9721" width="47" customWidth="1"/>
    <col min="9722" max="9722" width="6.140625" customWidth="1"/>
    <col min="9723" max="9723" width="13.7109375" customWidth="1"/>
    <col min="9724" max="9724" width="6.28515625" customWidth="1"/>
    <col min="9725" max="9725" width="9" customWidth="1"/>
    <col min="9726" max="9726" width="11.140625" customWidth="1"/>
    <col min="9727" max="9727" width="12.5703125" customWidth="1"/>
    <col min="9728" max="9733" width="11.5703125" customWidth="1"/>
    <col min="9734" max="9734" width="26.140625" customWidth="1"/>
    <col min="9977" max="9977" width="47" customWidth="1"/>
    <col min="9978" max="9978" width="6.140625" customWidth="1"/>
    <col min="9979" max="9979" width="13.7109375" customWidth="1"/>
    <col min="9980" max="9980" width="6.28515625" customWidth="1"/>
    <col min="9981" max="9981" width="9" customWidth="1"/>
    <col min="9982" max="9982" width="11.140625" customWidth="1"/>
    <col min="9983" max="9983" width="12.5703125" customWidth="1"/>
    <col min="9984" max="9989" width="11.5703125" customWidth="1"/>
    <col min="9990" max="9990" width="26.140625" customWidth="1"/>
    <col min="10233" max="10233" width="47" customWidth="1"/>
    <col min="10234" max="10234" width="6.140625" customWidth="1"/>
    <col min="10235" max="10235" width="13.7109375" customWidth="1"/>
    <col min="10236" max="10236" width="6.28515625" customWidth="1"/>
    <col min="10237" max="10237" width="9" customWidth="1"/>
    <col min="10238" max="10238" width="11.140625" customWidth="1"/>
    <col min="10239" max="10239" width="12.5703125" customWidth="1"/>
    <col min="10240" max="10245" width="11.5703125" customWidth="1"/>
    <col min="10246" max="10246" width="26.140625" customWidth="1"/>
    <col min="10489" max="10489" width="47" customWidth="1"/>
    <col min="10490" max="10490" width="6.140625" customWidth="1"/>
    <col min="10491" max="10491" width="13.7109375" customWidth="1"/>
    <col min="10492" max="10492" width="6.28515625" customWidth="1"/>
    <col min="10493" max="10493" width="9" customWidth="1"/>
    <col min="10494" max="10494" width="11.140625" customWidth="1"/>
    <col min="10495" max="10495" width="12.5703125" customWidth="1"/>
    <col min="10496" max="10501" width="11.5703125" customWidth="1"/>
    <col min="10502" max="10502" width="26.140625" customWidth="1"/>
    <col min="10745" max="10745" width="47" customWidth="1"/>
    <col min="10746" max="10746" width="6.140625" customWidth="1"/>
    <col min="10747" max="10747" width="13.7109375" customWidth="1"/>
    <col min="10748" max="10748" width="6.28515625" customWidth="1"/>
    <col min="10749" max="10749" width="9" customWidth="1"/>
    <col min="10750" max="10750" width="11.140625" customWidth="1"/>
    <col min="10751" max="10751" width="12.5703125" customWidth="1"/>
    <col min="10752" max="10757" width="11.5703125" customWidth="1"/>
    <col min="10758" max="10758" width="26.140625" customWidth="1"/>
    <col min="11001" max="11001" width="47" customWidth="1"/>
    <col min="11002" max="11002" width="6.140625" customWidth="1"/>
    <col min="11003" max="11003" width="13.7109375" customWidth="1"/>
    <col min="11004" max="11004" width="6.28515625" customWidth="1"/>
    <col min="11005" max="11005" width="9" customWidth="1"/>
    <col min="11006" max="11006" width="11.140625" customWidth="1"/>
    <col min="11007" max="11007" width="12.5703125" customWidth="1"/>
    <col min="11008" max="11013" width="11.5703125" customWidth="1"/>
    <col min="11014" max="11014" width="26.140625" customWidth="1"/>
    <col min="11257" max="11257" width="47" customWidth="1"/>
    <col min="11258" max="11258" width="6.140625" customWidth="1"/>
    <col min="11259" max="11259" width="13.7109375" customWidth="1"/>
    <col min="11260" max="11260" width="6.28515625" customWidth="1"/>
    <col min="11261" max="11261" width="9" customWidth="1"/>
    <col min="11262" max="11262" width="11.140625" customWidth="1"/>
    <col min="11263" max="11263" width="12.5703125" customWidth="1"/>
    <col min="11264" max="11269" width="11.5703125" customWidth="1"/>
    <col min="11270" max="11270" width="26.140625" customWidth="1"/>
    <col min="11513" max="11513" width="47" customWidth="1"/>
    <col min="11514" max="11514" width="6.140625" customWidth="1"/>
    <col min="11515" max="11515" width="13.7109375" customWidth="1"/>
    <col min="11516" max="11516" width="6.28515625" customWidth="1"/>
    <col min="11517" max="11517" width="9" customWidth="1"/>
    <col min="11518" max="11518" width="11.140625" customWidth="1"/>
    <col min="11519" max="11519" width="12.5703125" customWidth="1"/>
    <col min="11520" max="11525" width="11.5703125" customWidth="1"/>
    <col min="11526" max="11526" width="26.140625" customWidth="1"/>
    <col min="11769" max="11769" width="47" customWidth="1"/>
    <col min="11770" max="11770" width="6.140625" customWidth="1"/>
    <col min="11771" max="11771" width="13.7109375" customWidth="1"/>
    <col min="11772" max="11772" width="6.28515625" customWidth="1"/>
    <col min="11773" max="11773" width="9" customWidth="1"/>
    <col min="11774" max="11774" width="11.140625" customWidth="1"/>
    <col min="11775" max="11775" width="12.5703125" customWidth="1"/>
    <col min="11776" max="11781" width="11.5703125" customWidth="1"/>
    <col min="11782" max="11782" width="26.140625" customWidth="1"/>
    <col min="12025" max="12025" width="47" customWidth="1"/>
    <col min="12026" max="12026" width="6.140625" customWidth="1"/>
    <col min="12027" max="12027" width="13.7109375" customWidth="1"/>
    <col min="12028" max="12028" width="6.28515625" customWidth="1"/>
    <col min="12029" max="12029" width="9" customWidth="1"/>
    <col min="12030" max="12030" width="11.140625" customWidth="1"/>
    <col min="12031" max="12031" width="12.5703125" customWidth="1"/>
    <col min="12032" max="12037" width="11.5703125" customWidth="1"/>
    <col min="12038" max="12038" width="26.140625" customWidth="1"/>
    <col min="12281" max="12281" width="47" customWidth="1"/>
    <col min="12282" max="12282" width="6.140625" customWidth="1"/>
    <col min="12283" max="12283" width="13.7109375" customWidth="1"/>
    <col min="12284" max="12284" width="6.28515625" customWidth="1"/>
    <col min="12285" max="12285" width="9" customWidth="1"/>
    <col min="12286" max="12286" width="11.140625" customWidth="1"/>
    <col min="12287" max="12287" width="12.5703125" customWidth="1"/>
    <col min="12288" max="12293" width="11.5703125" customWidth="1"/>
    <col min="12294" max="12294" width="26.140625" customWidth="1"/>
    <col min="12537" max="12537" width="47" customWidth="1"/>
    <col min="12538" max="12538" width="6.140625" customWidth="1"/>
    <col min="12539" max="12539" width="13.7109375" customWidth="1"/>
    <col min="12540" max="12540" width="6.28515625" customWidth="1"/>
    <col min="12541" max="12541" width="9" customWidth="1"/>
    <col min="12542" max="12542" width="11.140625" customWidth="1"/>
    <col min="12543" max="12543" width="12.5703125" customWidth="1"/>
    <col min="12544" max="12549" width="11.5703125" customWidth="1"/>
    <col min="12550" max="12550" width="26.140625" customWidth="1"/>
    <col min="12793" max="12793" width="47" customWidth="1"/>
    <col min="12794" max="12794" width="6.140625" customWidth="1"/>
    <col min="12795" max="12795" width="13.7109375" customWidth="1"/>
    <col min="12796" max="12796" width="6.28515625" customWidth="1"/>
    <col min="12797" max="12797" width="9" customWidth="1"/>
    <col min="12798" max="12798" width="11.140625" customWidth="1"/>
    <col min="12799" max="12799" width="12.5703125" customWidth="1"/>
    <col min="12800" max="12805" width="11.5703125" customWidth="1"/>
    <col min="12806" max="12806" width="26.140625" customWidth="1"/>
    <col min="13049" max="13049" width="47" customWidth="1"/>
    <col min="13050" max="13050" width="6.140625" customWidth="1"/>
    <col min="13051" max="13051" width="13.7109375" customWidth="1"/>
    <col min="13052" max="13052" width="6.28515625" customWidth="1"/>
    <col min="13053" max="13053" width="9" customWidth="1"/>
    <col min="13054" max="13054" width="11.140625" customWidth="1"/>
    <col min="13055" max="13055" width="12.5703125" customWidth="1"/>
    <col min="13056" max="13061" width="11.5703125" customWidth="1"/>
    <col min="13062" max="13062" width="26.140625" customWidth="1"/>
    <col min="13305" max="13305" width="47" customWidth="1"/>
    <col min="13306" max="13306" width="6.140625" customWidth="1"/>
    <col min="13307" max="13307" width="13.7109375" customWidth="1"/>
    <col min="13308" max="13308" width="6.28515625" customWidth="1"/>
    <col min="13309" max="13309" width="9" customWidth="1"/>
    <col min="13310" max="13310" width="11.140625" customWidth="1"/>
    <col min="13311" max="13311" width="12.5703125" customWidth="1"/>
    <col min="13312" max="13317" width="11.5703125" customWidth="1"/>
    <col min="13318" max="13318" width="26.140625" customWidth="1"/>
    <col min="13561" max="13561" width="47" customWidth="1"/>
    <col min="13562" max="13562" width="6.140625" customWidth="1"/>
    <col min="13563" max="13563" width="13.7109375" customWidth="1"/>
    <col min="13564" max="13564" width="6.28515625" customWidth="1"/>
    <col min="13565" max="13565" width="9" customWidth="1"/>
    <col min="13566" max="13566" width="11.140625" customWidth="1"/>
    <col min="13567" max="13567" width="12.5703125" customWidth="1"/>
    <col min="13568" max="13573" width="11.5703125" customWidth="1"/>
    <col min="13574" max="13574" width="26.140625" customWidth="1"/>
    <col min="13817" max="13817" width="47" customWidth="1"/>
    <col min="13818" max="13818" width="6.140625" customWidth="1"/>
    <col min="13819" max="13819" width="13.7109375" customWidth="1"/>
    <col min="13820" max="13820" width="6.28515625" customWidth="1"/>
    <col min="13821" max="13821" width="9" customWidth="1"/>
    <col min="13822" max="13822" width="11.140625" customWidth="1"/>
    <col min="13823" max="13823" width="12.5703125" customWidth="1"/>
    <col min="13824" max="13829" width="11.5703125" customWidth="1"/>
    <col min="13830" max="13830" width="26.140625" customWidth="1"/>
    <col min="14073" max="14073" width="47" customWidth="1"/>
    <col min="14074" max="14074" width="6.140625" customWidth="1"/>
    <col min="14075" max="14075" width="13.7109375" customWidth="1"/>
    <col min="14076" max="14076" width="6.28515625" customWidth="1"/>
    <col min="14077" max="14077" width="9" customWidth="1"/>
    <col min="14078" max="14078" width="11.140625" customWidth="1"/>
    <col min="14079" max="14079" width="12.5703125" customWidth="1"/>
    <col min="14080" max="14085" width="11.5703125" customWidth="1"/>
    <col min="14086" max="14086" width="26.140625" customWidth="1"/>
    <col min="14329" max="14329" width="47" customWidth="1"/>
    <col min="14330" max="14330" width="6.140625" customWidth="1"/>
    <col min="14331" max="14331" width="13.7109375" customWidth="1"/>
    <col min="14332" max="14332" width="6.28515625" customWidth="1"/>
    <col min="14333" max="14333" width="9" customWidth="1"/>
    <col min="14334" max="14334" width="11.140625" customWidth="1"/>
    <col min="14335" max="14335" width="12.5703125" customWidth="1"/>
    <col min="14336" max="14341" width="11.5703125" customWidth="1"/>
    <col min="14342" max="14342" width="26.140625" customWidth="1"/>
    <col min="14585" max="14585" width="47" customWidth="1"/>
    <col min="14586" max="14586" width="6.140625" customWidth="1"/>
    <col min="14587" max="14587" width="13.7109375" customWidth="1"/>
    <col min="14588" max="14588" width="6.28515625" customWidth="1"/>
    <col min="14589" max="14589" width="9" customWidth="1"/>
    <col min="14590" max="14590" width="11.140625" customWidth="1"/>
    <col min="14591" max="14591" width="12.5703125" customWidth="1"/>
    <col min="14592" max="14597" width="11.5703125" customWidth="1"/>
    <col min="14598" max="14598" width="26.140625" customWidth="1"/>
    <col min="14841" max="14841" width="47" customWidth="1"/>
    <col min="14842" max="14842" width="6.140625" customWidth="1"/>
    <col min="14843" max="14843" width="13.7109375" customWidth="1"/>
    <col min="14844" max="14844" width="6.28515625" customWidth="1"/>
    <col min="14845" max="14845" width="9" customWidth="1"/>
    <col min="14846" max="14846" width="11.140625" customWidth="1"/>
    <col min="14847" max="14847" width="12.5703125" customWidth="1"/>
    <col min="14848" max="14853" width="11.5703125" customWidth="1"/>
    <col min="14854" max="14854" width="26.140625" customWidth="1"/>
    <col min="15097" max="15097" width="47" customWidth="1"/>
    <col min="15098" max="15098" width="6.140625" customWidth="1"/>
    <col min="15099" max="15099" width="13.7109375" customWidth="1"/>
    <col min="15100" max="15100" width="6.28515625" customWidth="1"/>
    <col min="15101" max="15101" width="9" customWidth="1"/>
    <col min="15102" max="15102" width="11.140625" customWidth="1"/>
    <col min="15103" max="15103" width="12.5703125" customWidth="1"/>
    <col min="15104" max="15109" width="11.5703125" customWidth="1"/>
    <col min="15110" max="15110" width="26.140625" customWidth="1"/>
    <col min="15353" max="15353" width="47" customWidth="1"/>
    <col min="15354" max="15354" width="6.140625" customWidth="1"/>
    <col min="15355" max="15355" width="13.7109375" customWidth="1"/>
    <col min="15356" max="15356" width="6.28515625" customWidth="1"/>
    <col min="15357" max="15357" width="9" customWidth="1"/>
    <col min="15358" max="15358" width="11.140625" customWidth="1"/>
    <col min="15359" max="15359" width="12.5703125" customWidth="1"/>
    <col min="15360" max="15365" width="11.5703125" customWidth="1"/>
    <col min="15366" max="15366" width="26.140625" customWidth="1"/>
    <col min="15609" max="15609" width="47" customWidth="1"/>
    <col min="15610" max="15610" width="6.140625" customWidth="1"/>
    <col min="15611" max="15611" width="13.7109375" customWidth="1"/>
    <col min="15612" max="15612" width="6.28515625" customWidth="1"/>
    <col min="15613" max="15613" width="9" customWidth="1"/>
    <col min="15614" max="15614" width="11.140625" customWidth="1"/>
    <col min="15615" max="15615" width="12.5703125" customWidth="1"/>
    <col min="15616" max="15621" width="11.5703125" customWidth="1"/>
    <col min="15622" max="15622" width="26.140625" customWidth="1"/>
    <col min="15865" max="15865" width="47" customWidth="1"/>
    <col min="15866" max="15866" width="6.140625" customWidth="1"/>
    <col min="15867" max="15867" width="13.7109375" customWidth="1"/>
    <col min="15868" max="15868" width="6.28515625" customWidth="1"/>
    <col min="15869" max="15869" width="9" customWidth="1"/>
    <col min="15870" max="15870" width="11.140625" customWidth="1"/>
    <col min="15871" max="15871" width="12.5703125" customWidth="1"/>
    <col min="15872" max="15877" width="11.5703125" customWidth="1"/>
    <col min="15878" max="15878" width="26.140625" customWidth="1"/>
    <col min="16121" max="16121" width="47" customWidth="1"/>
    <col min="16122" max="16122" width="6.140625" customWidth="1"/>
    <col min="16123" max="16123" width="13.7109375" customWidth="1"/>
    <col min="16124" max="16124" width="6.28515625" customWidth="1"/>
    <col min="16125" max="16125" width="9" customWidth="1"/>
    <col min="16126" max="16126" width="11.140625" customWidth="1"/>
    <col min="16127" max="16127" width="12.5703125" customWidth="1"/>
    <col min="16128" max="16133" width="11.5703125" customWidth="1"/>
    <col min="16134" max="16134" width="26.140625" customWidth="1"/>
  </cols>
  <sheetData>
    <row r="1" spans="1:7" s="3" customFormat="1" x14ac:dyDescent="0.25">
      <c r="A1" s="2"/>
      <c r="B1" s="2"/>
      <c r="C1" s="2"/>
      <c r="D1" s="2"/>
      <c r="E1" s="2"/>
      <c r="F1" s="2"/>
    </row>
    <row r="2" spans="1:7" s="3" customFormat="1" ht="21" x14ac:dyDescent="0.35">
      <c r="A2" s="4" t="s">
        <v>5</v>
      </c>
      <c r="B2" s="4"/>
      <c r="C2" s="4"/>
      <c r="D2" s="4"/>
      <c r="E2" s="4"/>
      <c r="F2" s="4"/>
    </row>
    <row r="3" spans="1:7" s="3" customFormat="1" x14ac:dyDescent="0.25">
      <c r="A3" s="5"/>
      <c r="B3" s="5"/>
      <c r="C3" s="5"/>
      <c r="D3" s="5"/>
      <c r="E3" s="5"/>
      <c r="F3" s="5"/>
    </row>
    <row r="4" spans="1:7" ht="45" x14ac:dyDescent="0.25">
      <c r="A4" s="6" t="s">
        <v>0</v>
      </c>
      <c r="B4" s="6" t="s">
        <v>1</v>
      </c>
      <c r="C4" s="6" t="s">
        <v>1</v>
      </c>
      <c r="D4" s="7" t="s">
        <v>2</v>
      </c>
      <c r="E4" s="8" t="s">
        <v>3</v>
      </c>
      <c r="F4" s="9" t="s">
        <v>4</v>
      </c>
    </row>
    <row r="5" spans="1:7" x14ac:dyDescent="0.25">
      <c r="A5" s="6" t="s">
        <v>7</v>
      </c>
      <c r="B5" s="6"/>
      <c r="C5" s="6"/>
      <c r="D5" s="7"/>
      <c r="E5" s="8"/>
      <c r="F5" s="9"/>
    </row>
    <row r="6" spans="1:7" x14ac:dyDescent="0.25">
      <c r="A6" s="10" t="s">
        <v>6</v>
      </c>
      <c r="B6" s="11">
        <v>15000</v>
      </c>
      <c r="C6" s="1">
        <v>1</v>
      </c>
      <c r="D6" s="11">
        <v>150</v>
      </c>
      <c r="E6" s="12">
        <f>D6*C6*B6</f>
        <v>2250000</v>
      </c>
      <c r="F6" s="13">
        <f>(E6/3500)</f>
        <v>642.85714285714289</v>
      </c>
    </row>
    <row r="7" spans="1:7" s="15" customFormat="1" x14ac:dyDescent="0.25">
      <c r="A7" s="14" t="s">
        <v>8</v>
      </c>
      <c r="B7" s="11">
        <v>5</v>
      </c>
      <c r="C7" s="1">
        <v>1</v>
      </c>
      <c r="D7" s="11">
        <v>200000</v>
      </c>
      <c r="E7" s="12">
        <f>D7*C7*B7</f>
        <v>1000000</v>
      </c>
      <c r="F7" s="13">
        <f t="shared" ref="F7:F72" si="0">(E7/3500)</f>
        <v>285.71428571428572</v>
      </c>
    </row>
    <row r="8" spans="1:7" x14ac:dyDescent="0.25">
      <c r="A8" s="14" t="s">
        <v>9</v>
      </c>
      <c r="B8" s="11">
        <v>4</v>
      </c>
      <c r="C8" s="1">
        <v>1</v>
      </c>
      <c r="D8" s="11">
        <v>250000</v>
      </c>
      <c r="E8" s="12">
        <f>(D8*C8*B8)</f>
        <v>1000000</v>
      </c>
      <c r="F8" s="13">
        <f t="shared" si="0"/>
        <v>285.71428571428572</v>
      </c>
    </row>
    <row r="9" spans="1:7" x14ac:dyDescent="0.25">
      <c r="A9" s="14" t="s">
        <v>10</v>
      </c>
      <c r="B9" s="11">
        <v>5</v>
      </c>
      <c r="C9" s="1">
        <v>1</v>
      </c>
      <c r="D9" s="11">
        <v>150000</v>
      </c>
      <c r="E9" s="12">
        <f>(D9*C9*B9)</f>
        <v>750000</v>
      </c>
      <c r="F9" s="13">
        <f t="shared" si="0"/>
        <v>214.28571428571428</v>
      </c>
    </row>
    <row r="10" spans="1:7" x14ac:dyDescent="0.25">
      <c r="A10" s="10" t="s">
        <v>11</v>
      </c>
      <c r="B10" s="11">
        <v>3</v>
      </c>
      <c r="C10" s="1">
        <v>1</v>
      </c>
      <c r="D10" s="11">
        <v>150000</v>
      </c>
      <c r="E10" s="12">
        <f>D10*C10*B10</f>
        <v>450000</v>
      </c>
      <c r="F10" s="13">
        <f t="shared" si="0"/>
        <v>128.57142857142858</v>
      </c>
    </row>
    <row r="11" spans="1:7" x14ac:dyDescent="0.25">
      <c r="A11" s="14" t="s">
        <v>12</v>
      </c>
      <c r="B11" s="11">
        <v>85</v>
      </c>
      <c r="C11" s="1">
        <v>1</v>
      </c>
      <c r="D11" s="11">
        <v>30000</v>
      </c>
      <c r="E11" s="12">
        <f>D11*C11*B11</f>
        <v>2550000</v>
      </c>
      <c r="F11" s="13">
        <f t="shared" si="0"/>
        <v>728.57142857142856</v>
      </c>
    </row>
    <row r="12" spans="1:7" x14ac:dyDescent="0.25">
      <c r="A12" s="14" t="s">
        <v>13</v>
      </c>
      <c r="B12" s="11">
        <v>22</v>
      </c>
      <c r="C12" s="1">
        <v>1</v>
      </c>
      <c r="D12" s="11">
        <v>35000</v>
      </c>
      <c r="E12" s="12">
        <f>D12*C12*B12</f>
        <v>770000</v>
      </c>
      <c r="F12" s="13">
        <f t="shared" si="0"/>
        <v>220</v>
      </c>
    </row>
    <row r="13" spans="1:7" x14ac:dyDescent="0.25">
      <c r="A13" s="14" t="s">
        <v>14</v>
      </c>
      <c r="B13" s="11">
        <v>10</v>
      </c>
      <c r="C13" s="1">
        <v>1</v>
      </c>
      <c r="D13" s="11">
        <v>5000</v>
      </c>
      <c r="E13" s="12">
        <f>D13*C13*B13</f>
        <v>50000</v>
      </c>
      <c r="F13" s="13">
        <f t="shared" si="0"/>
        <v>14.285714285714286</v>
      </c>
    </row>
    <row r="14" spans="1:7" x14ac:dyDescent="0.25">
      <c r="A14" s="14" t="s">
        <v>15</v>
      </c>
      <c r="B14" s="11">
        <v>8</v>
      </c>
      <c r="C14" s="1">
        <v>1</v>
      </c>
      <c r="D14" s="11">
        <v>10000</v>
      </c>
      <c r="E14" s="12">
        <f>D14*C14*B14</f>
        <v>80000</v>
      </c>
      <c r="F14" s="13">
        <f t="shared" si="0"/>
        <v>22.857142857142858</v>
      </c>
      <c r="G14" s="15"/>
    </row>
    <row r="15" spans="1:7" x14ac:dyDescent="0.25">
      <c r="A15" s="14" t="s">
        <v>16</v>
      </c>
      <c r="B15" s="11">
        <v>7</v>
      </c>
      <c r="C15" s="1">
        <v>1</v>
      </c>
      <c r="D15" s="11">
        <v>36000</v>
      </c>
      <c r="E15" s="12">
        <f>D15*C15*B15</f>
        <v>252000</v>
      </c>
      <c r="F15" s="13">
        <f t="shared" si="0"/>
        <v>72</v>
      </c>
      <c r="G15" s="15"/>
    </row>
    <row r="16" spans="1:7" x14ac:dyDescent="0.25">
      <c r="A16" s="14" t="s">
        <v>17</v>
      </c>
      <c r="B16" s="11">
        <v>1</v>
      </c>
      <c r="C16" s="1">
        <v>1</v>
      </c>
      <c r="D16" s="11">
        <v>2200000</v>
      </c>
      <c r="E16" s="12">
        <f>D16*C16*B16</f>
        <v>2200000</v>
      </c>
      <c r="F16" s="13">
        <f t="shared" si="0"/>
        <v>628.57142857142856</v>
      </c>
      <c r="G16" s="15"/>
    </row>
    <row r="17" spans="1:7" x14ac:dyDescent="0.25">
      <c r="A17" s="21" t="s">
        <v>18</v>
      </c>
      <c r="B17" s="22"/>
      <c r="C17" s="23"/>
      <c r="D17" s="22"/>
      <c r="E17" s="24">
        <f>SUM(E6:E16)</f>
        <v>11352000</v>
      </c>
      <c r="F17" s="25">
        <f t="shared" si="0"/>
        <v>3243.4285714285716</v>
      </c>
      <c r="G17" s="15"/>
    </row>
    <row r="18" spans="1:7" x14ac:dyDescent="0.25">
      <c r="A18" s="35" t="s">
        <v>19</v>
      </c>
      <c r="B18" s="36"/>
      <c r="C18" s="36"/>
      <c r="D18" s="36"/>
      <c r="E18" s="36"/>
      <c r="F18" s="37"/>
      <c r="G18" s="15"/>
    </row>
    <row r="19" spans="1:7" x14ac:dyDescent="0.25">
      <c r="A19" s="14" t="s">
        <v>20</v>
      </c>
      <c r="B19" s="11"/>
      <c r="C19" s="1"/>
      <c r="D19" s="11"/>
      <c r="E19" s="12"/>
      <c r="F19" s="13"/>
      <c r="G19" s="15"/>
    </row>
    <row r="20" spans="1:7" x14ac:dyDescent="0.25">
      <c r="A20" s="14" t="s">
        <v>21</v>
      </c>
      <c r="B20" s="16">
        <v>50</v>
      </c>
      <c r="C20" s="17">
        <v>1</v>
      </c>
      <c r="D20" s="16">
        <v>7500</v>
      </c>
      <c r="E20" s="18">
        <f>D20*C20*B20</f>
        <v>375000</v>
      </c>
      <c r="F20" s="13">
        <f t="shared" si="0"/>
        <v>107.14285714285714</v>
      </c>
    </row>
    <row r="21" spans="1:7" x14ac:dyDescent="0.25">
      <c r="A21" s="14" t="s">
        <v>22</v>
      </c>
      <c r="B21" s="16">
        <v>120</v>
      </c>
      <c r="C21" s="17">
        <v>1</v>
      </c>
      <c r="D21" s="16">
        <v>5500</v>
      </c>
      <c r="E21" s="18">
        <f t="shared" ref="E21:E71" si="1">D21*C21*B21</f>
        <v>660000</v>
      </c>
      <c r="F21" s="13">
        <f t="shared" si="0"/>
        <v>188.57142857142858</v>
      </c>
    </row>
    <row r="22" spans="1:7" x14ac:dyDescent="0.25">
      <c r="A22" s="14" t="s">
        <v>23</v>
      </c>
      <c r="B22" s="16">
        <v>40</v>
      </c>
      <c r="C22" s="17">
        <v>1</v>
      </c>
      <c r="D22" s="16">
        <v>7500</v>
      </c>
      <c r="E22" s="18">
        <f t="shared" si="1"/>
        <v>300000</v>
      </c>
      <c r="F22" s="13">
        <f t="shared" si="0"/>
        <v>85.714285714285708</v>
      </c>
    </row>
    <row r="23" spans="1:7" x14ac:dyDescent="0.25">
      <c r="A23" s="14" t="s">
        <v>24</v>
      </c>
      <c r="B23" s="16">
        <v>85</v>
      </c>
      <c r="C23" s="17">
        <v>1</v>
      </c>
      <c r="D23" s="16">
        <v>48000</v>
      </c>
      <c r="E23" s="18">
        <f t="shared" si="1"/>
        <v>4080000</v>
      </c>
      <c r="F23" s="13">
        <f t="shared" si="0"/>
        <v>1165.7142857142858</v>
      </c>
    </row>
    <row r="24" spans="1:7" x14ac:dyDescent="0.25">
      <c r="A24" s="14" t="s">
        <v>25</v>
      </c>
      <c r="B24" s="16">
        <v>2</v>
      </c>
      <c r="C24" s="17">
        <v>1</v>
      </c>
      <c r="D24" s="16">
        <v>35000</v>
      </c>
      <c r="E24" s="18">
        <f t="shared" si="1"/>
        <v>70000</v>
      </c>
      <c r="F24" s="13">
        <f t="shared" si="0"/>
        <v>20</v>
      </c>
    </row>
    <row r="25" spans="1:7" x14ac:dyDescent="0.25">
      <c r="A25" s="14" t="s">
        <v>26</v>
      </c>
      <c r="B25" s="16">
        <v>8</v>
      </c>
      <c r="C25" s="17">
        <v>1</v>
      </c>
      <c r="D25" s="16">
        <v>20000</v>
      </c>
      <c r="E25" s="18">
        <f t="shared" si="1"/>
        <v>160000</v>
      </c>
      <c r="F25" s="13">
        <f t="shared" si="0"/>
        <v>45.714285714285715</v>
      </c>
    </row>
    <row r="26" spans="1:7" x14ac:dyDescent="0.25">
      <c r="A26" s="14" t="s">
        <v>27</v>
      </c>
      <c r="B26" s="16">
        <v>22</v>
      </c>
      <c r="C26" s="17">
        <v>1</v>
      </c>
      <c r="D26" s="16">
        <v>25000</v>
      </c>
      <c r="E26" s="18">
        <f t="shared" si="1"/>
        <v>550000</v>
      </c>
      <c r="F26" s="13">
        <f t="shared" si="0"/>
        <v>157.14285714285714</v>
      </c>
    </row>
    <row r="27" spans="1:7" x14ac:dyDescent="0.25">
      <c r="A27" s="14" t="s">
        <v>28</v>
      </c>
      <c r="B27" s="16">
        <v>24</v>
      </c>
      <c r="C27" s="17">
        <v>1</v>
      </c>
      <c r="D27" s="16">
        <v>25000</v>
      </c>
      <c r="E27" s="18">
        <f t="shared" si="1"/>
        <v>600000</v>
      </c>
      <c r="F27" s="13">
        <f t="shared" si="0"/>
        <v>171.42857142857142</v>
      </c>
    </row>
    <row r="28" spans="1:7" x14ac:dyDescent="0.25">
      <c r="A28" s="14" t="s">
        <v>29</v>
      </c>
      <c r="B28" s="16">
        <v>25</v>
      </c>
      <c r="C28" s="17">
        <v>1</v>
      </c>
      <c r="D28" s="16">
        <v>6000</v>
      </c>
      <c r="E28" s="18">
        <f t="shared" si="1"/>
        <v>150000</v>
      </c>
      <c r="F28" s="13">
        <f t="shared" si="0"/>
        <v>42.857142857142854</v>
      </c>
    </row>
    <row r="29" spans="1:7" x14ac:dyDescent="0.25">
      <c r="A29" s="14" t="s">
        <v>30</v>
      </c>
      <c r="B29" s="16">
        <v>30</v>
      </c>
      <c r="C29" s="17">
        <v>1</v>
      </c>
      <c r="D29" s="16">
        <v>6000</v>
      </c>
      <c r="E29" s="18">
        <f t="shared" si="1"/>
        <v>180000</v>
      </c>
      <c r="F29" s="13">
        <f t="shared" si="0"/>
        <v>51.428571428571431</v>
      </c>
    </row>
    <row r="30" spans="1:7" x14ac:dyDescent="0.25">
      <c r="A30" s="14" t="s">
        <v>31</v>
      </c>
      <c r="B30" s="16">
        <v>18</v>
      </c>
      <c r="C30" s="17">
        <v>1</v>
      </c>
      <c r="D30" s="16">
        <v>6000</v>
      </c>
      <c r="E30" s="18">
        <f t="shared" si="1"/>
        <v>108000</v>
      </c>
      <c r="F30" s="13">
        <f t="shared" si="0"/>
        <v>30.857142857142858</v>
      </c>
    </row>
    <row r="31" spans="1:7" x14ac:dyDescent="0.25">
      <c r="A31" s="14" t="s">
        <v>32</v>
      </c>
      <c r="B31" s="16">
        <v>10</v>
      </c>
      <c r="C31" s="17">
        <v>1</v>
      </c>
      <c r="D31" s="16">
        <v>6000</v>
      </c>
      <c r="E31" s="18">
        <f t="shared" si="1"/>
        <v>60000</v>
      </c>
      <c r="F31" s="13">
        <f t="shared" si="0"/>
        <v>17.142857142857142</v>
      </c>
    </row>
    <row r="32" spans="1:7" x14ac:dyDescent="0.25">
      <c r="A32" s="14" t="s">
        <v>33</v>
      </c>
      <c r="B32" s="16">
        <v>24</v>
      </c>
      <c r="C32" s="17">
        <v>1</v>
      </c>
      <c r="D32" s="16">
        <v>7500</v>
      </c>
      <c r="E32" s="18">
        <f t="shared" si="1"/>
        <v>180000</v>
      </c>
      <c r="F32" s="13">
        <f t="shared" si="0"/>
        <v>51.428571428571431</v>
      </c>
    </row>
    <row r="33" spans="1:6" x14ac:dyDescent="0.25">
      <c r="A33" s="14" t="s">
        <v>34</v>
      </c>
      <c r="B33" s="16">
        <v>10</v>
      </c>
      <c r="C33" s="17">
        <v>1</v>
      </c>
      <c r="D33" s="16">
        <v>8000</v>
      </c>
      <c r="E33" s="18">
        <f t="shared" si="1"/>
        <v>80000</v>
      </c>
      <c r="F33" s="13">
        <f t="shared" si="0"/>
        <v>22.857142857142858</v>
      </c>
    </row>
    <row r="34" spans="1:6" x14ac:dyDescent="0.25">
      <c r="A34" s="14" t="s">
        <v>17</v>
      </c>
      <c r="B34" s="16">
        <v>1</v>
      </c>
      <c r="C34" s="17">
        <v>1</v>
      </c>
      <c r="D34" s="16">
        <v>1800000</v>
      </c>
      <c r="E34" s="18">
        <f t="shared" si="1"/>
        <v>1800000</v>
      </c>
      <c r="F34" s="13">
        <f t="shared" si="0"/>
        <v>514.28571428571433</v>
      </c>
    </row>
    <row r="35" spans="1:6" x14ac:dyDescent="0.25">
      <c r="A35" s="21" t="s">
        <v>18</v>
      </c>
      <c r="B35" s="29"/>
      <c r="C35" s="30"/>
      <c r="D35" s="29"/>
      <c r="E35" s="31">
        <f>SUM(E20:E34)</f>
        <v>9353000</v>
      </c>
      <c r="F35" s="25">
        <f>(E35/3500)</f>
        <v>2672.2857142857142</v>
      </c>
    </row>
    <row r="36" spans="1:6" x14ac:dyDescent="0.25">
      <c r="A36" s="32" t="s">
        <v>35</v>
      </c>
      <c r="B36" s="33"/>
      <c r="C36" s="33"/>
      <c r="D36" s="33"/>
      <c r="E36" s="33"/>
      <c r="F36" s="34"/>
    </row>
    <row r="37" spans="1:6" x14ac:dyDescent="0.25">
      <c r="A37" s="14" t="s">
        <v>36</v>
      </c>
      <c r="B37" s="16">
        <v>4</v>
      </c>
      <c r="C37" s="17">
        <v>1</v>
      </c>
      <c r="D37" s="16">
        <v>250000</v>
      </c>
      <c r="E37" s="18">
        <f t="shared" si="1"/>
        <v>1000000</v>
      </c>
      <c r="F37" s="13">
        <f t="shared" si="0"/>
        <v>285.71428571428572</v>
      </c>
    </row>
    <row r="38" spans="1:6" x14ac:dyDescent="0.25">
      <c r="A38" s="14" t="s">
        <v>12</v>
      </c>
      <c r="B38" s="16">
        <v>35</v>
      </c>
      <c r="C38" s="17">
        <v>1</v>
      </c>
      <c r="D38" s="16">
        <v>30000</v>
      </c>
      <c r="E38" s="18">
        <f t="shared" si="1"/>
        <v>1050000</v>
      </c>
      <c r="F38" s="13">
        <f t="shared" si="0"/>
        <v>300</v>
      </c>
    </row>
    <row r="39" spans="1:6" x14ac:dyDescent="0.25">
      <c r="A39" s="14" t="s">
        <v>37</v>
      </c>
      <c r="B39" s="16">
        <v>40</v>
      </c>
      <c r="C39" s="17">
        <v>1</v>
      </c>
      <c r="D39" s="16">
        <v>5000</v>
      </c>
      <c r="E39" s="18">
        <f t="shared" si="1"/>
        <v>200000</v>
      </c>
      <c r="F39" s="13">
        <f t="shared" si="0"/>
        <v>57.142857142857146</v>
      </c>
    </row>
    <row r="40" spans="1:6" x14ac:dyDescent="0.25">
      <c r="A40" s="14" t="s">
        <v>17</v>
      </c>
      <c r="B40" s="16">
        <v>1</v>
      </c>
      <c r="C40" s="17">
        <v>1</v>
      </c>
      <c r="D40" s="16">
        <v>1500000</v>
      </c>
      <c r="E40" s="18">
        <f t="shared" si="1"/>
        <v>1500000</v>
      </c>
      <c r="F40" s="13">
        <f t="shared" si="0"/>
        <v>428.57142857142856</v>
      </c>
    </row>
    <row r="41" spans="1:6" x14ac:dyDescent="0.25">
      <c r="A41" s="21" t="s">
        <v>18</v>
      </c>
      <c r="B41" s="29"/>
      <c r="C41" s="30"/>
      <c r="D41" s="29"/>
      <c r="E41" s="31">
        <f>SUM(E37:E40)</f>
        <v>3750000</v>
      </c>
      <c r="F41" s="25">
        <f t="shared" si="0"/>
        <v>1071.4285714285713</v>
      </c>
    </row>
    <row r="42" spans="1:6" x14ac:dyDescent="0.25">
      <c r="A42" s="32" t="s">
        <v>38</v>
      </c>
      <c r="B42" s="33"/>
      <c r="C42" s="33"/>
      <c r="D42" s="33"/>
      <c r="E42" s="33"/>
      <c r="F42" s="34"/>
    </row>
    <row r="43" spans="1:6" x14ac:dyDescent="0.25">
      <c r="A43" s="14" t="s">
        <v>39</v>
      </c>
      <c r="B43" s="16">
        <v>10</v>
      </c>
      <c r="C43" s="17">
        <v>1</v>
      </c>
      <c r="D43" s="16">
        <v>65000</v>
      </c>
      <c r="E43" s="18">
        <f t="shared" si="1"/>
        <v>650000</v>
      </c>
      <c r="F43" s="13">
        <f t="shared" si="0"/>
        <v>185.71428571428572</v>
      </c>
    </row>
    <row r="44" spans="1:6" x14ac:dyDescent="0.25">
      <c r="A44" s="14" t="s">
        <v>40</v>
      </c>
      <c r="B44" s="16">
        <v>3</v>
      </c>
      <c r="C44" s="17">
        <v>1</v>
      </c>
      <c r="D44" s="16">
        <v>220000</v>
      </c>
      <c r="E44" s="18">
        <f t="shared" si="1"/>
        <v>660000</v>
      </c>
      <c r="F44" s="13">
        <f t="shared" si="0"/>
        <v>188.57142857142858</v>
      </c>
    </row>
    <row r="45" spans="1:6" x14ac:dyDescent="0.25">
      <c r="A45" s="14" t="s">
        <v>41</v>
      </c>
      <c r="B45" s="16">
        <v>4</v>
      </c>
      <c r="C45" s="17">
        <v>1</v>
      </c>
      <c r="D45" s="16">
        <v>250000</v>
      </c>
      <c r="E45" s="18">
        <f t="shared" si="1"/>
        <v>1000000</v>
      </c>
      <c r="F45" s="13">
        <f t="shared" si="0"/>
        <v>285.71428571428572</v>
      </c>
    </row>
    <row r="46" spans="1:6" x14ac:dyDescent="0.25">
      <c r="A46" s="14" t="s">
        <v>42</v>
      </c>
      <c r="B46" s="16">
        <v>8</v>
      </c>
      <c r="C46" s="17">
        <v>1</v>
      </c>
      <c r="D46" s="16">
        <v>65000</v>
      </c>
      <c r="E46" s="18">
        <f t="shared" si="1"/>
        <v>520000</v>
      </c>
      <c r="F46" s="13">
        <f t="shared" si="0"/>
        <v>148.57142857142858</v>
      </c>
    </row>
    <row r="47" spans="1:6" x14ac:dyDescent="0.25">
      <c r="A47" s="14" t="s">
        <v>43</v>
      </c>
      <c r="B47" s="16">
        <v>1</v>
      </c>
      <c r="C47" s="17">
        <v>1</v>
      </c>
      <c r="D47" s="16">
        <v>220000</v>
      </c>
      <c r="E47" s="18">
        <f t="shared" si="1"/>
        <v>220000</v>
      </c>
      <c r="F47" s="13">
        <f t="shared" si="0"/>
        <v>62.857142857142854</v>
      </c>
    </row>
    <row r="48" spans="1:6" x14ac:dyDescent="0.25">
      <c r="A48" s="14" t="s">
        <v>44</v>
      </c>
      <c r="B48" s="16">
        <v>20</v>
      </c>
      <c r="C48" s="17">
        <v>1</v>
      </c>
      <c r="D48" s="16">
        <v>7000</v>
      </c>
      <c r="E48" s="18">
        <f t="shared" si="1"/>
        <v>140000</v>
      </c>
      <c r="F48" s="13">
        <f t="shared" si="0"/>
        <v>40</v>
      </c>
    </row>
    <row r="49" spans="1:6" x14ac:dyDescent="0.25">
      <c r="A49" s="14" t="s">
        <v>45</v>
      </c>
      <c r="B49" s="16">
        <v>6</v>
      </c>
      <c r="C49" s="17">
        <v>1</v>
      </c>
      <c r="D49" s="16">
        <v>5000</v>
      </c>
      <c r="E49" s="18">
        <f t="shared" si="1"/>
        <v>30000</v>
      </c>
      <c r="F49" s="13">
        <f t="shared" si="0"/>
        <v>8.5714285714285712</v>
      </c>
    </row>
    <row r="50" spans="1:6" x14ac:dyDescent="0.25">
      <c r="A50" s="14" t="s">
        <v>46</v>
      </c>
      <c r="B50" s="16">
        <v>4</v>
      </c>
      <c r="C50" s="17">
        <v>1</v>
      </c>
      <c r="D50" s="16">
        <v>7000</v>
      </c>
      <c r="E50" s="18">
        <f t="shared" si="1"/>
        <v>28000</v>
      </c>
      <c r="F50" s="13">
        <f t="shared" si="0"/>
        <v>8</v>
      </c>
    </row>
    <row r="51" spans="1:6" x14ac:dyDescent="0.25">
      <c r="A51" s="14" t="s">
        <v>47</v>
      </c>
      <c r="B51" s="16">
        <v>5</v>
      </c>
      <c r="C51" s="17">
        <v>1</v>
      </c>
      <c r="D51" s="16">
        <v>5000</v>
      </c>
      <c r="E51" s="18">
        <f t="shared" si="1"/>
        <v>25000</v>
      </c>
      <c r="F51" s="13">
        <f t="shared" si="0"/>
        <v>7.1428571428571432</v>
      </c>
    </row>
    <row r="52" spans="1:6" x14ac:dyDescent="0.25">
      <c r="A52" s="14" t="s">
        <v>17</v>
      </c>
      <c r="B52" s="16">
        <v>1</v>
      </c>
      <c r="C52" s="17">
        <v>1</v>
      </c>
      <c r="D52" s="16">
        <v>1200000</v>
      </c>
      <c r="E52" s="18">
        <f t="shared" si="1"/>
        <v>1200000</v>
      </c>
      <c r="F52" s="13">
        <f t="shared" si="0"/>
        <v>342.85714285714283</v>
      </c>
    </row>
    <row r="53" spans="1:6" x14ac:dyDescent="0.25">
      <c r="A53" s="21" t="s">
        <v>18</v>
      </c>
      <c r="B53" s="29"/>
      <c r="C53" s="30"/>
      <c r="D53" s="29"/>
      <c r="E53" s="31">
        <f>SUM(E43:E52)</f>
        <v>4473000</v>
      </c>
      <c r="F53" s="25">
        <f t="shared" si="0"/>
        <v>1278</v>
      </c>
    </row>
    <row r="54" spans="1:6" x14ac:dyDescent="0.25">
      <c r="A54" s="38" t="s">
        <v>48</v>
      </c>
      <c r="B54" s="39"/>
      <c r="C54" s="39"/>
      <c r="D54" s="39"/>
      <c r="E54" s="39"/>
      <c r="F54" s="40"/>
    </row>
    <row r="55" spans="1:6" x14ac:dyDescent="0.25">
      <c r="A55" s="14" t="s">
        <v>49</v>
      </c>
      <c r="B55" s="16">
        <v>1</v>
      </c>
      <c r="C55" s="17">
        <v>1</v>
      </c>
      <c r="D55" s="16">
        <v>700000</v>
      </c>
      <c r="E55" s="18">
        <f t="shared" si="1"/>
        <v>700000</v>
      </c>
      <c r="F55" s="13">
        <f t="shared" si="0"/>
        <v>200</v>
      </c>
    </row>
    <row r="56" spans="1:6" x14ac:dyDescent="0.25">
      <c r="A56" s="14" t="s">
        <v>6</v>
      </c>
      <c r="B56" s="16">
        <v>2000</v>
      </c>
      <c r="C56" s="17">
        <v>1</v>
      </c>
      <c r="D56" s="16">
        <v>150</v>
      </c>
      <c r="E56" s="18">
        <f t="shared" si="1"/>
        <v>300000</v>
      </c>
      <c r="F56" s="13">
        <f t="shared" si="0"/>
        <v>85.714285714285708</v>
      </c>
    </row>
    <row r="57" spans="1:6" x14ac:dyDescent="0.25">
      <c r="A57" s="14" t="s">
        <v>12</v>
      </c>
      <c r="B57" s="16">
        <v>15</v>
      </c>
      <c r="C57" s="17">
        <v>1</v>
      </c>
      <c r="D57" s="16">
        <v>30000</v>
      </c>
      <c r="E57" s="18">
        <f t="shared" si="1"/>
        <v>450000</v>
      </c>
      <c r="F57" s="13">
        <f t="shared" si="0"/>
        <v>128.57142857142858</v>
      </c>
    </row>
    <row r="58" spans="1:6" x14ac:dyDescent="0.25">
      <c r="A58" s="14" t="s">
        <v>13</v>
      </c>
      <c r="B58" s="16">
        <v>8</v>
      </c>
      <c r="C58" s="17">
        <v>1</v>
      </c>
      <c r="D58" s="16">
        <v>35000</v>
      </c>
      <c r="E58" s="18">
        <f t="shared" si="1"/>
        <v>280000</v>
      </c>
      <c r="F58" s="13">
        <f t="shared" si="0"/>
        <v>80</v>
      </c>
    </row>
    <row r="59" spans="1:6" x14ac:dyDescent="0.25">
      <c r="A59" s="14" t="s">
        <v>50</v>
      </c>
      <c r="B59" s="16">
        <v>16</v>
      </c>
      <c r="C59" s="17">
        <v>1</v>
      </c>
      <c r="D59" s="16">
        <v>10000</v>
      </c>
      <c r="E59" s="18">
        <f t="shared" si="1"/>
        <v>160000</v>
      </c>
      <c r="F59" s="13">
        <f t="shared" si="0"/>
        <v>45.714285714285715</v>
      </c>
    </row>
    <row r="60" spans="1:6" x14ac:dyDescent="0.25">
      <c r="A60" s="14" t="s">
        <v>51</v>
      </c>
      <c r="B60" s="16">
        <v>10</v>
      </c>
      <c r="C60" s="17">
        <v>1</v>
      </c>
      <c r="D60" s="16">
        <v>5000</v>
      </c>
      <c r="E60" s="18">
        <f t="shared" si="1"/>
        <v>50000</v>
      </c>
      <c r="F60" s="13">
        <f t="shared" si="0"/>
        <v>14.285714285714286</v>
      </c>
    </row>
    <row r="61" spans="1:6" x14ac:dyDescent="0.25">
      <c r="A61" s="14" t="s">
        <v>9</v>
      </c>
      <c r="B61" s="16">
        <v>1</v>
      </c>
      <c r="C61" s="17">
        <v>1</v>
      </c>
      <c r="D61" s="16">
        <v>250000</v>
      </c>
      <c r="E61" s="18">
        <f t="shared" si="1"/>
        <v>250000</v>
      </c>
      <c r="F61" s="13">
        <f t="shared" si="0"/>
        <v>71.428571428571431</v>
      </c>
    </row>
    <row r="62" spans="1:6" x14ac:dyDescent="0.25">
      <c r="A62" s="14" t="s">
        <v>52</v>
      </c>
      <c r="B62" s="16">
        <v>4</v>
      </c>
      <c r="C62" s="17">
        <v>1</v>
      </c>
      <c r="D62" s="16">
        <v>25000</v>
      </c>
      <c r="E62" s="18">
        <f t="shared" si="1"/>
        <v>100000</v>
      </c>
      <c r="F62" s="13">
        <f t="shared" si="0"/>
        <v>28.571428571428573</v>
      </c>
    </row>
    <row r="63" spans="1:6" x14ac:dyDescent="0.25">
      <c r="A63" s="14" t="s">
        <v>15</v>
      </c>
      <c r="B63" s="16">
        <v>2</v>
      </c>
      <c r="C63" s="17">
        <v>1</v>
      </c>
      <c r="D63" s="16">
        <v>10000</v>
      </c>
      <c r="E63" s="18">
        <f t="shared" si="1"/>
        <v>20000</v>
      </c>
      <c r="F63" s="13">
        <f t="shared" si="0"/>
        <v>5.7142857142857144</v>
      </c>
    </row>
    <row r="64" spans="1:6" x14ac:dyDescent="0.25">
      <c r="A64" s="14" t="s">
        <v>53</v>
      </c>
      <c r="B64" s="16">
        <v>1</v>
      </c>
      <c r="C64" s="17">
        <v>1</v>
      </c>
      <c r="D64" s="16">
        <v>150000</v>
      </c>
      <c r="E64" s="18">
        <f t="shared" si="1"/>
        <v>150000</v>
      </c>
      <c r="F64" s="13">
        <f t="shared" si="0"/>
        <v>42.857142857142854</v>
      </c>
    </row>
    <row r="65" spans="1:6" x14ac:dyDescent="0.25">
      <c r="A65" s="14" t="s">
        <v>8</v>
      </c>
      <c r="B65" s="16">
        <v>2</v>
      </c>
      <c r="C65" s="17">
        <v>1</v>
      </c>
      <c r="D65" s="16">
        <v>200000</v>
      </c>
      <c r="E65" s="18">
        <f t="shared" si="1"/>
        <v>400000</v>
      </c>
      <c r="F65" s="13">
        <f t="shared" si="0"/>
        <v>114.28571428571429</v>
      </c>
    </row>
    <row r="66" spans="1:6" x14ac:dyDescent="0.25">
      <c r="A66" s="14" t="s">
        <v>54</v>
      </c>
      <c r="B66" s="16">
        <v>1</v>
      </c>
      <c r="C66" s="17">
        <v>1</v>
      </c>
      <c r="D66" s="16">
        <v>45000</v>
      </c>
      <c r="E66" s="18">
        <f t="shared" si="1"/>
        <v>45000</v>
      </c>
      <c r="F66" s="13">
        <f t="shared" si="0"/>
        <v>12.857142857142858</v>
      </c>
    </row>
    <row r="67" spans="1:6" x14ac:dyDescent="0.25">
      <c r="A67" s="14" t="s">
        <v>55</v>
      </c>
      <c r="B67" s="16">
        <v>1</v>
      </c>
      <c r="C67" s="17">
        <v>1</v>
      </c>
      <c r="D67" s="16">
        <v>15000</v>
      </c>
      <c r="E67" s="18">
        <f t="shared" si="1"/>
        <v>15000</v>
      </c>
      <c r="F67" s="13">
        <f t="shared" si="0"/>
        <v>4.2857142857142856</v>
      </c>
    </row>
    <row r="68" spans="1:6" x14ac:dyDescent="0.25">
      <c r="A68" s="14" t="s">
        <v>56</v>
      </c>
      <c r="B68" s="16">
        <v>1</v>
      </c>
      <c r="C68" s="17">
        <v>1</v>
      </c>
      <c r="D68" s="16">
        <v>150000</v>
      </c>
      <c r="E68" s="18">
        <f t="shared" si="1"/>
        <v>150000</v>
      </c>
      <c r="F68" s="13">
        <f t="shared" si="0"/>
        <v>42.857142857142854</v>
      </c>
    </row>
    <row r="69" spans="1:6" x14ac:dyDescent="0.25">
      <c r="A69" s="14" t="s">
        <v>57</v>
      </c>
      <c r="B69" s="16">
        <v>1</v>
      </c>
      <c r="C69" s="17">
        <v>1</v>
      </c>
      <c r="D69" s="16">
        <v>50000</v>
      </c>
      <c r="E69" s="18">
        <f t="shared" si="1"/>
        <v>50000</v>
      </c>
      <c r="F69" s="13">
        <f t="shared" si="0"/>
        <v>14.285714285714286</v>
      </c>
    </row>
    <row r="70" spans="1:6" x14ac:dyDescent="0.25">
      <c r="A70" s="14" t="s">
        <v>58</v>
      </c>
      <c r="B70" s="16">
        <v>2</v>
      </c>
      <c r="C70" s="17">
        <v>1</v>
      </c>
      <c r="D70" s="16">
        <v>800000</v>
      </c>
      <c r="E70" s="18">
        <f t="shared" si="1"/>
        <v>1600000</v>
      </c>
      <c r="F70" s="13">
        <f t="shared" si="0"/>
        <v>457.14285714285717</v>
      </c>
    </row>
    <row r="71" spans="1:6" x14ac:dyDescent="0.25">
      <c r="A71" s="14" t="s">
        <v>17</v>
      </c>
      <c r="B71" s="16">
        <v>1</v>
      </c>
      <c r="C71" s="17">
        <v>1</v>
      </c>
      <c r="D71" s="16">
        <v>200000</v>
      </c>
      <c r="E71" s="18">
        <f t="shared" si="1"/>
        <v>200000</v>
      </c>
      <c r="F71" s="13">
        <f t="shared" si="0"/>
        <v>57.142857142857146</v>
      </c>
    </row>
    <row r="72" spans="1:6" x14ac:dyDescent="0.25">
      <c r="A72" s="21" t="s">
        <v>18</v>
      </c>
      <c r="B72" s="29"/>
      <c r="C72" s="30"/>
      <c r="D72" s="29"/>
      <c r="E72" s="31">
        <f>SUM(E55:E71)</f>
        <v>4920000</v>
      </c>
      <c r="F72" s="25">
        <f t="shared" si="0"/>
        <v>1405.7142857142858</v>
      </c>
    </row>
    <row r="73" spans="1:6" x14ac:dyDescent="0.25">
      <c r="A73" s="41" t="s">
        <v>59</v>
      </c>
      <c r="B73" s="42"/>
      <c r="C73" s="42"/>
      <c r="D73" s="42"/>
      <c r="E73" s="42"/>
      <c r="F73" s="43"/>
    </row>
    <row r="74" spans="1:6" x14ac:dyDescent="0.25">
      <c r="A74" s="14" t="s">
        <v>60</v>
      </c>
      <c r="B74" s="16">
        <v>25</v>
      </c>
      <c r="C74" s="17">
        <v>1</v>
      </c>
      <c r="D74" s="16">
        <v>3500</v>
      </c>
      <c r="E74" s="18">
        <f>D74*C74*B74</f>
        <v>87500</v>
      </c>
      <c r="F74" s="13">
        <f>E74/3500</f>
        <v>25</v>
      </c>
    </row>
    <row r="75" spans="1:6" x14ac:dyDescent="0.25">
      <c r="A75" s="14" t="s">
        <v>61</v>
      </c>
      <c r="B75" s="16">
        <v>20</v>
      </c>
      <c r="C75" s="17">
        <v>1</v>
      </c>
      <c r="D75" s="16">
        <v>300</v>
      </c>
      <c r="E75" s="18">
        <f t="shared" ref="E75:E118" si="2">D75*C75*B75</f>
        <v>6000</v>
      </c>
      <c r="F75" s="13">
        <f t="shared" ref="F75:F119" si="3">E75/3500</f>
        <v>1.7142857142857142</v>
      </c>
    </row>
    <row r="76" spans="1:6" x14ac:dyDescent="0.25">
      <c r="A76" s="14" t="s">
        <v>62</v>
      </c>
      <c r="B76" s="16">
        <v>5</v>
      </c>
      <c r="C76" s="17">
        <v>1</v>
      </c>
      <c r="D76" s="16">
        <v>7000</v>
      </c>
      <c r="E76" s="18">
        <f t="shared" si="2"/>
        <v>35000</v>
      </c>
      <c r="F76" s="13">
        <f t="shared" si="3"/>
        <v>10</v>
      </c>
    </row>
    <row r="77" spans="1:6" x14ac:dyDescent="0.25">
      <c r="A77" s="14" t="s">
        <v>63</v>
      </c>
      <c r="B77" s="16">
        <v>4</v>
      </c>
      <c r="C77" s="17">
        <v>1</v>
      </c>
      <c r="D77" s="16">
        <v>10000</v>
      </c>
      <c r="E77" s="18">
        <f t="shared" si="2"/>
        <v>40000</v>
      </c>
      <c r="F77" s="13">
        <f t="shared" si="3"/>
        <v>11.428571428571429</v>
      </c>
    </row>
    <row r="78" spans="1:6" x14ac:dyDescent="0.25">
      <c r="A78" s="14" t="s">
        <v>64</v>
      </c>
      <c r="B78" s="16">
        <v>1</v>
      </c>
      <c r="C78" s="17">
        <v>1</v>
      </c>
      <c r="D78" s="16">
        <v>80000</v>
      </c>
      <c r="E78" s="18">
        <f t="shared" si="2"/>
        <v>80000</v>
      </c>
      <c r="F78" s="13">
        <f t="shared" si="3"/>
        <v>22.857142857142858</v>
      </c>
    </row>
    <row r="79" spans="1:6" x14ac:dyDescent="0.25">
      <c r="A79" s="14" t="s">
        <v>65</v>
      </c>
      <c r="B79" s="16">
        <v>10</v>
      </c>
      <c r="C79" s="17">
        <v>1</v>
      </c>
      <c r="D79" s="16">
        <v>2000</v>
      </c>
      <c r="E79" s="18">
        <f t="shared" si="2"/>
        <v>20000</v>
      </c>
      <c r="F79" s="13">
        <f t="shared" si="3"/>
        <v>5.7142857142857144</v>
      </c>
    </row>
    <row r="80" spans="1:6" x14ac:dyDescent="0.25">
      <c r="A80" s="14" t="s">
        <v>66</v>
      </c>
      <c r="B80" s="16">
        <v>2</v>
      </c>
      <c r="C80" s="17">
        <v>1</v>
      </c>
      <c r="D80" s="16">
        <v>270000</v>
      </c>
      <c r="E80" s="18">
        <f t="shared" si="2"/>
        <v>540000</v>
      </c>
      <c r="F80" s="13">
        <f t="shared" si="3"/>
        <v>154.28571428571428</v>
      </c>
    </row>
    <row r="81" spans="1:6" x14ac:dyDescent="0.25">
      <c r="A81" s="14" t="s">
        <v>67</v>
      </c>
      <c r="B81" s="16">
        <v>2</v>
      </c>
      <c r="C81" s="17">
        <v>1</v>
      </c>
      <c r="D81" s="16">
        <v>250000</v>
      </c>
      <c r="E81" s="18">
        <f t="shared" si="2"/>
        <v>500000</v>
      </c>
      <c r="F81" s="13">
        <f t="shared" si="3"/>
        <v>142.85714285714286</v>
      </c>
    </row>
    <row r="82" spans="1:6" x14ac:dyDescent="0.25">
      <c r="A82" s="14" t="s">
        <v>68</v>
      </c>
      <c r="B82" s="16">
        <v>6</v>
      </c>
      <c r="C82" s="17">
        <v>1</v>
      </c>
      <c r="D82" s="16">
        <v>6000</v>
      </c>
      <c r="E82" s="18">
        <f t="shared" si="2"/>
        <v>36000</v>
      </c>
      <c r="F82" s="13">
        <f t="shared" si="3"/>
        <v>10.285714285714286</v>
      </c>
    </row>
    <row r="83" spans="1:6" x14ac:dyDescent="0.25">
      <c r="A83" s="14" t="s">
        <v>69</v>
      </c>
      <c r="B83" s="16">
        <v>1</v>
      </c>
      <c r="C83" s="17">
        <v>1</v>
      </c>
      <c r="D83" s="16">
        <v>2000</v>
      </c>
      <c r="E83" s="18">
        <f t="shared" si="2"/>
        <v>2000</v>
      </c>
      <c r="F83" s="13">
        <f t="shared" si="3"/>
        <v>0.5714285714285714</v>
      </c>
    </row>
    <row r="84" spans="1:6" x14ac:dyDescent="0.25">
      <c r="A84" s="14" t="s">
        <v>70</v>
      </c>
      <c r="B84" s="16">
        <v>16</v>
      </c>
      <c r="C84" s="17">
        <v>1</v>
      </c>
      <c r="D84" s="16">
        <v>5000</v>
      </c>
      <c r="E84" s="18">
        <f t="shared" si="2"/>
        <v>80000</v>
      </c>
      <c r="F84" s="13">
        <f t="shared" si="3"/>
        <v>22.857142857142858</v>
      </c>
    </row>
    <row r="85" spans="1:6" x14ac:dyDescent="0.25">
      <c r="A85" s="14" t="s">
        <v>71</v>
      </c>
      <c r="B85" s="16">
        <v>14</v>
      </c>
      <c r="C85" s="17">
        <v>1</v>
      </c>
      <c r="D85" s="16">
        <v>10000</v>
      </c>
      <c r="E85" s="18">
        <f t="shared" si="2"/>
        <v>140000</v>
      </c>
      <c r="F85" s="13">
        <f t="shared" si="3"/>
        <v>40</v>
      </c>
    </row>
    <row r="86" spans="1:6" x14ac:dyDescent="0.25">
      <c r="A86" s="14" t="s">
        <v>72</v>
      </c>
      <c r="B86" s="16">
        <v>11</v>
      </c>
      <c r="C86" s="17">
        <v>1</v>
      </c>
      <c r="D86" s="16">
        <v>10000</v>
      </c>
      <c r="E86" s="18">
        <f t="shared" si="2"/>
        <v>110000</v>
      </c>
      <c r="F86" s="13">
        <f t="shared" si="3"/>
        <v>31.428571428571427</v>
      </c>
    </row>
    <row r="87" spans="1:6" x14ac:dyDescent="0.25">
      <c r="A87" s="14" t="s">
        <v>73</v>
      </c>
      <c r="B87" s="16">
        <v>1</v>
      </c>
      <c r="C87" s="17">
        <v>1</v>
      </c>
      <c r="D87" s="16">
        <v>150000</v>
      </c>
      <c r="E87" s="18">
        <f t="shared" si="2"/>
        <v>150000</v>
      </c>
      <c r="F87" s="13">
        <f t="shared" si="3"/>
        <v>42.857142857142854</v>
      </c>
    </row>
    <row r="88" spans="1:6" x14ac:dyDescent="0.25">
      <c r="A88" s="14" t="s">
        <v>74</v>
      </c>
      <c r="B88" s="16">
        <v>2</v>
      </c>
      <c r="C88" s="17">
        <v>1</v>
      </c>
      <c r="D88" s="16">
        <v>10000</v>
      </c>
      <c r="E88" s="18">
        <f t="shared" si="2"/>
        <v>20000</v>
      </c>
      <c r="F88" s="13">
        <f t="shared" si="3"/>
        <v>5.7142857142857144</v>
      </c>
    </row>
    <row r="89" spans="1:6" x14ac:dyDescent="0.25">
      <c r="A89" s="14" t="s">
        <v>75</v>
      </c>
      <c r="B89" s="16">
        <v>2</v>
      </c>
      <c r="C89" s="17">
        <v>1</v>
      </c>
      <c r="D89" s="16">
        <v>10000</v>
      </c>
      <c r="E89" s="18">
        <f t="shared" si="2"/>
        <v>20000</v>
      </c>
      <c r="F89" s="13">
        <f t="shared" si="3"/>
        <v>5.7142857142857144</v>
      </c>
    </row>
    <row r="90" spans="1:6" x14ac:dyDescent="0.25">
      <c r="A90" s="14" t="s">
        <v>76</v>
      </c>
      <c r="B90" s="16">
        <v>16</v>
      </c>
      <c r="C90" s="17">
        <v>1</v>
      </c>
      <c r="D90" s="16">
        <v>10000</v>
      </c>
      <c r="E90" s="18">
        <f t="shared" si="2"/>
        <v>160000</v>
      </c>
      <c r="F90" s="13">
        <f t="shared" si="3"/>
        <v>45.714285714285715</v>
      </c>
    </row>
    <row r="91" spans="1:6" x14ac:dyDescent="0.25">
      <c r="A91" s="14" t="s">
        <v>77</v>
      </c>
      <c r="B91" s="16">
        <v>1</v>
      </c>
      <c r="C91" s="17">
        <v>1</v>
      </c>
      <c r="D91" s="16">
        <v>300000</v>
      </c>
      <c r="E91" s="18">
        <f t="shared" si="2"/>
        <v>300000</v>
      </c>
      <c r="F91" s="13">
        <f t="shared" si="3"/>
        <v>85.714285714285708</v>
      </c>
    </row>
    <row r="92" spans="1:6" x14ac:dyDescent="0.25">
      <c r="A92" s="14" t="s">
        <v>78</v>
      </c>
      <c r="B92" s="16">
        <v>1</v>
      </c>
      <c r="C92" s="17">
        <v>1</v>
      </c>
      <c r="D92" s="16">
        <v>700000</v>
      </c>
      <c r="E92" s="18">
        <f t="shared" si="2"/>
        <v>700000</v>
      </c>
      <c r="F92" s="13">
        <f t="shared" si="3"/>
        <v>200</v>
      </c>
    </row>
    <row r="93" spans="1:6" x14ac:dyDescent="0.25">
      <c r="A93" s="21" t="s">
        <v>18</v>
      </c>
      <c r="B93" s="29"/>
      <c r="C93" s="30"/>
      <c r="D93" s="29"/>
      <c r="E93" s="31">
        <f>SUM(E74:E92)</f>
        <v>3026500</v>
      </c>
      <c r="F93" s="25">
        <f t="shared" si="3"/>
        <v>864.71428571428567</v>
      </c>
    </row>
    <row r="94" spans="1:6" x14ac:dyDescent="0.25">
      <c r="A94" s="26" t="s">
        <v>79</v>
      </c>
      <c r="B94" s="27"/>
      <c r="C94" s="27"/>
      <c r="D94" s="27"/>
      <c r="E94" s="27"/>
      <c r="F94" s="28"/>
    </row>
    <row r="95" spans="1:6" x14ac:dyDescent="0.25">
      <c r="A95" s="14" t="s">
        <v>80</v>
      </c>
      <c r="B95" s="16">
        <v>1</v>
      </c>
      <c r="C95" s="17">
        <v>1</v>
      </c>
      <c r="D95" s="16">
        <v>1200000</v>
      </c>
      <c r="E95" s="18">
        <f t="shared" si="2"/>
        <v>1200000</v>
      </c>
      <c r="F95" s="13">
        <f t="shared" si="3"/>
        <v>342.85714285714283</v>
      </c>
    </row>
    <row r="96" spans="1:6" x14ac:dyDescent="0.25">
      <c r="A96" s="14" t="s">
        <v>81</v>
      </c>
      <c r="B96" s="16">
        <v>1</v>
      </c>
      <c r="C96" s="17">
        <v>1</v>
      </c>
      <c r="D96" s="16">
        <v>450000</v>
      </c>
      <c r="E96" s="18">
        <f t="shared" si="2"/>
        <v>450000</v>
      </c>
      <c r="F96" s="13">
        <f t="shared" si="3"/>
        <v>128.57142857142858</v>
      </c>
    </row>
    <row r="97" spans="1:6" x14ac:dyDescent="0.25">
      <c r="A97" s="14" t="s">
        <v>82</v>
      </c>
      <c r="B97" s="16">
        <v>5</v>
      </c>
      <c r="C97" s="17">
        <v>1</v>
      </c>
      <c r="D97" s="16">
        <v>300000</v>
      </c>
      <c r="E97" s="18">
        <f t="shared" si="2"/>
        <v>1500000</v>
      </c>
      <c r="F97" s="13">
        <f t="shared" si="3"/>
        <v>428.57142857142856</v>
      </c>
    </row>
    <row r="98" spans="1:6" x14ac:dyDescent="0.25">
      <c r="A98" s="14" t="s">
        <v>83</v>
      </c>
      <c r="B98" s="16">
        <v>8</v>
      </c>
      <c r="C98" s="17">
        <v>1</v>
      </c>
      <c r="D98" s="16">
        <v>400000</v>
      </c>
      <c r="E98" s="18">
        <f t="shared" si="2"/>
        <v>3200000</v>
      </c>
      <c r="F98" s="13">
        <f t="shared" si="3"/>
        <v>914.28571428571433</v>
      </c>
    </row>
    <row r="99" spans="1:6" x14ac:dyDescent="0.25">
      <c r="A99" s="14" t="s">
        <v>84</v>
      </c>
      <c r="B99" s="16">
        <v>2</v>
      </c>
      <c r="C99" s="17">
        <v>1</v>
      </c>
      <c r="D99" s="16">
        <v>50000</v>
      </c>
      <c r="E99" s="18">
        <f t="shared" si="2"/>
        <v>100000</v>
      </c>
      <c r="F99" s="13">
        <f t="shared" si="3"/>
        <v>28.571428571428573</v>
      </c>
    </row>
    <row r="100" spans="1:6" x14ac:dyDescent="0.25">
      <c r="A100" s="14" t="s">
        <v>85</v>
      </c>
      <c r="B100" s="16">
        <v>26</v>
      </c>
      <c r="C100" s="17">
        <v>1</v>
      </c>
      <c r="D100" s="16">
        <v>54000</v>
      </c>
      <c r="E100" s="18">
        <f t="shared" si="2"/>
        <v>1404000</v>
      </c>
      <c r="F100" s="13">
        <f t="shared" si="3"/>
        <v>401.14285714285717</v>
      </c>
    </row>
    <row r="101" spans="1:6" x14ac:dyDescent="0.25">
      <c r="A101" s="14" t="s">
        <v>86</v>
      </c>
      <c r="B101" s="16">
        <v>1</v>
      </c>
      <c r="C101" s="17">
        <v>1</v>
      </c>
      <c r="D101" s="16">
        <v>350000</v>
      </c>
      <c r="E101" s="18">
        <f t="shared" si="2"/>
        <v>350000</v>
      </c>
      <c r="F101" s="13">
        <f t="shared" si="3"/>
        <v>100</v>
      </c>
    </row>
    <row r="102" spans="1:6" x14ac:dyDescent="0.25">
      <c r="A102" s="14" t="s">
        <v>78</v>
      </c>
      <c r="B102" s="16">
        <v>1</v>
      </c>
      <c r="C102" s="17">
        <v>1</v>
      </c>
      <c r="D102" s="16">
        <v>500000</v>
      </c>
      <c r="E102" s="18">
        <f t="shared" si="2"/>
        <v>500000</v>
      </c>
      <c r="F102" s="13">
        <f t="shared" si="3"/>
        <v>142.85714285714286</v>
      </c>
    </row>
    <row r="103" spans="1:6" x14ac:dyDescent="0.25">
      <c r="A103" s="21" t="s">
        <v>18</v>
      </c>
      <c r="B103" s="29"/>
      <c r="C103" s="30"/>
      <c r="D103" s="29"/>
      <c r="E103" s="31">
        <f>SUM(E95:E102)</f>
        <v>8704000</v>
      </c>
      <c r="F103" s="25">
        <f t="shared" si="3"/>
        <v>2486.8571428571427</v>
      </c>
    </row>
    <row r="104" spans="1:6" x14ac:dyDescent="0.25">
      <c r="A104" s="35" t="s">
        <v>87</v>
      </c>
      <c r="B104" s="36"/>
      <c r="C104" s="36"/>
      <c r="D104" s="36"/>
      <c r="E104" s="36"/>
      <c r="F104" s="37"/>
    </row>
    <row r="105" spans="1:6" x14ac:dyDescent="0.25">
      <c r="A105" s="14" t="s">
        <v>88</v>
      </c>
      <c r="B105" s="16">
        <v>80</v>
      </c>
      <c r="C105" s="17">
        <v>1</v>
      </c>
      <c r="D105" s="16">
        <v>45000</v>
      </c>
      <c r="E105" s="18">
        <f t="shared" si="2"/>
        <v>3600000</v>
      </c>
      <c r="F105" s="13">
        <f t="shared" si="3"/>
        <v>1028.5714285714287</v>
      </c>
    </row>
    <row r="106" spans="1:6" x14ac:dyDescent="0.25">
      <c r="A106" s="14" t="s">
        <v>89</v>
      </c>
      <c r="B106" s="16">
        <v>24</v>
      </c>
      <c r="C106" s="17">
        <v>1</v>
      </c>
      <c r="D106" s="16">
        <v>36000</v>
      </c>
      <c r="E106" s="18">
        <f t="shared" si="2"/>
        <v>864000</v>
      </c>
      <c r="F106" s="13">
        <f t="shared" si="3"/>
        <v>246.85714285714286</v>
      </c>
    </row>
    <row r="107" spans="1:6" x14ac:dyDescent="0.25">
      <c r="A107" s="14" t="s">
        <v>90</v>
      </c>
      <c r="B107" s="16">
        <v>6</v>
      </c>
      <c r="C107" s="17">
        <v>1</v>
      </c>
      <c r="D107" s="16">
        <v>30000</v>
      </c>
      <c r="E107" s="18">
        <f t="shared" si="2"/>
        <v>180000</v>
      </c>
      <c r="F107" s="13">
        <f t="shared" si="3"/>
        <v>51.428571428571431</v>
      </c>
    </row>
    <row r="108" spans="1:6" x14ac:dyDescent="0.25">
      <c r="A108" s="14" t="s">
        <v>91</v>
      </c>
      <c r="B108" s="16">
        <v>12</v>
      </c>
      <c r="C108" s="17">
        <v>1</v>
      </c>
      <c r="D108" s="16">
        <v>40000</v>
      </c>
      <c r="E108" s="18">
        <f t="shared" si="2"/>
        <v>480000</v>
      </c>
      <c r="F108" s="13">
        <f t="shared" si="3"/>
        <v>137.14285714285714</v>
      </c>
    </row>
    <row r="109" spans="1:6" x14ac:dyDescent="0.25">
      <c r="A109" s="14" t="s">
        <v>92</v>
      </c>
      <c r="B109" s="16">
        <v>10</v>
      </c>
      <c r="C109" s="17">
        <v>1</v>
      </c>
      <c r="D109" s="16">
        <v>6000</v>
      </c>
      <c r="E109" s="18">
        <f t="shared" si="2"/>
        <v>60000</v>
      </c>
      <c r="F109" s="13">
        <f t="shared" si="3"/>
        <v>17.142857142857142</v>
      </c>
    </row>
    <row r="110" spans="1:6" x14ac:dyDescent="0.25">
      <c r="A110" s="14" t="s">
        <v>93</v>
      </c>
      <c r="B110" s="16">
        <v>4</v>
      </c>
      <c r="C110" s="17">
        <v>1</v>
      </c>
      <c r="D110" s="16">
        <v>5000</v>
      </c>
      <c r="E110" s="18">
        <f t="shared" si="2"/>
        <v>20000</v>
      </c>
      <c r="F110" s="13">
        <f t="shared" si="3"/>
        <v>5.7142857142857144</v>
      </c>
    </row>
    <row r="111" spans="1:6" x14ac:dyDescent="0.25">
      <c r="A111" s="14" t="s">
        <v>78</v>
      </c>
      <c r="B111" s="16">
        <v>1</v>
      </c>
      <c r="C111" s="17">
        <v>1</v>
      </c>
      <c r="D111" s="16">
        <v>700000</v>
      </c>
      <c r="E111" s="18">
        <f t="shared" si="2"/>
        <v>700000</v>
      </c>
      <c r="F111" s="13">
        <f t="shared" si="3"/>
        <v>200</v>
      </c>
    </row>
    <row r="112" spans="1:6" x14ac:dyDescent="0.25">
      <c r="A112" s="21" t="s">
        <v>18</v>
      </c>
      <c r="B112" s="29"/>
      <c r="C112" s="30"/>
      <c r="D112" s="29"/>
      <c r="E112" s="31">
        <f>SUM(E105:E111)</f>
        <v>5904000</v>
      </c>
      <c r="F112" s="25">
        <f t="shared" si="3"/>
        <v>1686.8571428571429</v>
      </c>
    </row>
    <row r="113" spans="1:6" x14ac:dyDescent="0.25">
      <c r="A113" s="32" t="s">
        <v>94</v>
      </c>
      <c r="B113" s="33"/>
      <c r="C113" s="33"/>
      <c r="D113" s="33"/>
      <c r="E113" s="33"/>
      <c r="F113" s="34"/>
    </row>
    <row r="114" spans="1:6" x14ac:dyDescent="0.25">
      <c r="A114" s="14" t="s">
        <v>37</v>
      </c>
      <c r="B114" s="16">
        <v>185</v>
      </c>
      <c r="C114" s="17">
        <v>1</v>
      </c>
      <c r="D114" s="16">
        <v>5000</v>
      </c>
      <c r="E114" s="18">
        <f t="shared" si="2"/>
        <v>925000</v>
      </c>
      <c r="F114" s="13">
        <f t="shared" si="3"/>
        <v>264.28571428571428</v>
      </c>
    </row>
    <row r="115" spans="1:6" x14ac:dyDescent="0.25">
      <c r="A115" s="14" t="s">
        <v>52</v>
      </c>
      <c r="B115" s="16">
        <v>20</v>
      </c>
      <c r="C115" s="17">
        <v>1</v>
      </c>
      <c r="D115" s="16">
        <v>35000</v>
      </c>
      <c r="E115" s="18">
        <f t="shared" si="2"/>
        <v>700000</v>
      </c>
      <c r="F115" s="13">
        <f t="shared" si="3"/>
        <v>200</v>
      </c>
    </row>
    <row r="116" spans="1:6" x14ac:dyDescent="0.25">
      <c r="A116" s="14" t="s">
        <v>95</v>
      </c>
      <c r="B116" s="16">
        <v>30</v>
      </c>
      <c r="C116" s="17">
        <v>1</v>
      </c>
      <c r="D116" s="16">
        <v>6000</v>
      </c>
      <c r="E116" s="18">
        <f t="shared" si="2"/>
        <v>180000</v>
      </c>
      <c r="F116" s="13">
        <f t="shared" si="3"/>
        <v>51.428571428571431</v>
      </c>
    </row>
    <row r="117" spans="1:6" x14ac:dyDescent="0.25">
      <c r="A117" s="14" t="s">
        <v>96</v>
      </c>
      <c r="B117" s="16">
        <v>25</v>
      </c>
      <c r="C117" s="17">
        <v>1</v>
      </c>
      <c r="D117" s="16">
        <v>6500</v>
      </c>
      <c r="E117" s="18">
        <f t="shared" si="2"/>
        <v>162500</v>
      </c>
      <c r="F117" s="13">
        <f t="shared" si="3"/>
        <v>46.428571428571431</v>
      </c>
    </row>
    <row r="118" spans="1:6" x14ac:dyDescent="0.25">
      <c r="A118" s="14" t="s">
        <v>78</v>
      </c>
      <c r="B118" s="16">
        <v>1</v>
      </c>
      <c r="C118" s="17">
        <v>1</v>
      </c>
      <c r="D118" s="16">
        <v>800000</v>
      </c>
      <c r="E118" s="18">
        <f t="shared" si="2"/>
        <v>800000</v>
      </c>
      <c r="F118" s="13">
        <f t="shared" si="3"/>
        <v>228.57142857142858</v>
      </c>
    </row>
    <row r="119" spans="1:6" x14ac:dyDescent="0.25">
      <c r="A119" s="21" t="s">
        <v>18</v>
      </c>
      <c r="B119" s="29"/>
      <c r="C119" s="30"/>
      <c r="D119" s="29"/>
      <c r="E119" s="31">
        <f>SUM(E114:E118)</f>
        <v>2767500</v>
      </c>
      <c r="F119" s="25">
        <f t="shared" si="3"/>
        <v>790.71428571428567</v>
      </c>
    </row>
    <row r="120" spans="1:6" x14ac:dyDescent="0.25">
      <c r="A120" s="44" t="s">
        <v>97</v>
      </c>
      <c r="B120" s="45"/>
      <c r="C120" s="45"/>
      <c r="D120" s="45"/>
      <c r="E120" s="46">
        <f>E119+E112+E103+E93+E72+E53+E41+E35+E17</f>
        <v>54250000</v>
      </c>
      <c r="F120" s="46">
        <f>F119+F112+F103+F93+F72+F53+F41+F35+F17</f>
        <v>15499.999999999996</v>
      </c>
    </row>
    <row r="121" spans="1:6" x14ac:dyDescent="0.25">
      <c r="A121" s="19"/>
      <c r="B121" s="19"/>
      <c r="C121" s="19"/>
      <c r="D121" s="19"/>
      <c r="E121" s="19"/>
      <c r="F121" s="19"/>
    </row>
    <row r="122" spans="1:6" x14ac:dyDescent="0.25">
      <c r="A122" s="19"/>
      <c r="B122" s="19"/>
      <c r="C122" s="19"/>
      <c r="D122" s="19"/>
      <c r="E122" s="19"/>
      <c r="F122" s="19"/>
    </row>
    <row r="123" spans="1:6" x14ac:dyDescent="0.25">
      <c r="A123" s="19"/>
      <c r="B123" s="19"/>
      <c r="C123" s="19"/>
      <c r="D123" s="19"/>
      <c r="E123" s="19"/>
      <c r="F123" s="19"/>
    </row>
    <row r="124" spans="1:6" x14ac:dyDescent="0.25">
      <c r="A124" s="19"/>
      <c r="B124" s="19"/>
      <c r="C124" s="19"/>
      <c r="D124" s="19"/>
      <c r="E124" s="19"/>
      <c r="F124" s="19"/>
    </row>
    <row r="125" spans="1:6" x14ac:dyDescent="0.25">
      <c r="A125" s="19"/>
      <c r="B125" s="19"/>
      <c r="C125" s="19"/>
      <c r="D125" s="19"/>
      <c r="E125" s="19"/>
      <c r="F125" s="19"/>
    </row>
    <row r="126" spans="1:6" x14ac:dyDescent="0.25">
      <c r="A126" s="19"/>
      <c r="B126" s="19"/>
      <c r="C126" s="19"/>
      <c r="D126" s="19"/>
      <c r="E126" s="19"/>
      <c r="F126" s="19"/>
    </row>
    <row r="127" spans="1:6" x14ac:dyDescent="0.25">
      <c r="A127" s="19"/>
      <c r="B127" s="19"/>
      <c r="C127" s="19"/>
      <c r="D127" s="19"/>
      <c r="E127" s="19"/>
      <c r="F127" s="19"/>
    </row>
  </sheetData>
  <mergeCells count="18">
    <mergeCell ref="A124:F124"/>
    <mergeCell ref="A125:F125"/>
    <mergeCell ref="A126:F126"/>
    <mergeCell ref="A127:F127"/>
    <mergeCell ref="A18:F18"/>
    <mergeCell ref="A36:F36"/>
    <mergeCell ref="A42:F42"/>
    <mergeCell ref="A54:F54"/>
    <mergeCell ref="A73:F73"/>
    <mergeCell ref="A1:F1"/>
    <mergeCell ref="A2:F2"/>
    <mergeCell ref="A3:F3"/>
    <mergeCell ref="A121:F121"/>
    <mergeCell ref="A122:F122"/>
    <mergeCell ref="A123:F123"/>
    <mergeCell ref="A94:F94"/>
    <mergeCell ref="A104:F104"/>
    <mergeCell ref="A113:F11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toshiba</cp:lastModifiedBy>
  <dcterms:created xsi:type="dcterms:W3CDTF">2019-03-28T18:00:46Z</dcterms:created>
  <dcterms:modified xsi:type="dcterms:W3CDTF">2019-03-28T20:57:49Z</dcterms:modified>
</cp:coreProperties>
</file>