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  <sheet name="Sheet1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B29" i="1"/>
  <c r="B19" i="1"/>
  <c r="B20" i="1"/>
  <c r="B21" i="1"/>
  <c r="B26" i="1"/>
  <c r="B25" i="1"/>
  <c r="B23" i="1"/>
  <c r="C14" i="1"/>
  <c r="C11" i="1"/>
  <c r="B24" i="1" l="1"/>
  <c r="C30" i="1" l="1"/>
  <c r="C15" i="1"/>
  <c r="B15" i="1"/>
  <c r="C12" i="1"/>
  <c r="B10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<sst xmlns="http://schemas.openxmlformats.org/spreadsheetml/2006/main" count="38" uniqueCount="34">
  <si>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</si>
  <si>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</si>
  <si>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</si>
  <si>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</si>
  <si>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</si>
  <si>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</si>
  <si>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</si>
  <si>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</si>
  <si>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</si>
  <si>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</si>
  <si>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</si>
  <si>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</si>
  <si>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</si>
  <si>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</si>
  <si>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</si>
  <si>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</si>
  <si>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</si>
  <si>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</si>
  <si>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Checked by: Mr. Ivan Omach</t>
  </si>
  <si>
    <t>Procurement of tools, equipment and training materials (storage for tools)</t>
  </si>
  <si>
    <t>Transport (bicycle repairs) - 1 tutor</t>
  </si>
  <si>
    <t>Rent / compound maintenance (fuel and guard)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</si>
  <si>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</si>
  <si>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</si>
  <si>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</si>
  <si>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</si>
  <si>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</si>
  <si>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Tutors allowances (4 of them - 2 male and 2 female)</t>
  </si>
  <si>
    <t>APR - JUN 2022 Financial Statement</t>
  </si>
  <si>
    <t>APR - JUN 2022</t>
  </si>
  <si>
    <t>Events and Fundraising (gross amount donated) from 1st April until June, 2022 for project No: 38183 (Learn to Earn)</t>
  </si>
  <si>
    <t>Other balance b/f (1 Apr 2022)</t>
  </si>
  <si>
    <t>Date: 15 Jul, 2022</t>
  </si>
  <si>
    <t>Deficit/surplus as on 2022/06/30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</si>
</sst>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topLeftCell="A17" workbookViewId="0">
      <selection activeCell="E22" sqref="E22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  <col min="4" max="4" width="11.5703125" bestFit="1" customWidth="1"/>
  </cols>
  <sheetData>
    <row r="1" spans="1:3" ht="15.75" x14ac:dyDescent="0.25">
      <c r="A1" s="36" t="s">
        <v>24</v>
      </c>
      <c r="B1" s="37"/>
      <c r="C1" s="38"/>
    </row>
    <row r="2" spans="1:3" ht="15.75" x14ac:dyDescent="0.25">
      <c r="A2" s="6" t="s">
        <v>25</v>
      </c>
      <c r="B2" s="7"/>
      <c r="C2" s="8"/>
    </row>
    <row r="3" spans="1:3" ht="20.25" customHeight="1" x14ac:dyDescent="0.25">
      <c r="A3" s="36" t="s">
        <v>28</v>
      </c>
      <c r="B3" s="37"/>
      <c r="C3" s="38"/>
    </row>
    <row r="4" spans="1:3" ht="20.25" customHeight="1" x14ac:dyDescent="0.25">
      <c r="A4" s="9"/>
      <c r="B4" s="34" t="s">
        <v>29</v>
      </c>
      <c r="C4" s="35"/>
    </row>
    <row r="5" spans="1:3" ht="20.25" customHeight="1" x14ac:dyDescent="0.25">
      <c r="A5" s="10" t="s">
        <v>1</v>
      </c>
      <c r="B5" s="11" t="s">
        <v>23</v>
      </c>
      <c r="C5" s="12" t="s">
        <v>12</v>
      </c>
    </row>
    <row r="6" spans="1:3" ht="20.25" customHeight="1" x14ac:dyDescent="0.25">
      <c r="A6" s="2" t="s">
        <v>14</v>
      </c>
      <c r="B6" s="13">
        <v>70</v>
      </c>
      <c r="C6" s="14">
        <f>B6*3752.6681</f>
        <v>262686.76699999999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C10/3700</f>
        <v>0</v>
      </c>
      <c r="C10" s="14"/>
    </row>
    <row r="11" spans="1:3" ht="30" customHeight="1" x14ac:dyDescent="0.25">
      <c r="A11" s="2" t="s">
        <v>30</v>
      </c>
      <c r="B11" s="15">
        <v>192.84</v>
      </c>
      <c r="C11" s="14">
        <f>B11*3752.6681</f>
        <v>723664.51640399999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31</v>
      </c>
      <c r="B14" s="13">
        <v>-30</v>
      </c>
      <c r="C14" s="13">
        <f>B14*3752.6681</f>
        <v>-112580.04299999999</v>
      </c>
    </row>
    <row r="15" spans="1:3" ht="20.25" customHeight="1" x14ac:dyDescent="0.25">
      <c r="A15" s="5" t="s">
        <v>2</v>
      </c>
      <c r="B15" s="16">
        <f>SUM(B6:B14)</f>
        <v>232.84000000000003</v>
      </c>
      <c r="C15" s="17">
        <f>SUM(C6:C14)</f>
        <v>873771.24040400004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23</v>
      </c>
      <c r="C17" s="12" t="s">
        <v>12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0" t="s">
        <v>19</v>
      </c>
      <c r="B19" s="13">
        <f>C19/3752.6681</f>
        <v>0</v>
      </c>
      <c r="C19" s="21">
        <v>0</v>
      </c>
    </row>
    <row r="20" spans="1:4" ht="20.25" customHeight="1" x14ac:dyDescent="0.25">
      <c r="A20" s="20" t="s">
        <v>27</v>
      </c>
      <c r="B20" s="13">
        <f>C20/3752.6681</f>
        <v>63.954496801888773</v>
      </c>
      <c r="C20" s="21">
        <v>240000</v>
      </c>
    </row>
    <row r="21" spans="1:4" ht="20.25" customHeight="1" x14ac:dyDescent="0.25">
      <c r="A21" s="20" t="s">
        <v>17</v>
      </c>
      <c r="B21" s="13">
        <f>C21/3752.6681</f>
        <v>15.988624200472193</v>
      </c>
      <c r="C21" s="21">
        <v>60000</v>
      </c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13</v>
      </c>
      <c r="B23" s="13">
        <f>C23/3752.6681</f>
        <v>4.5301101901337875</v>
      </c>
      <c r="C23" s="21">
        <v>17000</v>
      </c>
    </row>
    <row r="24" spans="1:4" ht="20.25" customHeight="1" x14ac:dyDescent="0.25">
      <c r="A24" s="15" t="s">
        <v>20</v>
      </c>
      <c r="B24" s="13">
        <f>C24/3592.6122</f>
        <v>0</v>
      </c>
      <c r="C24" s="21">
        <v>0</v>
      </c>
    </row>
    <row r="25" spans="1:4" ht="20.25" customHeight="1" x14ac:dyDescent="0.25">
      <c r="A25" s="15" t="s">
        <v>22</v>
      </c>
      <c r="B25" s="13">
        <f>C25/3752.6681</f>
        <v>29.312477700865685</v>
      </c>
      <c r="C25" s="21">
        <v>110000</v>
      </c>
    </row>
    <row r="26" spans="1:4" ht="20.25" customHeight="1" x14ac:dyDescent="0.25">
      <c r="A26" s="20" t="s">
        <v>11</v>
      </c>
      <c r="B26" s="13">
        <f>C26/3752.6681</f>
        <v>7.9943121002360966</v>
      </c>
      <c r="C26" s="21">
        <v>30000</v>
      </c>
    </row>
    <row r="27" spans="1:4" ht="16.5" customHeight="1" x14ac:dyDescent="0.25">
      <c r="A27" s="15" t="s">
        <v>26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21</v>
      </c>
      <c r="B29" s="13">
        <f>C29/3752.6681</f>
        <v>79.943121002360968</v>
      </c>
      <c r="C29" s="21">
        <v>300000</v>
      </c>
    </row>
    <row r="30" spans="1:4" ht="20.25" customHeight="1" x14ac:dyDescent="0.25">
      <c r="A30" s="5" t="s">
        <v>4</v>
      </c>
      <c r="B30" s="22">
        <f>SUM(B18:B29)</f>
        <v>201.72314199595752</v>
      </c>
      <c r="C30" s="23">
        <f>SUM(C18:C29)</f>
        <v>757000</v>
      </c>
    </row>
    <row r="31" spans="1:4" ht="17.25" customHeight="1" x14ac:dyDescent="0.25">
      <c r="A31" s="27" t="s">
        <v>33</v>
      </c>
      <c r="B31" s="28">
        <f>B15-B30</f>
        <v>31.116858004042513</v>
      </c>
      <c r="C31" s="29">
        <f>C15-C30</f>
        <v>116771.24040400004</v>
      </c>
      <c r="D31" s="1"/>
    </row>
    <row r="32" spans="1:4" ht="15.75" x14ac:dyDescent="0.25">
      <c r="A32" s="26" t="s">
        <v>15</v>
      </c>
      <c r="B32" s="26" t="s">
        <v>32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18</v>
      </c>
      <c r="B34" s="26" t="s">
        <v>32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16</v>
      </c>
      <c r="B36" s="26" t="s">
        <v>32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5" x14ac:dyDescent="0.25"/>
  <cols>
    <col min="1" max="1" width="33.5703125" customWidth="1"/>
  </cols>
  <sheetData>
    <row r="1" spans="1:4" x14ac:dyDescent="0.25">
      <c r="A1" s="31"/>
      <c r="D1" s="31"/>
    </row>
    <row r="2" spans="1:4" x14ac:dyDescent="0.25">
      <c r="A2" s="31"/>
      <c r="C2" s="31"/>
    </row>
    <row r="3" spans="1:4" x14ac:dyDescent="0.25">
      <c r="A3" s="31"/>
      <c r="D3" s="32"/>
    </row>
    <row r="4" spans="1:4" x14ac:dyDescent="0.25">
      <c r="A4" s="31"/>
    </row>
    <row r="5" spans="1:4" x14ac:dyDescent="0.25">
      <c r="A5" s="31"/>
      <c r="D5" s="31"/>
    </row>
    <row r="6" spans="1:4" x14ac:dyDescent="0.25">
      <c r="A6" s="31"/>
      <c r="B6" s="33"/>
      <c r="C6" s="3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Sheet1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2022-03-23T17:31:30Z</cp:lastPrinted>
  <dcterms:created xsi:type="dcterms:W3CDTF">2012-07-12T18:05:31Z</dcterms:created>
  <dcterms:modified xsi:type="dcterms:W3CDTF">2022-07-15T09:51:52Z</dcterms:modified>
</cp:coreProperties>
</file>