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i_\Documents\Pachamama Raymi\Global Giving\Reportes\"/>
    </mc:Choice>
  </mc:AlternateContent>
  <bookViews>
    <workbookView xWindow="0" yWindow="0" windowWidth="16380" windowHeight="8190" tabRatio="993"/>
  </bookViews>
  <sheets>
    <sheet name="Implementation of the project" sheetId="1" r:id="rId1"/>
    <sheet name="Innovations" sheetId="2" r:id="rId2"/>
    <sheet name="Forestation" sheetId="3" r:id="rId3"/>
    <sheet name="Happiness for Everyone" sheetId="15" r:id="rId4"/>
  </sheets>
  <definedNames>
    <definedName name="_xlnm._FilterDatabase" localSheetId="1" hidden="1">Innovations!$H$63:$P$63</definedName>
    <definedName name="Etapasvivero">#REF!</definedName>
    <definedName name="Pagadores">#REF!</definedName>
    <definedName name="Tipo_jornada_laboral">#REF!</definedName>
    <definedName name="Tipojornadalaboral">#REF!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3" l="1"/>
  <c r="H20" i="3"/>
  <c r="H18" i="3"/>
  <c r="H16" i="3"/>
  <c r="H13" i="3"/>
  <c r="H10" i="3"/>
  <c r="H8" i="3"/>
  <c r="H7" i="3"/>
  <c r="H5" i="3"/>
  <c r="H4" i="3"/>
  <c r="E23" i="3"/>
  <c r="B49" i="2"/>
  <c r="B50" i="2"/>
  <c r="B56" i="2" s="1"/>
  <c r="B51" i="2"/>
  <c r="B52" i="2"/>
  <c r="B53" i="2"/>
  <c r="B54" i="2"/>
  <c r="B55" i="2"/>
  <c r="C56" i="2"/>
  <c r="D56" i="2"/>
  <c r="E56" i="2"/>
  <c r="F56" i="2"/>
  <c r="G56" i="2"/>
  <c r="H56" i="2"/>
  <c r="I56" i="2"/>
  <c r="J56" i="2"/>
  <c r="K56" i="2"/>
  <c r="L56" i="2"/>
  <c r="G15" i="2"/>
  <c r="G14" i="2"/>
  <c r="G16" i="2"/>
  <c r="C17" i="2"/>
  <c r="E57" i="2" l="1"/>
  <c r="C57" i="2"/>
  <c r="D57" i="2"/>
  <c r="H22" i="1"/>
  <c r="H25" i="1" l="1"/>
  <c r="G10" i="2" l="1"/>
  <c r="G11" i="2"/>
  <c r="G12" i="2"/>
  <c r="D13" i="2"/>
  <c r="G13" i="2" s="1"/>
  <c r="B17" i="2"/>
  <c r="E17" i="2"/>
  <c r="F17" i="2"/>
  <c r="M56" i="2"/>
  <c r="D17" i="2" l="1"/>
  <c r="G17" i="2" s="1"/>
  <c r="F23" i="3"/>
  <c r="B30" i="2" l="1"/>
  <c r="C30" i="2"/>
  <c r="F30" i="2"/>
  <c r="G30" i="2"/>
  <c r="H30" i="2"/>
  <c r="I30" i="2"/>
  <c r="G23" i="3" l="1"/>
  <c r="H23" i="3" s="1"/>
  <c r="F70" i="2" l="1"/>
  <c r="E70" i="2"/>
  <c r="D70" i="2"/>
  <c r="C70" i="2"/>
  <c r="B70" i="2"/>
  <c r="D42" i="2"/>
  <c r="C42" i="2"/>
  <c r="B41" i="2"/>
  <c r="B40" i="2"/>
  <c r="B37" i="2"/>
  <c r="B36" i="2"/>
  <c r="A68" i="2" l="1"/>
  <c r="B38" i="2"/>
  <c r="B39" i="2"/>
  <c r="B35" i="2"/>
  <c r="A69" i="2"/>
  <c r="A64" i="2"/>
  <c r="A65" i="2"/>
  <c r="A67" i="2" l="1"/>
  <c r="A66" i="2"/>
  <c r="B42" i="2"/>
  <c r="A63" i="2"/>
  <c r="A70" i="2" l="1"/>
  <c r="M57" i="2"/>
</calcChain>
</file>

<file path=xl/comments1.xml><?xml version="1.0" encoding="utf-8"?>
<comments xmlns="http://schemas.openxmlformats.org/spreadsheetml/2006/main">
  <authors>
    <author>luli jones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Son familias que tienen sus casas o terrenos en la comunidad pero no residen ahí</t>
        </r>
      </text>
    </comment>
    <comment ref="D9" authorId="0" shapeId="0">
      <text>
        <r>
          <rPr>
            <sz val="9"/>
            <color indexed="81"/>
            <rFont val="Tahoma"/>
            <charset val="1"/>
          </rPr>
          <t>Familias que viven en comunidad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70% of the families of the district of Pichigua participate in the Project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We still need to update this section with data from coordinators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>
      <text>
        <r>
          <rPr>
            <sz val="9"/>
            <color indexed="81"/>
            <rFont val="Tahoma"/>
            <charset val="1"/>
          </rPr>
          <t>It will be updated at the end of July and will be presented with the baseline so that the impact obtained can be observed.</t>
        </r>
      </text>
    </comment>
  </commentList>
</comments>
</file>

<file path=xl/comments2.xml><?xml version="1.0" encoding="utf-8"?>
<comments xmlns="http://schemas.openxmlformats.org/spreadsheetml/2006/main">
  <authors>
    <author>luli jones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BOOST THE QUALITY OF LIFE OF THE ELDERLY AND DISABLED</t>
        </r>
      </text>
    </comment>
  </commentList>
</comments>
</file>

<file path=xl/sharedStrings.xml><?xml version="1.0" encoding="utf-8"?>
<sst xmlns="http://schemas.openxmlformats.org/spreadsheetml/2006/main" count="205" uniqueCount="156">
  <si>
    <t>TOTAL</t>
  </si>
  <si>
    <t>Institución</t>
  </si>
  <si>
    <t>Actividad</t>
  </si>
  <si>
    <r>
      <rPr>
        <b/>
        <sz val="7"/>
        <color rgb="FF000000"/>
        <rFont val="Times New Roman"/>
        <family val="1"/>
        <charset val="1"/>
      </rPr>
      <t xml:space="preserve">        </t>
    </r>
    <r>
      <rPr>
        <b/>
        <sz val="12"/>
        <color rgb="FF000000"/>
        <rFont val="Arial Narrow"/>
        <family val="2"/>
        <charset val="1"/>
      </rPr>
      <t>VII.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PERSONAL</t>
    </r>
  </si>
  <si>
    <t>Nombre</t>
  </si>
  <si>
    <t>Pachamama</t>
  </si>
  <si>
    <t>Municipalidad</t>
  </si>
  <si>
    <t>Familias que no residen en la comunidad</t>
  </si>
  <si>
    <t xml:space="preserve"> </t>
  </si>
  <si>
    <t>chimpa alccasa</t>
  </si>
  <si>
    <t>sillota</t>
  </si>
  <si>
    <t>chani pichigua</t>
  </si>
  <si>
    <t>moro alccasana</t>
  </si>
  <si>
    <t>ccahuaya baja</t>
  </si>
  <si>
    <t>nueva esperanza</t>
  </si>
  <si>
    <t>alccasana</t>
  </si>
  <si>
    <t>M.D.PICHIGUA</t>
  </si>
  <si>
    <t>PICHIGUA</t>
  </si>
  <si>
    <t>chañi pichigua</t>
  </si>
  <si>
    <t>vivero central</t>
  </si>
  <si>
    <t>chimpa alcasana</t>
  </si>
  <si>
    <t>chimpa alccasana</t>
  </si>
  <si>
    <t>N°</t>
  </si>
  <si>
    <t>BENITO PUCHO CHULLO</t>
  </si>
  <si>
    <t>ALCCASANA</t>
  </si>
  <si>
    <t>SILLOTA</t>
  </si>
  <si>
    <t>CCAHUAYA</t>
  </si>
  <si>
    <t>ATM</t>
  </si>
  <si>
    <t>MELITON CLEMENTE RODRIGUEZ</t>
  </si>
  <si>
    <t xml:space="preserve">NICASIO CHOQUEMAQUE </t>
  </si>
  <si>
    <t>ISAAC PFOCCO CHICCA</t>
  </si>
  <si>
    <t>VALENTIN TARIFA FERATA</t>
  </si>
  <si>
    <t>N. ESPERANZA</t>
  </si>
  <si>
    <t>DANIEL JORDAN CACERES</t>
  </si>
  <si>
    <t>FRANCISCA MAMANI SUCA</t>
  </si>
  <si>
    <t>Inicio de viviendas saludables en las once unidades de atención y organización de las comunidades para el primer concurso.</t>
  </si>
  <si>
    <t>CFC</t>
  </si>
  <si>
    <t>Llamas</t>
  </si>
  <si>
    <t>Total</t>
  </si>
  <si>
    <t>Project implementation file</t>
  </si>
  <si>
    <r>
      <t xml:space="preserve">        </t>
    </r>
    <r>
      <rPr>
        <b/>
        <sz val="12"/>
        <color rgb="FF000000"/>
        <rFont val="Arial Narrow"/>
        <family val="2"/>
        <charset val="1"/>
      </rPr>
      <t>II.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ACTIVITIES CARRIED OUT DURING THE MONTH</t>
    </r>
  </si>
  <si>
    <t>Cultural work in the communal and family nursery gardens.</t>
  </si>
  <si>
    <t>Motivation in the care of plantations in communal and family fields.</t>
  </si>
  <si>
    <t>Audiovisual training course in the communities of the district of Pichigua.</t>
  </si>
  <si>
    <t>District-level meeting on chlorite ipo management training under coordination with the ATM office and Espinar health post</t>
  </si>
  <si>
    <t>Motivation in the breeding of guinea pigs, the construction of their sheds has already begun.</t>
  </si>
  <si>
    <t>Elaboration of improved stoves, cupboards, refrigerators and ovens in the 11 units.</t>
  </si>
  <si>
    <t>Meeting of juries and community presidents to discuss the key points of the contests.</t>
  </si>
  <si>
    <t>Participation in the community fairs in the communities of Chimpa Alccasana and Sillota.</t>
  </si>
  <si>
    <r>
      <t xml:space="preserve">        </t>
    </r>
    <r>
      <rPr>
        <b/>
        <sz val="12"/>
        <color rgb="FF000000"/>
        <rFont val="Arial Narrow"/>
        <family val="2"/>
        <charset val="1"/>
      </rPr>
      <t>IV.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CONTRIBUTION OF THE MUNICIPALITY OF PICHIGUA</t>
    </r>
  </si>
  <si>
    <t>Details</t>
  </si>
  <si>
    <t>Quantity</t>
  </si>
  <si>
    <t>Unit cost</t>
  </si>
  <si>
    <t>Municipal contribution</t>
  </si>
  <si>
    <t xml:space="preserve">Forest expert </t>
  </si>
  <si>
    <t>90 octane gasoline fuel</t>
  </si>
  <si>
    <t>Motorcycle and oil for motorcycle</t>
  </si>
  <si>
    <t>Support staff</t>
  </si>
  <si>
    <r>
      <t xml:space="preserve">        </t>
    </r>
    <r>
      <rPr>
        <b/>
        <sz val="12"/>
        <color rgb="FF000000"/>
        <rFont val="Arial Narrow"/>
        <family val="2"/>
        <charset val="1"/>
      </rPr>
      <t>V.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INTERINSTITUTIONAL RELATIONS</t>
    </r>
  </si>
  <si>
    <t>Social management</t>
  </si>
  <si>
    <t>Subprefecture</t>
  </si>
  <si>
    <t>Camelids Project</t>
  </si>
  <si>
    <t>Coordination of the protection of communal nurseries.</t>
  </si>
  <si>
    <t>Bio-gardens | cookers</t>
  </si>
  <si>
    <t>Support in community meetings on afforestation issues.</t>
  </si>
  <si>
    <t>Fairs and trainings with JASS committees</t>
  </si>
  <si>
    <t>Implementation of records in camelid breeding.</t>
  </si>
  <si>
    <t>Forestation</t>
  </si>
  <si>
    <r>
      <t xml:space="preserve">        </t>
    </r>
    <r>
      <rPr>
        <b/>
        <sz val="12"/>
        <color rgb="FF000000"/>
        <rFont val="Arial Narrow"/>
        <family val="2"/>
        <charset val="1"/>
      </rPr>
      <t>VI.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DIFFICULTIES</t>
    </r>
  </si>
  <si>
    <t>Some juries show little interest in motivating the participants in their community.</t>
  </si>
  <si>
    <t>Rain affects communal nursery gardens with stagnant water.</t>
  </si>
  <si>
    <t>The lack of personnel in the communal nursery gardens to perform the work of recalse and weeding.</t>
  </si>
  <si>
    <t>Lack of contribution by the municipality of Pichigua to carry out activities.</t>
  </si>
  <si>
    <r>
      <t xml:space="preserve">        </t>
    </r>
    <r>
      <rPr>
        <b/>
        <sz val="12"/>
        <color rgb="FF000000"/>
        <rFont val="Arial Narrow"/>
        <family val="2"/>
        <charset val="1"/>
      </rPr>
      <t>VII.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SOLUTIONS FOUND</t>
    </r>
  </si>
  <si>
    <t>Audiovisual training to motivate families in the 11 care units.</t>
  </si>
  <si>
    <t>Planning team work in community nursery gardens.</t>
  </si>
  <si>
    <t>Benito Pucho</t>
  </si>
  <si>
    <t xml:space="preserve">Humberto Rodrigues </t>
  </si>
  <si>
    <t xml:space="preserve">Walter Uscapi </t>
  </si>
  <si>
    <t xml:space="preserve">Elias Becerra </t>
  </si>
  <si>
    <t>Semion Huaman</t>
  </si>
  <si>
    <t>Coordinator</t>
  </si>
  <si>
    <t>Communities in charge: chimpa alccasana, chani pichigua, moro alccasana.</t>
  </si>
  <si>
    <t>Communities in charge: alccasana, ccahuya baja,nueva esperanza y sillota</t>
  </si>
  <si>
    <t>Forest nurseryman</t>
  </si>
  <si>
    <r>
      <t xml:space="preserve">        </t>
    </r>
    <r>
      <rPr>
        <b/>
        <sz val="12"/>
        <color rgb="FF000000"/>
        <rFont val="Arial Narrow"/>
        <family val="2"/>
        <charset val="1"/>
      </rPr>
      <t>VIII.</t>
    </r>
    <r>
      <rPr>
        <b/>
        <sz val="7"/>
        <color rgb="FF000000"/>
        <rFont val="Times New Roman"/>
        <family val="1"/>
        <charset val="1"/>
      </rPr>
      <t xml:space="preserve">            </t>
    </r>
    <r>
      <rPr>
        <b/>
        <u/>
        <sz val="12"/>
        <color rgb="FF000000"/>
        <rFont val="Arial Narrow"/>
        <family val="2"/>
        <charset val="1"/>
      </rPr>
      <t>ACTIVITIES FOR THE NEXT MONTH</t>
    </r>
  </si>
  <si>
    <t>What activities will be carried out next month?</t>
  </si>
  <si>
    <t>Audiovisual training in different topics in the communities of the Pichigua district.</t>
  </si>
  <si>
    <t>Give greater emphasis to the work of family and other community contests.</t>
  </si>
  <si>
    <t>Construction follow-up of guinea pig sheds in the communities.</t>
  </si>
  <si>
    <t>Participation in the national fair of pichigua.</t>
  </si>
  <si>
    <t>Technical assistance in the communities of the Pichigua district.</t>
  </si>
  <si>
    <t>Communally roofing of forest nursery gardens.</t>
  </si>
  <si>
    <t>Protection of communal and family forest plantations.</t>
  </si>
  <si>
    <t>Innovation Adoption Card</t>
  </si>
  <si>
    <t xml:space="preserve">Date: </t>
  </si>
  <si>
    <t xml:space="preserve">No. of contest: </t>
  </si>
  <si>
    <t>District:</t>
  </si>
  <si>
    <t>Coordinator:</t>
  </si>
  <si>
    <t>FIRST</t>
  </si>
  <si>
    <t>Communities</t>
  </si>
  <si>
    <t>No. Communal Padron Families</t>
  </si>
  <si>
    <t>Target families</t>
  </si>
  <si>
    <t>How many families are registered for the contest?</t>
  </si>
  <si>
    <t>How many families participate in the project?</t>
  </si>
  <si>
    <t>Percentages according to the goal (do not write in this column)</t>
  </si>
  <si>
    <r>
      <t>II-</t>
    </r>
    <r>
      <rPr>
        <b/>
        <sz val="14"/>
        <color theme="1"/>
        <rFont val="Times New Roman"/>
        <family val="1"/>
        <charset val="1"/>
      </rPr>
      <t xml:space="preserve">             </t>
    </r>
    <r>
      <rPr>
        <b/>
        <sz val="14"/>
        <color theme="1"/>
        <rFont val="Calibri"/>
        <family val="2"/>
        <charset val="1"/>
      </rPr>
      <t>HEALTH AND HOUSING</t>
    </r>
  </si>
  <si>
    <t xml:space="preserve"> A. Nutrition </t>
  </si>
  <si>
    <t>B. Healthy homes</t>
  </si>
  <si>
    <t>Families with a vegetable garden greater than 3 varieties of vegetables</t>
  </si>
  <si>
    <t>Families with improved facade</t>
  </si>
  <si>
    <t>Families with improved kitchen</t>
  </si>
  <si>
    <t>Families with separate bedroom</t>
  </si>
  <si>
    <t>Families that dispose of their waste in landfills</t>
  </si>
  <si>
    <r>
      <t>III-</t>
    </r>
    <r>
      <rPr>
        <b/>
        <sz val="14"/>
        <color theme="1"/>
        <rFont val="Times New Roman"/>
        <family val="1"/>
        <charset val="1"/>
      </rPr>
      <t xml:space="preserve">           </t>
    </r>
    <r>
      <rPr>
        <b/>
        <sz val="14"/>
        <color theme="1"/>
        <rFont val="Calibri"/>
        <family val="2"/>
        <charset val="1"/>
      </rPr>
      <t>AGRICULTURAL PRACTICES AND FORESTATION</t>
    </r>
  </si>
  <si>
    <t>Families with orderly shepherding</t>
  </si>
  <si>
    <t>Families with cultivated pastures and irrigation for their animals</t>
  </si>
  <si>
    <t>IV-           GENERATE A BUSINESS</t>
  </si>
  <si>
    <t>Families with businesses</t>
  </si>
  <si>
    <t>Families with production and sales records</t>
  </si>
  <si>
    <t>Families with more than 30 guinea pigs</t>
  </si>
  <si>
    <t>Families with more than 100 guinea pigs</t>
  </si>
  <si>
    <t>Families that have sheds for guinea pigs</t>
  </si>
  <si>
    <t>Families with more than 150 sheep</t>
  </si>
  <si>
    <t>Families with shed for sheep</t>
  </si>
  <si>
    <t>Families with dairy cow businesses</t>
  </si>
  <si>
    <t>Families that have converted for their cows</t>
  </si>
  <si>
    <t>Guinea pigs</t>
  </si>
  <si>
    <t>Sheeps</t>
  </si>
  <si>
    <t>Dairy cattle</t>
  </si>
  <si>
    <t>Crafts</t>
  </si>
  <si>
    <t>IV-           SELF-ESTEEM, IDENTITY AND COEXISTENCE</t>
  </si>
  <si>
    <t>Families with future plans painted</t>
  </si>
  <si>
    <t>Families with dreams and clear goals for their future</t>
  </si>
  <si>
    <t>Families that participate actively in the communal agreements</t>
  </si>
  <si>
    <t>Families in charge of the elderly</t>
  </si>
  <si>
    <t>Families with disabled dependents</t>
  </si>
  <si>
    <t>Plants in nursery gardens - Campaign 2018 Pichigua</t>
  </si>
  <si>
    <t>Community</t>
  </si>
  <si>
    <t>Species</t>
  </si>
  <si>
    <t>Goal</t>
  </si>
  <si>
    <t>Current production of nursery garden 2018</t>
  </si>
  <si>
    <t>Production of family nursery gardens</t>
  </si>
  <si>
    <t>Native</t>
  </si>
  <si>
    <t>Eucalyptus</t>
  </si>
  <si>
    <t>Pine Patula</t>
  </si>
  <si>
    <t>Radiata Pine</t>
  </si>
  <si>
    <t>"HAPPINESS FOR ALL" PROJECT</t>
  </si>
  <si>
    <t>NAMES AND SURNAMES</t>
  </si>
  <si>
    <t>COMMUNITY</t>
  </si>
  <si>
    <t>ITEMS WHERE THEY PARTICIPATE</t>
  </si>
  <si>
    <t>EMBROIDERY</t>
  </si>
  <si>
    <t>CRAFTS</t>
  </si>
  <si>
    <t>STORIES AND LEGENDS</t>
  </si>
  <si>
    <t>STORY OF THE VIRGIN SELLOTA</t>
  </si>
  <si>
    <t>TISSUE TO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</si>
</sst>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&quot;#,##0.00"/>
    <numFmt numFmtId="165" formatCode="&quot;S/&quot;#,##0"/>
  </numFmts>
  <fonts count="37" x14ac:knownFonts="1">
    <font>
      <sz val="11"/>
      <color rgb="FF000000"/>
      <name val="Calibri"/>
      <family val="2"/>
      <charset val="1"/>
    </font>
    <font>
      <sz val="26"/>
      <color rgb="FF97BF0D"/>
      <name val="Calibri Light"/>
      <family val="2"/>
      <charset val="1"/>
    </font>
    <font>
      <b/>
      <sz val="7"/>
      <color rgb="FF000000"/>
      <name val="Times New Roman"/>
      <family val="1"/>
      <charset val="1"/>
    </font>
    <font>
      <b/>
      <sz val="12"/>
      <color rgb="FF000000"/>
      <name val="Arial Narrow"/>
      <family val="2"/>
      <charset val="1"/>
    </font>
    <font>
      <b/>
      <u/>
      <sz val="12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1"/>
      <color rgb="FFFF0000"/>
      <name val="Calibri"/>
      <family val="2"/>
      <charset val="1"/>
    </font>
    <font>
      <b/>
      <sz val="10"/>
      <color rgb="FF50282D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708E09"/>
      <name val="Calibri"/>
      <family val="2"/>
      <charset val="1"/>
    </font>
    <font>
      <sz val="11"/>
      <name val="Calibri"/>
      <family val="2"/>
      <charset val="1"/>
    </font>
    <font>
      <b/>
      <sz val="11"/>
      <color rgb="FF50282D"/>
      <name val="Calibri"/>
      <family val="2"/>
      <charset val="1"/>
    </font>
    <font>
      <b/>
      <sz val="11"/>
      <color rgb="FF63252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50282D"/>
      <name val="Calibri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6"/>
      <color theme="1"/>
      <name val="Calibri Light"/>
      <family val="2"/>
      <charset val="1"/>
    </font>
    <font>
      <b/>
      <sz val="14"/>
      <color theme="1"/>
      <name val="Calibri"/>
      <family val="2"/>
      <charset val="1"/>
    </font>
    <font>
      <b/>
      <sz val="14"/>
      <color theme="1"/>
      <name val="Times New Roman"/>
      <family val="1"/>
      <charset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EEFBC5"/>
      </patternFill>
    </fill>
    <fill>
      <patternFill patternType="solid">
        <fgColor rgb="FFEEFBC5"/>
        <bgColor rgb="FFE7E9ED"/>
      </patternFill>
    </fill>
    <fill>
      <patternFill patternType="solid">
        <fgColor rgb="FFC3D69B"/>
        <b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E7E9E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EEFBC5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59999389629810485"/>
        <bgColor rgb="FF9BBB59"/>
      </patternFill>
    </fill>
    <fill>
      <patternFill patternType="solid">
        <fgColor theme="9" tint="0.59999389629810485"/>
        <bgColor rgb="FFE7E9ED"/>
      </patternFill>
    </fill>
  </fills>
  <borders count="78">
    <border>
      <left/>
      <right/>
      <top/>
      <bottom/>
      <diagonal/>
    </border>
    <border>
      <left style="medium">
        <color rgb="FF77933C"/>
      </left>
      <right style="thin">
        <color rgb="FF77933C"/>
      </right>
      <top style="medium">
        <color rgb="FF77933C"/>
      </top>
      <bottom style="thin">
        <color rgb="FF77933C"/>
      </bottom>
      <diagonal/>
    </border>
    <border>
      <left style="medium">
        <color rgb="FF77933C"/>
      </left>
      <right style="thin">
        <color rgb="FF77933C"/>
      </right>
      <top style="thin">
        <color rgb="FF77933C"/>
      </top>
      <bottom style="thin">
        <color rgb="FF77933C"/>
      </bottom>
      <diagonal/>
    </border>
    <border>
      <left style="thin">
        <color rgb="FF77933C"/>
      </left>
      <right style="thin">
        <color rgb="FF77933C"/>
      </right>
      <top style="thin">
        <color rgb="FF77933C"/>
      </top>
      <bottom style="thin">
        <color rgb="FF77933C"/>
      </bottom>
      <diagonal/>
    </border>
    <border>
      <left style="medium">
        <color rgb="FF77933C"/>
      </left>
      <right style="thin">
        <color rgb="FF77933C"/>
      </right>
      <top style="medium">
        <color rgb="FF77933C"/>
      </top>
      <bottom style="medium">
        <color rgb="FF77933C"/>
      </bottom>
      <diagonal/>
    </border>
    <border>
      <left style="medium">
        <color rgb="FF77933C"/>
      </left>
      <right style="thin">
        <color rgb="FF77933C"/>
      </right>
      <top style="medium">
        <color rgb="FF77933C"/>
      </top>
      <bottom/>
      <diagonal/>
    </border>
    <border>
      <left/>
      <right style="medium">
        <color rgb="FF77933C"/>
      </right>
      <top style="medium">
        <color rgb="FF77933C"/>
      </top>
      <bottom style="medium">
        <color rgb="FF77933C"/>
      </bottom>
      <diagonal/>
    </border>
    <border>
      <left/>
      <right style="thin">
        <color rgb="FF77933C"/>
      </right>
      <top style="medium">
        <color rgb="FF77933C"/>
      </top>
      <bottom style="thin">
        <color rgb="FF77933C"/>
      </bottom>
      <diagonal/>
    </border>
    <border>
      <left/>
      <right style="thin">
        <color rgb="FF77933C"/>
      </right>
      <top style="thin">
        <color rgb="FF77933C"/>
      </top>
      <bottom style="thin">
        <color rgb="FF77933C"/>
      </bottom>
      <diagonal/>
    </border>
    <border>
      <left style="medium">
        <color rgb="FF77933C"/>
      </left>
      <right style="thin">
        <color rgb="FF77933C"/>
      </right>
      <top/>
      <bottom style="medium">
        <color rgb="FF77933C"/>
      </bottom>
      <diagonal/>
    </border>
    <border>
      <left style="thin">
        <color rgb="FF77933C"/>
      </left>
      <right style="thin">
        <color rgb="FF77933C"/>
      </right>
      <top/>
      <bottom style="thin">
        <color rgb="FF77933C"/>
      </bottom>
      <diagonal/>
    </border>
    <border>
      <left style="thin">
        <color rgb="FF77933C"/>
      </left>
      <right/>
      <top style="medium">
        <color rgb="FF77933C"/>
      </top>
      <bottom style="thin">
        <color rgb="FF77933C"/>
      </bottom>
      <diagonal/>
    </border>
    <border>
      <left style="thin">
        <color rgb="FF77933C"/>
      </left>
      <right/>
      <top style="thin">
        <color rgb="FF77933C"/>
      </top>
      <bottom style="thin">
        <color rgb="FF77933C"/>
      </bottom>
      <diagonal/>
    </border>
    <border>
      <left style="medium">
        <color rgb="FF77933C"/>
      </left>
      <right style="thin">
        <color rgb="FF77933C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77933C"/>
      </top>
      <bottom style="medium">
        <color rgb="FF77933C"/>
      </bottom>
      <diagonal/>
    </border>
    <border>
      <left/>
      <right/>
      <top style="thin">
        <color rgb="FF77933C"/>
      </top>
      <bottom style="thin">
        <color rgb="FF77933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77933C"/>
      </right>
      <top style="thin">
        <color rgb="FF77933C"/>
      </top>
      <bottom style="thin">
        <color rgb="FF77933C"/>
      </bottom>
      <diagonal/>
    </border>
    <border>
      <left style="thin">
        <color rgb="FF77933C"/>
      </left>
      <right/>
      <top style="medium">
        <color rgb="FF77933C"/>
      </top>
      <bottom style="medium">
        <color rgb="FF77933C"/>
      </bottom>
      <diagonal/>
    </border>
    <border>
      <left/>
      <right style="thin">
        <color rgb="FF77933C"/>
      </right>
      <top style="medium">
        <color rgb="FF77933C"/>
      </top>
      <bottom style="medium">
        <color rgb="FF77933C"/>
      </bottom>
      <diagonal/>
    </border>
    <border>
      <left/>
      <right/>
      <top style="medium">
        <color rgb="FF77933C"/>
      </top>
      <bottom style="thin">
        <color rgb="FF77933C"/>
      </bottom>
      <diagonal/>
    </border>
    <border>
      <left/>
      <right style="medium">
        <color rgb="FF77933C"/>
      </right>
      <top style="medium">
        <color rgb="FF77933C"/>
      </top>
      <bottom style="thin">
        <color rgb="FF77933C"/>
      </bottom>
      <diagonal/>
    </border>
    <border>
      <left style="thin">
        <color rgb="FF77933C"/>
      </left>
      <right/>
      <top style="thin">
        <color indexed="64"/>
      </top>
      <bottom style="thin">
        <color rgb="FF77933C"/>
      </bottom>
      <diagonal/>
    </border>
    <border>
      <left/>
      <right/>
      <top style="thin">
        <color indexed="64"/>
      </top>
      <bottom style="thin">
        <color rgb="FF77933C"/>
      </bottom>
      <diagonal/>
    </border>
    <border>
      <left/>
      <right style="thin">
        <color rgb="FF77933C"/>
      </right>
      <top style="thin">
        <color indexed="64"/>
      </top>
      <bottom style="thin">
        <color rgb="FF77933C"/>
      </bottom>
      <diagonal/>
    </border>
    <border>
      <left/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auto="1"/>
      </bottom>
      <diagonal/>
    </border>
    <border>
      <left style="medium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9"/>
      </bottom>
      <diagonal/>
    </border>
    <border>
      <left/>
      <right/>
      <top style="thin">
        <color auto="1"/>
      </top>
      <bottom style="medium">
        <color theme="9"/>
      </bottom>
      <diagonal/>
    </border>
    <border>
      <left/>
      <right style="medium">
        <color theme="9"/>
      </right>
      <top style="thin">
        <color auto="1"/>
      </top>
      <bottom style="medium">
        <color theme="9"/>
      </bottom>
      <diagonal/>
    </border>
    <border>
      <left style="thin">
        <color rgb="FF77933C"/>
      </left>
      <right/>
      <top style="thin">
        <color rgb="FF77933C"/>
      </top>
      <bottom style="thin">
        <color indexed="64"/>
      </bottom>
      <diagonal/>
    </border>
    <border>
      <left/>
      <right/>
      <top style="thin">
        <color rgb="FF77933C"/>
      </top>
      <bottom style="thin">
        <color indexed="64"/>
      </bottom>
      <diagonal/>
    </border>
    <border>
      <left/>
      <right style="thin">
        <color rgb="FF77933C"/>
      </right>
      <top style="thin">
        <color rgb="FF77933C"/>
      </top>
      <bottom style="thin">
        <color indexed="64"/>
      </bottom>
      <diagonal/>
    </border>
    <border>
      <left style="thin">
        <color auto="1"/>
      </left>
      <right/>
      <top style="thin">
        <color theme="9" tint="-0.249977111117893"/>
      </top>
      <bottom style="thin">
        <color auto="1"/>
      </bottom>
      <diagonal/>
    </border>
    <border>
      <left/>
      <right/>
      <top style="thin">
        <color theme="9" tint="-0.249977111117893"/>
      </top>
      <bottom style="thin">
        <color auto="1"/>
      </bottom>
      <diagonal/>
    </border>
    <border>
      <left/>
      <right style="medium">
        <color theme="9"/>
      </right>
      <top style="thin">
        <color theme="9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9" tint="-0.249977111117893"/>
      </bottom>
      <diagonal/>
    </border>
    <border>
      <left/>
      <right/>
      <top style="thin">
        <color auto="1"/>
      </top>
      <bottom style="thin">
        <color theme="9" tint="-0.249977111117893"/>
      </bottom>
      <diagonal/>
    </border>
    <border>
      <left/>
      <right style="medium">
        <color theme="9"/>
      </right>
      <top style="thin">
        <color auto="1"/>
      </top>
      <bottom style="thin">
        <color theme="9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9"/>
      </right>
      <top style="thin">
        <color auto="1"/>
      </top>
      <bottom style="thin">
        <color auto="1"/>
      </bottom>
      <diagonal/>
    </border>
    <border>
      <left style="thin">
        <color theme="9"/>
      </left>
      <right/>
      <top style="medium">
        <color theme="9"/>
      </top>
      <bottom style="thin">
        <color auto="1"/>
      </bottom>
      <diagonal/>
    </border>
    <border>
      <left/>
      <right/>
      <top style="medium">
        <color theme="9"/>
      </top>
      <bottom style="thin">
        <color auto="1"/>
      </bottom>
      <diagonal/>
    </border>
    <border>
      <left/>
      <right style="medium">
        <color theme="9"/>
      </right>
      <top style="medium">
        <color theme="9"/>
      </top>
      <bottom style="thin">
        <color auto="1"/>
      </bottom>
      <diagonal/>
    </border>
    <border>
      <left style="medium">
        <color theme="9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9" tint="-0.249977111117893"/>
      </right>
      <top style="thin">
        <color auto="1"/>
      </top>
      <bottom style="thin">
        <color auto="1"/>
      </bottom>
      <diagonal/>
    </border>
    <border>
      <left style="medium">
        <color theme="9" tint="-0.249977111117893"/>
      </left>
      <right style="thin">
        <color auto="1"/>
      </right>
      <top style="thin">
        <color auto="1"/>
      </top>
      <bottom style="medium">
        <color theme="9" tint="-0.249977111117893"/>
      </bottom>
      <diagonal/>
    </border>
    <border>
      <left style="thin">
        <color auto="1"/>
      </left>
      <right/>
      <top style="thin">
        <color auto="1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auto="1"/>
      </top>
      <bottom style="thin">
        <color auto="1"/>
      </bottom>
      <diagonal/>
    </border>
    <border>
      <left style="medium">
        <color theme="9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249977111117893"/>
      </right>
      <top/>
      <bottom style="thin">
        <color auto="1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auto="1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auto="1"/>
      </top>
      <bottom style="medium">
        <color theme="9" tint="-0.249977111117893"/>
      </bottom>
      <diagonal/>
    </border>
    <border>
      <left style="thin">
        <color theme="9"/>
      </left>
      <right/>
      <top/>
      <bottom/>
      <diagonal/>
    </border>
    <border>
      <left style="medium">
        <color rgb="FF77933C"/>
      </left>
      <right style="medium">
        <color rgb="FF77933C"/>
      </right>
      <top style="medium">
        <color rgb="FF77933C"/>
      </top>
      <bottom style="medium">
        <color rgb="FF77933C"/>
      </bottom>
      <diagonal/>
    </border>
    <border>
      <left/>
      <right/>
      <top/>
      <bottom style="medium">
        <color rgb="FF77933C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rgb="FF77933C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thin">
        <color rgb="FF77933C"/>
      </left>
      <right/>
      <top style="medium">
        <color rgb="FF77933C"/>
      </top>
      <bottom/>
      <diagonal/>
    </border>
    <border>
      <left/>
      <right style="thin">
        <color rgb="FF77933C"/>
      </right>
      <top style="medium">
        <color rgb="FF77933C"/>
      </top>
      <bottom/>
      <diagonal/>
    </border>
    <border>
      <left style="thin">
        <color rgb="FF77933C"/>
      </left>
      <right/>
      <top/>
      <bottom/>
      <diagonal/>
    </border>
    <border>
      <left/>
      <right style="thin">
        <color rgb="FF77933C"/>
      </right>
      <top/>
      <bottom/>
      <diagonal/>
    </border>
    <border>
      <left style="thin">
        <color rgb="FF77933C"/>
      </left>
      <right/>
      <top/>
      <bottom style="medium">
        <color rgb="FF77933C"/>
      </bottom>
      <diagonal/>
    </border>
    <border>
      <left/>
      <right style="thin">
        <color rgb="FF77933C"/>
      </right>
      <top/>
      <bottom style="medium">
        <color rgb="FF77933C"/>
      </bottom>
      <diagonal/>
    </border>
    <border>
      <left/>
      <right style="medium">
        <color rgb="FF77933C"/>
      </right>
      <top style="medium">
        <color rgb="FF77933C"/>
      </top>
      <bottom/>
      <diagonal/>
    </border>
    <border>
      <left/>
      <right style="medium">
        <color rgb="FF77933C"/>
      </right>
      <top/>
      <bottom/>
      <diagonal/>
    </border>
    <border>
      <left style="thin">
        <color rgb="FF77933C"/>
      </left>
      <right/>
      <top/>
      <bottom style="thin">
        <color rgb="FF77933C"/>
      </bottom>
      <diagonal/>
    </border>
    <border>
      <left/>
      <right/>
      <top/>
      <bottom style="thin">
        <color rgb="FF77933C"/>
      </bottom>
      <diagonal/>
    </border>
    <border>
      <left/>
      <right style="medium">
        <color rgb="FF77933C"/>
      </right>
      <top/>
      <bottom style="thin">
        <color rgb="FF77933C"/>
      </bottom>
      <diagonal/>
    </border>
  </borders>
  <cellStyleXfs count="2">
    <xf numFmtId="0" fontId="0" fillId="0" borderId="0"/>
    <xf numFmtId="9" fontId="16" fillId="0" borderId="0" applyBorder="0" applyProtection="0"/>
  </cellStyleXfs>
  <cellXfs count="22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0" fillId="4" borderId="3" xfId="0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/>
    <xf numFmtId="0" fontId="0" fillId="0" borderId="3" xfId="0" applyBorder="1"/>
    <xf numFmtId="0" fontId="8" fillId="4" borderId="3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0" fillId="4" borderId="4" xfId="0" applyFill="1" applyBorder="1"/>
    <xf numFmtId="0" fontId="7" fillId="2" borderId="0" xfId="0" applyFont="1" applyFill="1" applyBorder="1" applyAlignment="1">
      <alignment vertical="top" wrapText="1"/>
    </xf>
    <xf numFmtId="0" fontId="14" fillId="0" borderId="0" xfId="0" applyFont="1" applyBorder="1" applyAlignment="1"/>
    <xf numFmtId="9" fontId="0" fillId="0" borderId="0" xfId="1" applyFont="1" applyBorder="1" applyAlignment="1" applyProtection="1"/>
    <xf numFmtId="0" fontId="13" fillId="0" borderId="0" xfId="0" applyFont="1" applyBorder="1"/>
    <xf numFmtId="0" fontId="0" fillId="0" borderId="0" xfId="0" applyBorder="1"/>
    <xf numFmtId="0" fontId="0" fillId="0" borderId="0" xfId="0" applyBorder="1"/>
    <xf numFmtId="0" fontId="0" fillId="0" borderId="0" xfId="0"/>
    <xf numFmtId="0" fontId="0" fillId="0" borderId="0" xfId="0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10" xfId="0" applyBorder="1"/>
    <xf numFmtId="0" fontId="2" fillId="2" borderId="0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wrapText="1"/>
    </xf>
    <xf numFmtId="0" fontId="18" fillId="2" borderId="14" xfId="0" applyFont="1" applyFill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0" fillId="2" borderId="47" xfId="0" applyFont="1" applyFill="1" applyBorder="1" applyAlignment="1">
      <alignment vertical="top"/>
    </xf>
    <xf numFmtId="0" fontId="19" fillId="2" borderId="47" xfId="0" applyFont="1" applyFill="1" applyBorder="1" applyAlignment="1">
      <alignment vertical="top"/>
    </xf>
    <xf numFmtId="0" fontId="19" fillId="2" borderId="49" xfId="0" applyFont="1" applyFill="1" applyBorder="1" applyAlignment="1">
      <alignment vertical="top"/>
    </xf>
    <xf numFmtId="0" fontId="20" fillId="2" borderId="52" xfId="0" applyFont="1" applyFill="1" applyBorder="1" applyAlignment="1">
      <alignment vertical="top"/>
    </xf>
    <xf numFmtId="165" fontId="0" fillId="0" borderId="3" xfId="0" applyNumberFormat="1" applyBorder="1"/>
    <xf numFmtId="165" fontId="0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4" fontId="8" fillId="4" borderId="3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0" borderId="12" xfId="0" applyFont="1" applyBorder="1" applyAlignment="1"/>
    <xf numFmtId="0" fontId="0" fillId="0" borderId="16" xfId="0" applyFont="1" applyBorder="1" applyAlignment="1"/>
    <xf numFmtId="0" fontId="0" fillId="0" borderId="8" xfId="0" applyFont="1" applyBorder="1" applyAlignment="1"/>
    <xf numFmtId="0" fontId="5" fillId="0" borderId="39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42" xfId="0" applyFont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0" fillId="0" borderId="33" xfId="0" applyFont="1" applyBorder="1" applyAlignment="1">
      <alignment wrapText="1"/>
    </xf>
    <xf numFmtId="0" fontId="0" fillId="0" borderId="34" xfId="0" applyFont="1" applyBorder="1" applyAlignment="1">
      <alignment wrapText="1"/>
    </xf>
    <xf numFmtId="0" fontId="0" fillId="0" borderId="35" xfId="0" applyFont="1" applyBorder="1" applyAlignment="1">
      <alignment wrapText="1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17" fillId="0" borderId="12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left"/>
    </xf>
    <xf numFmtId="0" fontId="0" fillId="4" borderId="20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textRotation="90"/>
    </xf>
    <xf numFmtId="0" fontId="8" fillId="4" borderId="13" xfId="0" applyFont="1" applyFill="1" applyBorder="1" applyAlignment="1">
      <alignment horizontal="center" vertical="center" textRotation="90"/>
    </xf>
    <xf numFmtId="0" fontId="0" fillId="0" borderId="1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8" fillId="4" borderId="5" xfId="0" applyFont="1" applyFill="1" applyBorder="1" applyAlignment="1">
      <alignment horizontal="center" textRotation="90"/>
    </xf>
    <xf numFmtId="0" fontId="8" fillId="4" borderId="13" xfId="0" applyFont="1" applyFill="1" applyBorder="1" applyAlignment="1">
      <alignment horizontal="center" textRotation="90"/>
    </xf>
    <xf numFmtId="0" fontId="8" fillId="4" borderId="9" xfId="0" applyFont="1" applyFill="1" applyBorder="1" applyAlignment="1">
      <alignment horizontal="center" textRotation="90"/>
    </xf>
    <xf numFmtId="0" fontId="8" fillId="6" borderId="0" xfId="0" applyFont="1" applyFill="1" applyBorder="1" applyAlignment="1">
      <alignment horizontal="center" textRotation="90"/>
    </xf>
    <xf numFmtId="0" fontId="7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/>
    </xf>
    <xf numFmtId="0" fontId="0" fillId="0" borderId="59" xfId="0" applyBorder="1"/>
    <xf numFmtId="0" fontId="24" fillId="0" borderId="0" xfId="0" applyFont="1" applyFill="1" applyBorder="1" applyAlignment="1"/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11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14" fontId="10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/>
    <xf numFmtId="0" fontId="7" fillId="0" borderId="60" xfId="0" applyFont="1" applyFill="1" applyBorder="1" applyAlignment="1">
      <alignment horizontal="left" vertical="top" wrapText="1"/>
    </xf>
    <xf numFmtId="14" fontId="10" fillId="0" borderId="60" xfId="0" applyNumberFormat="1" applyFont="1" applyFill="1" applyBorder="1" applyAlignment="1">
      <alignment horizontal="center" vertical="top" wrapText="1"/>
    </xf>
    <xf numFmtId="0" fontId="10" fillId="0" borderId="60" xfId="0" applyFont="1" applyFill="1" applyBorder="1" applyAlignment="1">
      <alignment horizontal="center" vertical="top" wrapText="1"/>
    </xf>
    <xf numFmtId="0" fontId="30" fillId="9" borderId="0" xfId="0" applyFont="1" applyFill="1" applyBorder="1" applyAlignment="1">
      <alignment horizontal="center"/>
    </xf>
    <xf numFmtId="0" fontId="25" fillId="0" borderId="64" xfId="0" applyFont="1" applyBorder="1" applyAlignment="1">
      <alignment horizontal="center" vertical="top" wrapText="1"/>
    </xf>
    <xf numFmtId="9" fontId="26" fillId="7" borderId="64" xfId="1" applyFont="1" applyFill="1" applyBorder="1" applyAlignment="1" applyProtection="1">
      <alignment horizontal="center" vertical="top" wrapText="1"/>
    </xf>
    <xf numFmtId="9" fontId="26" fillId="5" borderId="64" xfId="1" applyFont="1" applyFill="1" applyBorder="1" applyAlignment="1" applyProtection="1">
      <alignment horizontal="center" vertical="top" wrapText="1"/>
    </xf>
    <xf numFmtId="0" fontId="26" fillId="11" borderId="64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/>
    </xf>
    <xf numFmtId="0" fontId="23" fillId="2" borderId="64" xfId="0" applyFont="1" applyFill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4" fillId="11" borderId="64" xfId="0" applyFont="1" applyFill="1" applyBorder="1" applyAlignment="1">
      <alignment horizontal="center"/>
    </xf>
    <xf numFmtId="0" fontId="0" fillId="0" borderId="64" xfId="0" applyBorder="1"/>
    <xf numFmtId="0" fontId="31" fillId="12" borderId="0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/>
    </xf>
    <xf numFmtId="0" fontId="25" fillId="13" borderId="64" xfId="0" applyFont="1" applyFill="1" applyBorder="1" applyAlignment="1">
      <alignment horizontal="center" vertical="top" wrapText="1"/>
    </xf>
    <xf numFmtId="0" fontId="23" fillId="13" borderId="64" xfId="0" applyFont="1" applyFill="1" applyBorder="1" applyAlignment="1">
      <alignment horizontal="center"/>
    </xf>
    <xf numFmtId="0" fontId="25" fillId="14" borderId="64" xfId="0" applyFont="1" applyFill="1" applyBorder="1" applyAlignment="1">
      <alignment horizontal="center" vertical="top" wrapText="1"/>
    </xf>
    <xf numFmtId="0" fontId="23" fillId="13" borderId="64" xfId="0" applyFont="1" applyFill="1" applyBorder="1"/>
    <xf numFmtId="0" fontId="26" fillId="2" borderId="64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 wrapText="1"/>
    </xf>
    <xf numFmtId="0" fontId="25" fillId="0" borderId="64" xfId="0" applyFont="1" applyBorder="1" applyAlignment="1">
      <alignment horizontal="right" vertical="top" wrapText="1"/>
    </xf>
    <xf numFmtId="0" fontId="23" fillId="0" borderId="64" xfId="0" applyFont="1" applyBorder="1" applyAlignment="1">
      <alignment horizontal="left" vertical="center"/>
    </xf>
    <xf numFmtId="0" fontId="23" fillId="13" borderId="64" xfId="0" applyFont="1" applyFill="1" applyBorder="1" applyAlignment="1">
      <alignment horizontal="right"/>
    </xf>
    <xf numFmtId="0" fontId="33" fillId="12" borderId="62" xfId="0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/>
    </xf>
    <xf numFmtId="0" fontId="27" fillId="9" borderId="64" xfId="0" applyFont="1" applyFill="1" applyBorder="1" applyAlignment="1">
      <alignment horizontal="center" vertical="center"/>
    </xf>
    <xf numFmtId="0" fontId="34" fillId="8" borderId="64" xfId="0" applyFont="1" applyFill="1" applyBorder="1" applyAlignment="1">
      <alignment horizontal="center" vertical="center" wrapText="1"/>
    </xf>
    <xf numFmtId="0" fontId="34" fillId="9" borderId="64" xfId="0" applyFont="1" applyFill="1" applyBorder="1" applyAlignment="1">
      <alignment horizontal="center" vertical="center"/>
    </xf>
    <xf numFmtId="0" fontId="34" fillId="9" borderId="6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left" vertical="center" wrapText="1"/>
    </xf>
    <xf numFmtId="0" fontId="25" fillId="3" borderId="64" xfId="0" applyFont="1" applyFill="1" applyBorder="1" applyAlignment="1">
      <alignment vertical="top" wrapText="1"/>
    </xf>
    <xf numFmtId="0" fontId="24" fillId="0" borderId="64" xfId="0" applyFont="1" applyBorder="1" applyAlignment="1">
      <alignment horizontal="left" vertical="center"/>
    </xf>
    <xf numFmtId="0" fontId="23" fillId="2" borderId="64" xfId="0" applyFont="1" applyFill="1" applyBorder="1"/>
    <xf numFmtId="0" fontId="26" fillId="2" borderId="64" xfId="0" applyFont="1" applyFill="1" applyBorder="1" applyAlignment="1">
      <alignment vertical="top" wrapText="1"/>
    </xf>
    <xf numFmtId="0" fontId="23" fillId="0" borderId="64" xfId="0" applyFont="1" applyBorder="1" applyAlignment="1"/>
    <xf numFmtId="0" fontId="23" fillId="0" borderId="64" xfId="0" applyFont="1" applyBorder="1"/>
    <xf numFmtId="0" fontId="33" fillId="12" borderId="62" xfId="0" applyFont="1" applyFill="1" applyBorder="1" applyAlignment="1">
      <alignment horizontal="center"/>
    </xf>
    <xf numFmtId="0" fontId="33" fillId="12" borderId="0" xfId="0" applyFont="1" applyFill="1" applyBorder="1" applyAlignment="1">
      <alignment horizontal="center"/>
    </xf>
    <xf numFmtId="0" fontId="23" fillId="9" borderId="64" xfId="0" applyFont="1" applyFill="1" applyBorder="1" applyAlignment="1">
      <alignment horizontal="center" vertical="center"/>
    </xf>
    <xf numFmtId="0" fontId="35" fillId="9" borderId="66" xfId="0" applyFont="1" applyFill="1" applyBorder="1" applyAlignment="1">
      <alignment horizontal="center" vertical="center" wrapText="1"/>
    </xf>
    <xf numFmtId="0" fontId="35" fillId="9" borderId="65" xfId="0" applyFont="1" applyFill="1" applyBorder="1" applyAlignment="1">
      <alignment horizontal="center" vertical="center" wrapText="1"/>
    </xf>
    <xf numFmtId="0" fontId="27" fillId="9" borderId="64" xfId="0" applyFont="1" applyFill="1" applyBorder="1" applyAlignment="1">
      <alignment horizontal="center" vertical="center" wrapText="1"/>
    </xf>
    <xf numFmtId="3" fontId="23" fillId="0" borderId="64" xfId="0" applyNumberFormat="1" applyFont="1" applyFill="1" applyBorder="1" applyAlignment="1">
      <alignment horizontal="center" vertical="center"/>
    </xf>
    <xf numFmtId="0" fontId="23" fillId="9" borderId="64" xfId="0" applyFont="1" applyFill="1" applyBorder="1" applyAlignment="1">
      <alignment horizontal="left" vertical="center"/>
    </xf>
    <xf numFmtId="3" fontId="23" fillId="9" borderId="64" xfId="0" applyNumberFormat="1" applyFont="1" applyFill="1" applyBorder="1" applyAlignment="1">
      <alignment horizontal="center" vertical="center"/>
    </xf>
    <xf numFmtId="0" fontId="36" fillId="9" borderId="64" xfId="0" applyFont="1" applyFill="1" applyBorder="1" applyAlignment="1">
      <alignment horizontal="left" vertical="center"/>
    </xf>
    <xf numFmtId="0" fontId="36" fillId="9" borderId="64" xfId="0" applyFont="1" applyFill="1" applyBorder="1" applyAlignment="1">
      <alignment horizontal="left" vertical="center"/>
    </xf>
    <xf numFmtId="0" fontId="23" fillId="10" borderId="64" xfId="0" applyFont="1" applyFill="1" applyBorder="1" applyAlignment="1">
      <alignment horizontal="left" vertical="center"/>
    </xf>
    <xf numFmtId="0" fontId="18" fillId="9" borderId="64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wrapText="1"/>
    </xf>
    <xf numFmtId="0" fontId="36" fillId="2" borderId="16" xfId="0" applyFont="1" applyFill="1" applyBorder="1" applyAlignment="1">
      <alignment horizontal="left" wrapText="1"/>
    </xf>
    <xf numFmtId="0" fontId="36" fillId="2" borderId="19" xfId="0" applyFont="1" applyFill="1" applyBorder="1" applyAlignment="1">
      <alignment horizontal="left" wrapText="1"/>
    </xf>
    <xf numFmtId="0" fontId="0" fillId="0" borderId="67" xfId="0" applyFont="1" applyBorder="1" applyAlignment="1">
      <alignment horizontal="left" vertical="center"/>
    </xf>
    <xf numFmtId="0" fontId="0" fillId="0" borderId="63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70" xfId="0" applyFont="1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74" xfId="0" applyFont="1" applyBorder="1" applyAlignment="1">
      <alignment horizontal="left" vertical="center"/>
    </xf>
    <xf numFmtId="0" fontId="0" fillId="0" borderId="75" xfId="0" applyFont="1" applyBorder="1" applyAlignment="1">
      <alignment horizontal="left" vertical="center"/>
    </xf>
    <xf numFmtId="0" fontId="0" fillId="0" borderId="76" xfId="0" applyFont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6" fillId="2" borderId="18" xfId="0" applyFont="1" applyFill="1" applyBorder="1" applyAlignment="1">
      <alignment horizontal="left" vertical="top"/>
    </xf>
    <xf numFmtId="0" fontId="36" fillId="2" borderId="53" xfId="0" applyFont="1" applyFill="1" applyBorder="1" applyAlignment="1">
      <alignment horizontal="left" vertical="top"/>
    </xf>
    <xf numFmtId="0" fontId="36" fillId="2" borderId="14" xfId="0" applyFont="1" applyFill="1" applyBorder="1" applyAlignment="1">
      <alignment horizontal="left" vertical="top"/>
    </xf>
    <xf numFmtId="0" fontId="36" fillId="2" borderId="48" xfId="0" applyFont="1" applyFill="1" applyBorder="1" applyAlignment="1">
      <alignment horizontal="left" vertical="top"/>
    </xf>
    <xf numFmtId="0" fontId="36" fillId="2" borderId="17" xfId="0" applyFont="1" applyFill="1" applyBorder="1" applyAlignment="1">
      <alignment horizontal="left" vertical="top"/>
    </xf>
    <xf numFmtId="0" fontId="36" fillId="2" borderId="42" xfId="0" applyFont="1" applyFill="1" applyBorder="1" applyAlignment="1">
      <alignment horizontal="left" vertical="top"/>
    </xf>
    <xf numFmtId="0" fontId="36" fillId="2" borderId="51" xfId="0" applyFont="1" applyFill="1" applyBorder="1" applyAlignment="1">
      <alignment horizontal="left" vertical="top"/>
    </xf>
    <xf numFmtId="0" fontId="36" fillId="0" borderId="17" xfId="0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0" fontId="36" fillId="0" borderId="51" xfId="0" applyFont="1" applyBorder="1" applyAlignment="1">
      <alignment horizontal="left" vertical="top"/>
    </xf>
    <xf numFmtId="0" fontId="36" fillId="2" borderId="50" xfId="0" applyFont="1" applyFill="1" applyBorder="1" applyAlignment="1">
      <alignment horizontal="left" vertical="top"/>
    </xf>
    <xf numFmtId="0" fontId="36" fillId="2" borderId="57" xfId="0" applyFont="1" applyFill="1" applyBorder="1" applyAlignment="1">
      <alignment horizontal="left" vertical="top"/>
    </xf>
    <xf numFmtId="0" fontId="36" fillId="2" borderId="58" xfId="0" applyFont="1" applyFill="1" applyBorder="1" applyAlignment="1">
      <alignment horizontal="left" vertical="top"/>
    </xf>
    <xf numFmtId="0" fontId="36" fillId="0" borderId="11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3" xfId="0" applyFont="1" applyBorder="1" applyAlignment="1">
      <alignment horizontal="left" vertical="top" wrapText="1"/>
    </xf>
    <xf numFmtId="0" fontId="36" fillId="0" borderId="11" xfId="0" applyFont="1" applyBorder="1" applyAlignment="1">
      <alignment vertical="top" wrapText="1"/>
    </xf>
    <xf numFmtId="0" fontId="36" fillId="0" borderId="22" xfId="0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36" fillId="0" borderId="16" xfId="0" applyFont="1" applyBorder="1" applyAlignment="1">
      <alignment vertical="top" wrapText="1"/>
    </xf>
    <xf numFmtId="0" fontId="36" fillId="0" borderId="19" xfId="0" applyFont="1" applyBorder="1" applyAlignment="1">
      <alignment vertical="top" wrapText="1"/>
    </xf>
    <xf numFmtId="0" fontId="27" fillId="3" borderId="54" xfId="0" applyFont="1" applyFill="1" applyBorder="1" applyAlignment="1">
      <alignment horizontal="center" vertical="top"/>
    </xf>
    <xf numFmtId="0" fontId="27" fillId="3" borderId="55" xfId="0" applyFont="1" applyFill="1" applyBorder="1" applyAlignment="1">
      <alignment horizontal="center" vertical="top"/>
    </xf>
    <xf numFmtId="0" fontId="27" fillId="3" borderId="56" xfId="0" applyFont="1" applyFill="1" applyBorder="1" applyAlignment="1">
      <alignment horizontal="center" vertical="top"/>
    </xf>
    <xf numFmtId="0" fontId="23" fillId="9" borderId="64" xfId="0" applyFont="1" applyFill="1" applyBorder="1"/>
    <xf numFmtId="0" fontId="24" fillId="9" borderId="64" xfId="0" applyFont="1" applyFill="1" applyBorder="1" applyAlignment="1">
      <alignment horizontal="center"/>
    </xf>
    <xf numFmtId="0" fontId="25" fillId="0" borderId="64" xfId="0" applyFont="1" applyFill="1" applyBorder="1" applyAlignment="1">
      <alignment vertical="top" wrapText="1"/>
    </xf>
    <xf numFmtId="0" fontId="25" fillId="0" borderId="64" xfId="0" applyFont="1" applyBorder="1" applyAlignment="1">
      <alignment vertical="top" wrapText="1"/>
    </xf>
    <xf numFmtId="0" fontId="26" fillId="0" borderId="64" xfId="0" applyFont="1" applyFill="1" applyBorder="1" applyAlignment="1">
      <alignment vertical="top" wrapText="1"/>
    </xf>
    <xf numFmtId="0" fontId="0" fillId="10" borderId="64" xfId="0" applyFill="1" applyBorder="1"/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1EB3A"/>
      <rgbColor rgb="FF0000FF"/>
      <rgbColor rgb="FFFFFF00"/>
      <rgbColor rgb="FFFF00FF"/>
      <rgbColor rgb="FF00FFFF"/>
      <rgbColor rgb="FF9C0006"/>
      <rgbColor rgb="FF006100"/>
      <rgbColor rgb="FF000080"/>
      <rgbColor rgb="FF708E09"/>
      <rgbColor rgb="FF800080"/>
      <rgbColor rgb="FF008080"/>
      <rgbColor rgb="FFC3D69B"/>
      <rgbColor rgb="FF77933C"/>
      <rgbColor rgb="FF9999FF"/>
      <rgbColor rgb="FFAA555F"/>
      <rgbColor rgb="FFEEFBC5"/>
      <rgbColor rgb="FFE7E9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2D050"/>
      <rgbColor rgb="FFE6B9B8"/>
      <rgbColor rgb="FFCC99FF"/>
      <rgbColor rgb="FFFFC7CE"/>
      <rgbColor rgb="FF3366FF"/>
      <rgbColor rgb="FF33CCCC"/>
      <rgbColor rgb="FF97BF0D"/>
      <rgbColor rgb="FFFFCC00"/>
      <rgbColor rgb="FFFF9900"/>
      <rgbColor rgb="FFFF6600"/>
      <rgbColor rgb="FF666699"/>
      <rgbColor rgb="FF9BBB59"/>
      <rgbColor rgb="FF003366"/>
      <rgbColor rgb="FF00B050"/>
      <rgbColor rgb="FF011831"/>
      <rgbColor rgb="FF632523"/>
      <rgbColor rgb="FF9C6500"/>
      <rgbColor rgb="FF993366"/>
      <rgbColor rgb="FF333399"/>
      <rgbColor rgb="FF5028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723900</xdr:colOff>
      <xdr:row>9</xdr:row>
      <xdr:rowOff>57150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9</xdr:row>
      <xdr:rowOff>57150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Normal="100" zoomScalePageLayoutView="10" workbookViewId="0">
      <selection activeCell="B64" sqref="B64:H64"/>
    </sheetView>
  </sheetViews>
  <sheetFormatPr baseColWidth="10" defaultColWidth="9.140625" defaultRowHeight="15" x14ac:dyDescent="0.25"/>
  <cols>
    <col min="1" max="1" width="3.5703125"/>
    <col min="2" max="2" width="4.85546875"/>
    <col min="3" max="3" width="19.42578125"/>
    <col min="4" max="4" width="9.5703125"/>
    <col min="5" max="5" width="24.85546875" customWidth="1"/>
    <col min="6" max="6" width="14.42578125"/>
    <col min="7" max="7" width="16.42578125"/>
    <col min="8" max="8" width="23.7109375" customWidth="1"/>
    <col min="9" max="1024" width="11.7109375"/>
  </cols>
  <sheetData>
    <row r="1" spans="2:8" ht="33.75" x14ac:dyDescent="0.5">
      <c r="B1" s="63" t="s">
        <v>39</v>
      </c>
      <c r="C1" s="63"/>
      <c r="D1" s="63"/>
      <c r="E1" s="63"/>
      <c r="F1" s="63"/>
      <c r="G1" s="63"/>
      <c r="H1" s="63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2"/>
      <c r="C3" s="2"/>
      <c r="D3" s="2"/>
      <c r="E3" s="2"/>
      <c r="F3" s="2"/>
      <c r="G3" s="2"/>
      <c r="H3" s="2"/>
    </row>
    <row r="4" spans="2:8" ht="15.75" x14ac:dyDescent="0.25">
      <c r="B4" s="3"/>
      <c r="C4" s="3"/>
      <c r="D4" s="3"/>
      <c r="E4" s="3"/>
      <c r="F4" s="3"/>
      <c r="G4" s="3"/>
      <c r="H4" s="3"/>
    </row>
    <row r="5" spans="2:8" ht="15.75" x14ac:dyDescent="0.25">
      <c r="B5" s="44" t="s">
        <v>40</v>
      </c>
      <c r="C5" s="44"/>
      <c r="D5" s="44"/>
      <c r="E5" s="44"/>
      <c r="F5" s="44"/>
      <c r="G5" s="44"/>
      <c r="H5" s="44"/>
    </row>
    <row r="6" spans="2:8" x14ac:dyDescent="0.25">
      <c r="B6" s="2"/>
      <c r="C6" s="2"/>
      <c r="D6" s="2"/>
      <c r="E6" s="2"/>
      <c r="F6" s="2"/>
      <c r="G6" s="2"/>
      <c r="H6" s="2"/>
    </row>
    <row r="7" spans="2:8" ht="15.75" thickBot="1" x14ac:dyDescent="0.3">
      <c r="B7" s="28"/>
      <c r="C7" s="25"/>
      <c r="D7" s="2"/>
      <c r="E7" s="2"/>
      <c r="F7" s="2"/>
      <c r="G7" s="2"/>
      <c r="H7" s="2"/>
    </row>
    <row r="8" spans="2:8" ht="21" customHeight="1" x14ac:dyDescent="0.25">
      <c r="B8" s="26">
        <v>1</v>
      </c>
      <c r="C8" s="64" t="s">
        <v>41</v>
      </c>
      <c r="D8" s="65"/>
      <c r="E8" s="65"/>
      <c r="F8" s="65"/>
      <c r="G8" s="65"/>
      <c r="H8" s="66"/>
    </row>
    <row r="9" spans="2:8" ht="15" customHeight="1" x14ac:dyDescent="0.25">
      <c r="B9" s="27">
        <v>2</v>
      </c>
      <c r="C9" s="67" t="s">
        <v>42</v>
      </c>
      <c r="D9" s="68"/>
      <c r="E9" s="68"/>
      <c r="F9" s="68"/>
      <c r="G9" s="68"/>
      <c r="H9" s="69"/>
    </row>
    <row r="10" spans="2:8" ht="15.75" customHeight="1" x14ac:dyDescent="0.25">
      <c r="B10" s="27">
        <v>3</v>
      </c>
      <c r="C10" s="60" t="s">
        <v>43</v>
      </c>
      <c r="D10" s="61"/>
      <c r="E10" s="61"/>
      <c r="F10" s="61"/>
      <c r="G10" s="61"/>
      <c r="H10" s="62"/>
    </row>
    <row r="11" spans="2:8" s="21" customFormat="1" ht="18" customHeight="1" x14ac:dyDescent="0.25">
      <c r="B11" s="27">
        <v>4</v>
      </c>
      <c r="C11" s="57" t="s">
        <v>35</v>
      </c>
      <c r="D11" s="58"/>
      <c r="E11" s="58"/>
      <c r="F11" s="58"/>
      <c r="G11" s="58"/>
      <c r="H11" s="59"/>
    </row>
    <row r="12" spans="2:8" s="21" customFormat="1" ht="18" customHeight="1" x14ac:dyDescent="0.25">
      <c r="B12" s="27">
        <v>5</v>
      </c>
      <c r="C12" s="67" t="s">
        <v>44</v>
      </c>
      <c r="D12" s="68"/>
      <c r="E12" s="68"/>
      <c r="F12" s="68"/>
      <c r="G12" s="68"/>
      <c r="H12" s="69"/>
    </row>
    <row r="13" spans="2:8" s="21" customFormat="1" ht="18" customHeight="1" x14ac:dyDescent="0.25">
      <c r="B13" s="27">
        <v>6</v>
      </c>
      <c r="C13" s="60" t="s">
        <v>45</v>
      </c>
      <c r="D13" s="61"/>
      <c r="E13" s="61"/>
      <c r="F13" s="61"/>
      <c r="G13" s="61"/>
      <c r="H13" s="62"/>
    </row>
    <row r="14" spans="2:8" ht="18" customHeight="1" x14ac:dyDescent="0.25">
      <c r="B14" s="27">
        <v>7</v>
      </c>
      <c r="C14" s="51" t="s">
        <v>46</v>
      </c>
      <c r="D14" s="52"/>
      <c r="E14" s="52"/>
      <c r="F14" s="52"/>
      <c r="G14" s="52"/>
      <c r="H14" s="53"/>
    </row>
    <row r="15" spans="2:8" ht="18" customHeight="1" x14ac:dyDescent="0.25">
      <c r="B15" s="27">
        <v>8</v>
      </c>
      <c r="C15" s="54" t="s">
        <v>47</v>
      </c>
      <c r="D15" s="55"/>
      <c r="E15" s="55"/>
      <c r="F15" s="55"/>
      <c r="G15" s="55"/>
      <c r="H15" s="56"/>
    </row>
    <row r="16" spans="2:8" ht="15.75" thickBot="1" x14ac:dyDescent="0.3">
      <c r="B16" s="29">
        <v>9</v>
      </c>
      <c r="C16" s="41" t="s">
        <v>48</v>
      </c>
      <c r="D16" s="42"/>
      <c r="E16" s="42"/>
      <c r="F16" s="42"/>
      <c r="G16" s="42"/>
      <c r="H16" s="43"/>
    </row>
    <row r="17" spans="2:8" ht="15" customHeight="1" x14ac:dyDescent="0.25">
      <c r="B17" s="4"/>
      <c r="C17" s="4"/>
      <c r="D17" s="4"/>
      <c r="E17" s="4"/>
      <c r="F17" s="4"/>
      <c r="G17" s="4"/>
      <c r="H17" s="4"/>
    </row>
    <row r="18" spans="2:8" ht="15.75" x14ac:dyDescent="0.25">
      <c r="B18" s="44" t="s">
        <v>49</v>
      </c>
      <c r="C18" s="44"/>
      <c r="D18" s="44"/>
      <c r="E18" s="44"/>
      <c r="F18" s="44"/>
      <c r="G18" s="44"/>
      <c r="H18" s="44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5"/>
      <c r="C20" s="45" t="s">
        <v>50</v>
      </c>
      <c r="D20" s="46"/>
      <c r="E20" s="47"/>
      <c r="F20" s="23" t="s">
        <v>51</v>
      </c>
      <c r="G20" s="23" t="s">
        <v>52</v>
      </c>
      <c r="H20" s="6" t="s">
        <v>53</v>
      </c>
    </row>
    <row r="21" spans="2:8" x14ac:dyDescent="0.25">
      <c r="B21" s="7">
        <v>1</v>
      </c>
      <c r="C21" s="48" t="s">
        <v>54</v>
      </c>
      <c r="D21" s="49"/>
      <c r="E21" s="50"/>
      <c r="F21" s="8">
        <v>1</v>
      </c>
      <c r="G21" s="36">
        <v>1500</v>
      </c>
      <c r="H21" s="36">
        <v>1500</v>
      </c>
    </row>
    <row r="22" spans="2:8" x14ac:dyDescent="0.25">
      <c r="B22" s="7">
        <v>2</v>
      </c>
      <c r="C22" s="48" t="s">
        <v>55</v>
      </c>
      <c r="D22" s="49"/>
      <c r="E22" s="50"/>
      <c r="F22" s="8">
        <v>4</v>
      </c>
      <c r="G22" s="36">
        <v>14</v>
      </c>
      <c r="H22" s="36">
        <f>F22*G22</f>
        <v>56</v>
      </c>
    </row>
    <row r="23" spans="2:8" ht="15.75" customHeight="1" x14ac:dyDescent="0.25">
      <c r="B23" s="7">
        <v>3</v>
      </c>
      <c r="C23" s="70" t="s">
        <v>56</v>
      </c>
      <c r="D23" s="71"/>
      <c r="E23" s="72"/>
      <c r="F23" s="8">
        <v>1</v>
      </c>
      <c r="G23" s="36">
        <v>60</v>
      </c>
      <c r="H23" s="36">
        <v>60</v>
      </c>
    </row>
    <row r="24" spans="2:8" ht="18" customHeight="1" x14ac:dyDescent="0.25">
      <c r="B24" s="7">
        <v>5</v>
      </c>
      <c r="C24" s="73" t="s">
        <v>57</v>
      </c>
      <c r="D24" s="74"/>
      <c r="E24" s="75"/>
      <c r="F24" s="24">
        <v>1</v>
      </c>
      <c r="G24" s="37">
        <v>1300</v>
      </c>
      <c r="H24" s="38">
        <v>1300</v>
      </c>
    </row>
    <row r="25" spans="2:8" x14ac:dyDescent="0.25">
      <c r="B25" s="9"/>
      <c r="C25" s="76" t="s">
        <v>0</v>
      </c>
      <c r="D25" s="77"/>
      <c r="E25" s="78"/>
      <c r="F25" s="9"/>
      <c r="G25" s="9"/>
      <c r="H25" s="39">
        <f>SUM(H21:H24)</f>
        <v>2916</v>
      </c>
    </row>
    <row r="26" spans="2:8" ht="12.75" customHeight="1" x14ac:dyDescent="0.25">
      <c r="B26" s="1"/>
      <c r="C26" s="1"/>
      <c r="D26" s="1"/>
      <c r="E26" s="1"/>
      <c r="F26" s="1"/>
      <c r="G26" s="1"/>
      <c r="H26" s="1"/>
    </row>
    <row r="27" spans="2:8" ht="15.75" x14ac:dyDescent="0.25">
      <c r="B27" s="44" t="s">
        <v>58</v>
      </c>
      <c r="C27" s="44"/>
      <c r="D27" s="44"/>
      <c r="E27" s="44"/>
      <c r="F27" s="44"/>
      <c r="G27" s="44"/>
      <c r="H27" s="44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5"/>
      <c r="C29" s="79" t="s">
        <v>1</v>
      </c>
      <c r="D29" s="80"/>
      <c r="E29" s="79" t="s">
        <v>2</v>
      </c>
      <c r="F29" s="81"/>
      <c r="G29" s="81"/>
      <c r="H29" s="80"/>
    </row>
    <row r="30" spans="2:8" ht="16.5" customHeight="1" x14ac:dyDescent="0.25">
      <c r="B30" s="5">
        <v>1</v>
      </c>
      <c r="C30" s="82" t="s">
        <v>16</v>
      </c>
      <c r="D30" s="83"/>
      <c r="E30" s="84" t="s">
        <v>62</v>
      </c>
      <c r="F30" s="85"/>
      <c r="G30" s="85"/>
      <c r="H30" s="86"/>
    </row>
    <row r="31" spans="2:8" ht="14.25" customHeight="1" x14ac:dyDescent="0.25">
      <c r="B31" s="5">
        <v>2</v>
      </c>
      <c r="C31" s="82" t="s">
        <v>59</v>
      </c>
      <c r="D31" s="83"/>
      <c r="E31" s="84" t="s">
        <v>63</v>
      </c>
      <c r="F31" s="85"/>
      <c r="G31" s="85"/>
      <c r="H31" s="86"/>
    </row>
    <row r="32" spans="2:8" ht="15" customHeight="1" x14ac:dyDescent="0.25">
      <c r="B32" s="5">
        <v>3</v>
      </c>
      <c r="C32" s="82" t="s">
        <v>60</v>
      </c>
      <c r="D32" s="83"/>
      <c r="E32" s="84" t="s">
        <v>64</v>
      </c>
      <c r="F32" s="85"/>
      <c r="G32" s="85"/>
      <c r="H32" s="86"/>
    </row>
    <row r="33" spans="1:8" s="21" customFormat="1" ht="15" customHeight="1" x14ac:dyDescent="0.25">
      <c r="B33" s="5">
        <v>4</v>
      </c>
      <c r="C33" s="30" t="s">
        <v>27</v>
      </c>
      <c r="D33" s="31"/>
      <c r="E33" s="84" t="s">
        <v>65</v>
      </c>
      <c r="F33" s="85"/>
      <c r="G33" s="85"/>
      <c r="H33" s="86"/>
    </row>
    <row r="34" spans="1:8" ht="15" customHeight="1" x14ac:dyDescent="0.25">
      <c r="B34" s="5">
        <v>6</v>
      </c>
      <c r="C34" s="82" t="s">
        <v>61</v>
      </c>
      <c r="D34" s="83"/>
      <c r="E34" s="84" t="s">
        <v>66</v>
      </c>
      <c r="F34" s="85"/>
      <c r="G34" s="85"/>
      <c r="H34" s="86"/>
    </row>
    <row r="35" spans="1:8" ht="15" customHeight="1" x14ac:dyDescent="0.25">
      <c r="B35" s="5">
        <v>7</v>
      </c>
      <c r="C35" s="82" t="s">
        <v>36</v>
      </c>
      <c r="D35" s="83"/>
      <c r="E35" s="84" t="s">
        <v>67</v>
      </c>
      <c r="F35" s="85"/>
      <c r="G35" s="85"/>
      <c r="H35" s="86"/>
    </row>
    <row r="36" spans="1:8" x14ac:dyDescent="0.25">
      <c r="B36" s="1"/>
      <c r="C36" s="1"/>
      <c r="D36" s="1"/>
      <c r="E36" s="1"/>
      <c r="F36" s="1"/>
      <c r="G36" s="1"/>
      <c r="H36" s="1"/>
    </row>
    <row r="37" spans="1:8" ht="15.75" x14ac:dyDescent="0.25">
      <c r="B37" s="44" t="s">
        <v>68</v>
      </c>
      <c r="C37" s="44"/>
      <c r="D37" s="44"/>
      <c r="E37" s="44"/>
      <c r="F37" s="44"/>
      <c r="G37" s="44"/>
      <c r="H37" s="44"/>
    </row>
    <row r="38" spans="1:8" ht="15.75" thickBot="1" x14ac:dyDescent="0.3">
      <c r="B38" s="1"/>
      <c r="C38" s="1"/>
      <c r="D38" s="1"/>
      <c r="E38" s="1"/>
      <c r="F38" s="1"/>
      <c r="G38" s="1"/>
      <c r="H38" s="1"/>
    </row>
    <row r="39" spans="1:8" ht="15" customHeight="1" x14ac:dyDescent="0.25">
      <c r="B39" s="10">
        <v>1</v>
      </c>
      <c r="C39" s="203" t="s">
        <v>69</v>
      </c>
      <c r="D39" s="204"/>
      <c r="E39" s="204"/>
      <c r="F39" s="204"/>
      <c r="G39" s="204"/>
      <c r="H39" s="205"/>
    </row>
    <row r="40" spans="1:8" ht="15.75" customHeight="1" x14ac:dyDescent="0.25">
      <c r="B40" s="11">
        <v>2</v>
      </c>
      <c r="C40" s="87" t="s">
        <v>70</v>
      </c>
      <c r="D40" s="88"/>
      <c r="E40" s="88"/>
      <c r="F40" s="88"/>
      <c r="G40" s="88"/>
      <c r="H40" s="89"/>
    </row>
    <row r="41" spans="1:8" ht="17.25" customHeight="1" x14ac:dyDescent="0.25">
      <c r="B41" s="11">
        <v>3</v>
      </c>
      <c r="C41" s="87" t="s">
        <v>71</v>
      </c>
      <c r="D41" s="88"/>
      <c r="E41" s="88"/>
      <c r="F41" s="88"/>
      <c r="G41" s="88"/>
      <c r="H41" s="89"/>
    </row>
    <row r="42" spans="1:8" ht="21" customHeight="1" x14ac:dyDescent="0.25">
      <c r="B42" s="11">
        <v>4</v>
      </c>
      <c r="C42" s="173" t="s">
        <v>72</v>
      </c>
      <c r="D42" s="174"/>
      <c r="E42" s="174"/>
      <c r="F42" s="174"/>
      <c r="G42" s="174"/>
      <c r="H42" s="175"/>
    </row>
    <row r="43" spans="1:8" s="1" customFormat="1" ht="15.75" customHeight="1" x14ac:dyDescent="0.25">
      <c r="B43" s="12"/>
      <c r="C43" s="13"/>
      <c r="D43" s="13"/>
      <c r="E43" s="13"/>
      <c r="F43" s="13"/>
      <c r="G43" s="13"/>
      <c r="H43" s="13"/>
    </row>
    <row r="44" spans="1:8" ht="15.75" customHeight="1" x14ac:dyDescent="0.25">
      <c r="A44" s="1"/>
      <c r="B44" s="44" t="s">
        <v>73</v>
      </c>
      <c r="C44" s="44"/>
      <c r="D44" s="44"/>
      <c r="E44" s="44"/>
      <c r="F44" s="44"/>
      <c r="G44" s="44"/>
      <c r="H44" s="44"/>
    </row>
    <row r="45" spans="1:8" ht="15.75" customHeight="1" thickBot="1" x14ac:dyDescent="0.3">
      <c r="A45" s="1"/>
      <c r="B45" s="12"/>
      <c r="C45" s="13"/>
      <c r="D45" s="13"/>
      <c r="E45" s="13"/>
      <c r="F45" s="13"/>
      <c r="G45" s="13"/>
      <c r="H45" s="13"/>
    </row>
    <row r="46" spans="1:8" ht="18.75" customHeight="1" x14ac:dyDescent="0.25">
      <c r="A46" s="1"/>
      <c r="B46" s="10">
        <v>1</v>
      </c>
      <c r="C46" s="206" t="s">
        <v>74</v>
      </c>
      <c r="D46" s="207"/>
      <c r="E46" s="207"/>
      <c r="F46" s="207"/>
      <c r="G46" s="207"/>
      <c r="H46" s="208"/>
    </row>
    <row r="47" spans="1:8" ht="19.5" customHeight="1" x14ac:dyDescent="0.25">
      <c r="A47" s="1"/>
      <c r="B47" s="11">
        <v>2</v>
      </c>
      <c r="C47" s="209" t="s">
        <v>75</v>
      </c>
      <c r="D47" s="210"/>
      <c r="E47" s="210"/>
      <c r="F47" s="210"/>
      <c r="G47" s="210"/>
      <c r="H47" s="211"/>
    </row>
    <row r="48" spans="1:8" x14ac:dyDescent="0.25">
      <c r="B48" s="1"/>
      <c r="C48" s="1"/>
      <c r="D48" s="1"/>
      <c r="E48" s="1"/>
      <c r="F48" s="1"/>
      <c r="G48" s="1"/>
      <c r="H48" s="1"/>
    </row>
    <row r="49" spans="2:8" ht="15.75" x14ac:dyDescent="0.25">
      <c r="B49" s="44" t="s">
        <v>3</v>
      </c>
      <c r="C49" s="44"/>
      <c r="D49" s="44"/>
      <c r="E49" s="44"/>
      <c r="F49" s="44"/>
      <c r="G49" s="44"/>
      <c r="H49" s="44"/>
    </row>
    <row r="50" spans="2:8" ht="15.75" thickBot="1" x14ac:dyDescent="0.3">
      <c r="B50" s="1"/>
      <c r="C50" s="1"/>
      <c r="D50" s="1"/>
      <c r="E50" s="1"/>
      <c r="F50" s="1"/>
      <c r="G50" s="1"/>
      <c r="H50" s="1"/>
    </row>
    <row r="51" spans="2:8" ht="15.75" thickBot="1" x14ac:dyDescent="0.3">
      <c r="B51" s="14"/>
      <c r="C51" s="95" t="s">
        <v>4</v>
      </c>
      <c r="D51" s="96"/>
      <c r="E51" s="97"/>
      <c r="F51" s="95" t="s">
        <v>2</v>
      </c>
      <c r="G51" s="96"/>
      <c r="H51" s="98"/>
    </row>
    <row r="52" spans="2:8" ht="15.75" customHeight="1" x14ac:dyDescent="0.25">
      <c r="B52" s="99" t="s">
        <v>5</v>
      </c>
      <c r="C52" s="101" t="s">
        <v>76</v>
      </c>
      <c r="D52" s="102"/>
      <c r="E52" s="103"/>
      <c r="F52" s="101" t="s">
        <v>81</v>
      </c>
      <c r="G52" s="102"/>
      <c r="H52" s="104"/>
    </row>
    <row r="53" spans="2:8" x14ac:dyDescent="0.25">
      <c r="B53" s="100"/>
      <c r="C53" s="82" t="s">
        <v>77</v>
      </c>
      <c r="D53" s="90"/>
      <c r="E53" s="83"/>
      <c r="F53" s="82" t="s">
        <v>82</v>
      </c>
      <c r="G53" s="90"/>
      <c r="H53" s="94"/>
    </row>
    <row r="54" spans="2:8" x14ac:dyDescent="0.25">
      <c r="B54" s="100"/>
      <c r="C54" s="82" t="s">
        <v>78</v>
      </c>
      <c r="D54" s="90"/>
      <c r="E54" s="83"/>
      <c r="F54" s="82" t="s">
        <v>83</v>
      </c>
      <c r="G54" s="90"/>
      <c r="H54" s="94"/>
    </row>
    <row r="55" spans="2:8" ht="15.75" thickBot="1" x14ac:dyDescent="0.3">
      <c r="B55" s="100"/>
      <c r="C55" s="82" t="s">
        <v>79</v>
      </c>
      <c r="D55" s="90"/>
      <c r="E55" s="83"/>
      <c r="F55" s="91"/>
      <c r="G55" s="92"/>
      <c r="H55" s="93"/>
    </row>
    <row r="56" spans="2:8" ht="15.75" customHeight="1" x14ac:dyDescent="0.25">
      <c r="B56" s="105" t="s">
        <v>6</v>
      </c>
      <c r="C56" s="176" t="s">
        <v>80</v>
      </c>
      <c r="D56" s="177"/>
      <c r="E56" s="178"/>
      <c r="F56" s="176" t="s">
        <v>84</v>
      </c>
      <c r="G56" s="177"/>
      <c r="H56" s="185"/>
    </row>
    <row r="57" spans="2:8" x14ac:dyDescent="0.25">
      <c r="B57" s="106"/>
      <c r="C57" s="179"/>
      <c r="D57" s="180"/>
      <c r="E57" s="181"/>
      <c r="F57" s="179"/>
      <c r="G57" s="180"/>
      <c r="H57" s="186"/>
    </row>
    <row r="58" spans="2:8" x14ac:dyDescent="0.25">
      <c r="B58" s="106"/>
      <c r="C58" s="179"/>
      <c r="D58" s="180"/>
      <c r="E58" s="181"/>
      <c r="F58" s="179"/>
      <c r="G58" s="180"/>
      <c r="H58" s="186"/>
    </row>
    <row r="59" spans="2:8" x14ac:dyDescent="0.25">
      <c r="B59" s="106"/>
      <c r="C59" s="179"/>
      <c r="D59" s="180"/>
      <c r="E59" s="181"/>
      <c r="F59" s="179"/>
      <c r="G59" s="180"/>
      <c r="H59" s="186"/>
    </row>
    <row r="60" spans="2:8" ht="15.75" thickBot="1" x14ac:dyDescent="0.3">
      <c r="B60" s="107"/>
      <c r="C60" s="182"/>
      <c r="D60" s="183"/>
      <c r="E60" s="184"/>
      <c r="F60" s="187"/>
      <c r="G60" s="188"/>
      <c r="H60" s="189"/>
    </row>
    <row r="61" spans="2:8" s="21" customFormat="1" x14ac:dyDescent="0.25">
      <c r="B61" s="108"/>
      <c r="C61" s="108"/>
      <c r="D61" s="108"/>
      <c r="E61" s="108"/>
      <c r="F61" s="108"/>
      <c r="G61" s="108"/>
      <c r="H61" s="108"/>
    </row>
    <row r="62" spans="2:8" ht="15.75" x14ac:dyDescent="0.25">
      <c r="B62" s="44" t="s">
        <v>85</v>
      </c>
      <c r="C62" s="44"/>
      <c r="D62" s="44"/>
      <c r="E62" s="44"/>
      <c r="F62" s="44"/>
      <c r="G62" s="44"/>
      <c r="H62" s="44"/>
    </row>
    <row r="63" spans="2:8" ht="15.75" thickBot="1" x14ac:dyDescent="0.3">
      <c r="B63" s="1"/>
      <c r="C63" s="1"/>
      <c r="D63" s="1"/>
      <c r="E63" s="1"/>
      <c r="F63" s="1"/>
      <c r="G63" s="1"/>
      <c r="H63" s="1"/>
    </row>
    <row r="64" spans="2:8" ht="15.75" customHeight="1" thickBot="1" x14ac:dyDescent="0.3">
      <c r="B64" s="212" t="s">
        <v>86</v>
      </c>
      <c r="C64" s="213"/>
      <c r="D64" s="213"/>
      <c r="E64" s="213"/>
      <c r="F64" s="213"/>
      <c r="G64" s="213"/>
      <c r="H64" s="214"/>
    </row>
    <row r="65" spans="2:8" ht="15.75" customHeight="1" x14ac:dyDescent="0.25">
      <c r="B65" s="35">
        <v>1</v>
      </c>
      <c r="C65" s="190" t="s">
        <v>87</v>
      </c>
      <c r="D65" s="190"/>
      <c r="E65" s="190"/>
      <c r="F65" s="190"/>
      <c r="G65" s="190"/>
      <c r="H65" s="191"/>
    </row>
    <row r="66" spans="2:8" ht="16.5" customHeight="1" x14ac:dyDescent="0.25">
      <c r="B66" s="32">
        <v>2</v>
      </c>
      <c r="C66" s="192" t="s">
        <v>88</v>
      </c>
      <c r="D66" s="192"/>
      <c r="E66" s="192"/>
      <c r="F66" s="192"/>
      <c r="G66" s="192"/>
      <c r="H66" s="193"/>
    </row>
    <row r="67" spans="2:8" ht="16.5" customHeight="1" x14ac:dyDescent="0.25">
      <c r="B67" s="32">
        <v>3</v>
      </c>
      <c r="C67" s="194" t="s">
        <v>89</v>
      </c>
      <c r="D67" s="195"/>
      <c r="E67" s="195"/>
      <c r="F67" s="195"/>
      <c r="G67" s="195"/>
      <c r="H67" s="196"/>
    </row>
    <row r="68" spans="2:8" ht="15" customHeight="1" x14ac:dyDescent="0.25">
      <c r="B68" s="33">
        <v>4</v>
      </c>
      <c r="C68" s="194" t="s">
        <v>90</v>
      </c>
      <c r="D68" s="195"/>
      <c r="E68" s="195"/>
      <c r="F68" s="195"/>
      <c r="G68" s="195"/>
      <c r="H68" s="196"/>
    </row>
    <row r="69" spans="2:8" ht="15" customHeight="1" x14ac:dyDescent="0.25">
      <c r="B69" s="33">
        <v>5</v>
      </c>
      <c r="C69" s="194" t="s">
        <v>91</v>
      </c>
      <c r="D69" s="195"/>
      <c r="E69" s="195"/>
      <c r="F69" s="195"/>
      <c r="G69" s="195"/>
      <c r="H69" s="196"/>
    </row>
    <row r="70" spans="2:8" ht="14.25" customHeight="1" x14ac:dyDescent="0.25">
      <c r="B70" s="33">
        <v>6</v>
      </c>
      <c r="C70" s="197" t="s">
        <v>92</v>
      </c>
      <c r="D70" s="198"/>
      <c r="E70" s="198"/>
      <c r="F70" s="198"/>
      <c r="G70" s="198"/>
      <c r="H70" s="199"/>
    </row>
    <row r="71" spans="2:8" ht="15.75" thickBot="1" x14ac:dyDescent="0.3">
      <c r="B71" s="34">
        <v>7</v>
      </c>
      <c r="C71" s="200" t="s">
        <v>93</v>
      </c>
      <c r="D71" s="201"/>
      <c r="E71" s="201"/>
      <c r="F71" s="201"/>
      <c r="G71" s="201"/>
      <c r="H71" s="202"/>
    </row>
    <row r="72" spans="2:8" x14ac:dyDescent="0.25">
      <c r="B72" s="15"/>
      <c r="C72" s="15"/>
      <c r="D72" s="15"/>
      <c r="E72" s="15"/>
      <c r="F72" s="15"/>
      <c r="G72" s="15"/>
      <c r="H72" s="15"/>
    </row>
  </sheetData>
  <mergeCells count="65">
    <mergeCell ref="F53:H53"/>
    <mergeCell ref="B62:H62"/>
    <mergeCell ref="B56:B60"/>
    <mergeCell ref="B61:H61"/>
    <mergeCell ref="C56:E60"/>
    <mergeCell ref="F56:H60"/>
    <mergeCell ref="C41:H41"/>
    <mergeCell ref="C42:H42"/>
    <mergeCell ref="C55:E55"/>
    <mergeCell ref="F55:H55"/>
    <mergeCell ref="C54:E54"/>
    <mergeCell ref="F54:H54"/>
    <mergeCell ref="B44:H44"/>
    <mergeCell ref="C46:H46"/>
    <mergeCell ref="C47:H47"/>
    <mergeCell ref="B49:H49"/>
    <mergeCell ref="C51:E51"/>
    <mergeCell ref="F51:H51"/>
    <mergeCell ref="B52:B55"/>
    <mergeCell ref="C52:E52"/>
    <mergeCell ref="F52:H52"/>
    <mergeCell ref="C53:E53"/>
    <mergeCell ref="C35:D35"/>
    <mergeCell ref="E35:H35"/>
    <mergeCell ref="B37:H37"/>
    <mergeCell ref="C39:H39"/>
    <mergeCell ref="C40:H40"/>
    <mergeCell ref="C31:D31"/>
    <mergeCell ref="E31:H31"/>
    <mergeCell ref="C32:D32"/>
    <mergeCell ref="E32:H32"/>
    <mergeCell ref="C34:D34"/>
    <mergeCell ref="E34:H34"/>
    <mergeCell ref="E33:H33"/>
    <mergeCell ref="B1:H1"/>
    <mergeCell ref="B5:H5"/>
    <mergeCell ref="C8:H8"/>
    <mergeCell ref="C9:H9"/>
    <mergeCell ref="C10:H10"/>
    <mergeCell ref="C14:H14"/>
    <mergeCell ref="C15:H15"/>
    <mergeCell ref="C11:H11"/>
    <mergeCell ref="C12:H12"/>
    <mergeCell ref="C13:H13"/>
    <mergeCell ref="C16:H16"/>
    <mergeCell ref="B18:H18"/>
    <mergeCell ref="C20:E20"/>
    <mergeCell ref="C21:E21"/>
    <mergeCell ref="C69:H69"/>
    <mergeCell ref="C22:E22"/>
    <mergeCell ref="C23:E23"/>
    <mergeCell ref="C24:E24"/>
    <mergeCell ref="B64:H64"/>
    <mergeCell ref="C67:H67"/>
    <mergeCell ref="C25:E25"/>
    <mergeCell ref="B27:H27"/>
    <mergeCell ref="C29:D29"/>
    <mergeCell ref="E29:H29"/>
    <mergeCell ref="C30:D30"/>
    <mergeCell ref="E30:H30"/>
    <mergeCell ref="C70:H70"/>
    <mergeCell ref="C71:H71"/>
    <mergeCell ref="C68:H68"/>
    <mergeCell ref="C65:H65"/>
    <mergeCell ref="C66:H66"/>
  </mergeCells>
  <conditionalFormatting sqref="C11">
    <cfRule type="top10" dxfId="3" priority="1" rank="10"/>
  </conditionalFormatting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topLeftCell="A53" zoomScale="96" zoomScaleNormal="96" workbookViewId="0">
      <selection activeCell="H62" sqref="H62"/>
    </sheetView>
  </sheetViews>
  <sheetFormatPr baseColWidth="10" defaultColWidth="9.140625" defaultRowHeight="15" x14ac:dyDescent="0.25"/>
  <cols>
    <col min="1" max="1" width="16.85546875"/>
    <col min="2" max="2" width="13.7109375" customWidth="1"/>
    <col min="3" max="3" width="22.5703125" customWidth="1"/>
    <col min="4" max="4" width="17.42578125" customWidth="1"/>
    <col min="5" max="6" width="13.28515625"/>
    <col min="7" max="7" width="17.28515625"/>
    <col min="8" max="8" width="18.7109375" customWidth="1"/>
    <col min="9" max="9" width="17.140625" customWidth="1"/>
    <col min="10" max="10" width="14.140625"/>
    <col min="11" max="11" width="14.42578125"/>
    <col min="12" max="13" width="11.7109375"/>
    <col min="14" max="14" width="14.7109375"/>
    <col min="15" max="1024" width="11.7109375"/>
  </cols>
  <sheetData>
    <row r="1" spans="1:10" ht="33.75" x14ac:dyDescent="0.5">
      <c r="A1" s="125" t="s">
        <v>94</v>
      </c>
      <c r="B1" s="125"/>
      <c r="C1" s="125"/>
      <c r="D1" s="125"/>
      <c r="E1" s="125"/>
      <c r="F1" s="125"/>
      <c r="G1" s="125"/>
      <c r="H1" s="121"/>
      <c r="I1" s="121"/>
      <c r="J1" s="121"/>
    </row>
    <row r="2" spans="1:10" ht="15.75" thickBot="1" x14ac:dyDescent="0.3">
      <c r="A2" s="116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5" customHeight="1" thickBot="1" x14ac:dyDescent="0.3">
      <c r="A3" s="122" t="s">
        <v>95</v>
      </c>
      <c r="B3" s="123">
        <v>43220</v>
      </c>
      <c r="D3" s="120"/>
      <c r="I3" s="117"/>
      <c r="J3" s="117"/>
    </row>
    <row r="4" spans="1:10" ht="15" customHeight="1" thickBot="1" x14ac:dyDescent="0.3">
      <c r="A4" s="122" t="s">
        <v>96</v>
      </c>
      <c r="B4" s="124" t="s">
        <v>99</v>
      </c>
      <c r="D4" s="110"/>
      <c r="I4" s="117"/>
      <c r="J4" s="117"/>
    </row>
    <row r="5" spans="1:10" ht="15" customHeight="1" thickBot="1" x14ac:dyDescent="0.3">
      <c r="A5" s="122" t="s">
        <v>97</v>
      </c>
      <c r="B5" s="124" t="s">
        <v>17</v>
      </c>
      <c r="D5" s="110"/>
      <c r="I5" s="117"/>
      <c r="J5" s="117"/>
    </row>
    <row r="6" spans="1:10" ht="15.75" customHeight="1" thickBot="1" x14ac:dyDescent="0.3">
      <c r="A6" s="122" t="s">
        <v>98</v>
      </c>
      <c r="B6" s="124" t="s">
        <v>23</v>
      </c>
      <c r="D6" s="110"/>
      <c r="I6" s="117"/>
      <c r="J6" s="117"/>
    </row>
    <row r="7" spans="1:10" x14ac:dyDescent="0.25">
      <c r="A7" s="118"/>
      <c r="B7" s="119"/>
      <c r="C7" s="119"/>
      <c r="D7" s="119"/>
      <c r="E7" s="119"/>
      <c r="F7" s="117"/>
      <c r="G7" s="117"/>
      <c r="H7" s="117"/>
      <c r="I7" s="117"/>
      <c r="J7" s="117"/>
    </row>
    <row r="8" spans="1:10" ht="15.75" thickBot="1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0" ht="64.5" customHeight="1" thickBot="1" x14ac:dyDescent="0.3">
      <c r="A9" s="129" t="s">
        <v>100</v>
      </c>
      <c r="B9" s="129" t="s">
        <v>101</v>
      </c>
      <c r="C9" s="129" t="s">
        <v>7</v>
      </c>
      <c r="D9" s="129" t="s">
        <v>102</v>
      </c>
      <c r="E9" s="129" t="s">
        <v>103</v>
      </c>
      <c r="F9" s="129" t="s">
        <v>104</v>
      </c>
      <c r="G9" s="129" t="s">
        <v>105</v>
      </c>
    </row>
    <row r="10" spans="1:10" ht="15.75" thickBot="1" x14ac:dyDescent="0.3">
      <c r="A10" s="130" t="s">
        <v>21</v>
      </c>
      <c r="B10" s="126">
        <v>210</v>
      </c>
      <c r="C10" s="126">
        <v>110</v>
      </c>
      <c r="D10" s="138">
        <v>100</v>
      </c>
      <c r="E10" s="126">
        <v>62</v>
      </c>
      <c r="F10" s="140">
        <v>60</v>
      </c>
      <c r="G10" s="127">
        <f>F10/D10</f>
        <v>0.6</v>
      </c>
    </row>
    <row r="11" spans="1:10" ht="15.75" thickBot="1" x14ac:dyDescent="0.3">
      <c r="A11" s="131" t="s">
        <v>10</v>
      </c>
      <c r="B11" s="126">
        <v>30</v>
      </c>
      <c r="C11" s="126">
        <v>3</v>
      </c>
      <c r="D11" s="138">
        <v>30</v>
      </c>
      <c r="E11" s="132">
        <v>24</v>
      </c>
      <c r="F11" s="140">
        <v>27</v>
      </c>
      <c r="G11" s="127">
        <f>F11/D11</f>
        <v>0.9</v>
      </c>
      <c r="H11" s="40"/>
      <c r="I11" s="40"/>
    </row>
    <row r="12" spans="1:10" ht="15.75" thickBot="1" x14ac:dyDescent="0.3">
      <c r="A12" s="131" t="s">
        <v>11</v>
      </c>
      <c r="B12" s="126">
        <v>100</v>
      </c>
      <c r="C12" s="126">
        <v>20</v>
      </c>
      <c r="D12" s="138">
        <v>80</v>
      </c>
      <c r="E12" s="132">
        <v>30</v>
      </c>
      <c r="F12" s="140">
        <v>33</v>
      </c>
      <c r="G12" s="127">
        <f>F12/D12</f>
        <v>0.41249999999999998</v>
      </c>
    </row>
    <row r="13" spans="1:10" ht="15.75" thickBot="1" x14ac:dyDescent="0.3">
      <c r="A13" s="130" t="s">
        <v>12</v>
      </c>
      <c r="B13" s="126">
        <v>120</v>
      </c>
      <c r="C13" s="126">
        <v>30</v>
      </c>
      <c r="D13" s="138">
        <f t="shared" ref="D13" si="0">B13-C13</f>
        <v>90</v>
      </c>
      <c r="E13" s="133">
        <v>53</v>
      </c>
      <c r="F13" s="140">
        <v>56</v>
      </c>
      <c r="G13" s="127">
        <f>F13/D13</f>
        <v>0.62222222222222223</v>
      </c>
    </row>
    <row r="14" spans="1:10" ht="15.75" thickBot="1" x14ac:dyDescent="0.3">
      <c r="A14" s="130" t="s">
        <v>13</v>
      </c>
      <c r="B14" s="126">
        <v>135</v>
      </c>
      <c r="C14" s="126">
        <v>10</v>
      </c>
      <c r="D14" s="138">
        <v>80</v>
      </c>
      <c r="E14" s="133">
        <v>83</v>
      </c>
      <c r="F14" s="140">
        <v>75</v>
      </c>
      <c r="G14" s="127">
        <f>F14/D14</f>
        <v>0.9375</v>
      </c>
    </row>
    <row r="15" spans="1:10" ht="15.75" thickBot="1" x14ac:dyDescent="0.3">
      <c r="A15" s="130" t="s">
        <v>14</v>
      </c>
      <c r="B15" s="126">
        <v>42</v>
      </c>
      <c r="C15" s="126">
        <v>4</v>
      </c>
      <c r="D15" s="138">
        <v>40</v>
      </c>
      <c r="E15" s="133">
        <v>22</v>
      </c>
      <c r="F15" s="140">
        <v>20</v>
      </c>
      <c r="G15" s="127">
        <f>F15/D15</f>
        <v>0.5</v>
      </c>
    </row>
    <row r="16" spans="1:10" ht="15.75" thickBot="1" x14ac:dyDescent="0.3">
      <c r="A16" s="130" t="s">
        <v>15</v>
      </c>
      <c r="B16" s="126">
        <v>240</v>
      </c>
      <c r="C16" s="126">
        <v>120</v>
      </c>
      <c r="D16" s="138">
        <v>100</v>
      </c>
      <c r="E16" s="126">
        <v>133</v>
      </c>
      <c r="F16" s="140">
        <v>95</v>
      </c>
      <c r="G16" s="127">
        <f>F16/D16</f>
        <v>0.95</v>
      </c>
    </row>
    <row r="17" spans="1:11" ht="15.75" thickBot="1" x14ac:dyDescent="0.3">
      <c r="A17" s="141" t="s">
        <v>0</v>
      </c>
      <c r="B17" s="139">
        <f>SUM(B10:B16)</f>
        <v>877</v>
      </c>
      <c r="C17" s="139">
        <f>SUM(C10:C16)</f>
        <v>297</v>
      </c>
      <c r="D17" s="139">
        <f>SUM(D10:D16)</f>
        <v>520</v>
      </c>
      <c r="E17" s="139">
        <f>SUM(E10:E16)</f>
        <v>407</v>
      </c>
      <c r="F17" s="139">
        <f>SUM(F10:F16)</f>
        <v>366</v>
      </c>
      <c r="G17" s="128">
        <f>F17/D17</f>
        <v>0.7038461538461539</v>
      </c>
    </row>
    <row r="19" spans="1:11" ht="26.25" customHeight="1" x14ac:dyDescent="0.25">
      <c r="A19" s="136" t="s">
        <v>106</v>
      </c>
      <c r="B19" s="136"/>
      <c r="C19" s="136"/>
      <c r="D19" s="136"/>
      <c r="E19" s="136"/>
      <c r="F19" s="136"/>
      <c r="G19" s="136"/>
      <c r="H19" s="136"/>
      <c r="I19" s="136"/>
    </row>
    <row r="20" spans="1:11" ht="15.75" thickBot="1" x14ac:dyDescent="0.3"/>
    <row r="21" spans="1:11" ht="15.75" thickBot="1" x14ac:dyDescent="0.3">
      <c r="A21" s="134" t="s">
        <v>107</v>
      </c>
      <c r="B21" s="134"/>
      <c r="C21" s="134"/>
      <c r="F21" s="216" t="s">
        <v>108</v>
      </c>
      <c r="G21" s="216"/>
      <c r="H21" s="216"/>
      <c r="I21" s="216"/>
    </row>
    <row r="22" spans="1:11" ht="51.95" customHeight="1" thickBot="1" x14ac:dyDescent="0.3">
      <c r="A22" s="142" t="s">
        <v>100</v>
      </c>
      <c r="B22" s="142" t="s">
        <v>102</v>
      </c>
      <c r="C22" s="142" t="s">
        <v>109</v>
      </c>
      <c r="D22" s="109"/>
      <c r="F22" s="142" t="s">
        <v>110</v>
      </c>
      <c r="G22" s="142" t="s">
        <v>111</v>
      </c>
      <c r="H22" s="142" t="s">
        <v>112</v>
      </c>
      <c r="I22" s="142" t="s">
        <v>113</v>
      </c>
      <c r="K22" s="21"/>
    </row>
    <row r="23" spans="1:11" ht="15.75" thickBot="1" x14ac:dyDescent="0.3">
      <c r="A23" s="143" t="s">
        <v>9</v>
      </c>
      <c r="B23" s="138">
        <v>100</v>
      </c>
      <c r="C23" s="144">
        <v>13</v>
      </c>
      <c r="D23" s="110"/>
      <c r="F23" s="217">
        <v>28</v>
      </c>
      <c r="G23" s="157">
        <v>14</v>
      </c>
      <c r="H23" s="218">
        <v>54</v>
      </c>
      <c r="I23" s="219">
        <v>28</v>
      </c>
    </row>
    <row r="24" spans="1:11" ht="15.75" thickBot="1" x14ac:dyDescent="0.3">
      <c r="A24" s="145" t="s">
        <v>10</v>
      </c>
      <c r="B24" s="138">
        <v>27</v>
      </c>
      <c r="C24" s="144">
        <v>9</v>
      </c>
      <c r="D24" s="110"/>
      <c r="F24" s="217">
        <v>7</v>
      </c>
      <c r="G24" s="157">
        <v>3</v>
      </c>
      <c r="H24" s="218">
        <v>8</v>
      </c>
      <c r="I24" s="219">
        <v>13</v>
      </c>
    </row>
    <row r="25" spans="1:11" ht="15.75" thickBot="1" x14ac:dyDescent="0.3">
      <c r="A25" s="145" t="s">
        <v>11</v>
      </c>
      <c r="B25" s="138">
        <v>80</v>
      </c>
      <c r="C25" s="144">
        <v>6</v>
      </c>
      <c r="D25" s="110"/>
      <c r="E25" s="112"/>
      <c r="F25" s="217">
        <v>11</v>
      </c>
      <c r="G25" s="157">
        <v>14</v>
      </c>
      <c r="H25" s="218">
        <v>26</v>
      </c>
      <c r="I25" s="219">
        <v>24</v>
      </c>
    </row>
    <row r="26" spans="1:11" ht="15.75" thickBot="1" x14ac:dyDescent="0.3">
      <c r="A26" s="143" t="s">
        <v>12</v>
      </c>
      <c r="B26" s="138">
        <v>90</v>
      </c>
      <c r="C26" s="144">
        <v>23</v>
      </c>
      <c r="D26" s="110"/>
      <c r="F26" s="217">
        <v>39</v>
      </c>
      <c r="G26" s="156">
        <v>25</v>
      </c>
      <c r="H26" s="159">
        <v>28</v>
      </c>
      <c r="I26" s="219">
        <v>51</v>
      </c>
    </row>
    <row r="27" spans="1:11" ht="15.75" thickBot="1" x14ac:dyDescent="0.3">
      <c r="A27" s="143" t="s">
        <v>13</v>
      </c>
      <c r="B27" s="138">
        <v>80</v>
      </c>
      <c r="C27" s="144">
        <v>33</v>
      </c>
      <c r="D27" s="110"/>
      <c r="F27" s="217">
        <v>29</v>
      </c>
      <c r="G27" s="156">
        <v>15</v>
      </c>
      <c r="H27" s="159">
        <v>65</v>
      </c>
      <c r="I27" s="219">
        <v>30</v>
      </c>
    </row>
    <row r="28" spans="1:11" ht="15.75" thickBot="1" x14ac:dyDescent="0.3">
      <c r="A28" s="143" t="s">
        <v>14</v>
      </c>
      <c r="B28" s="138">
        <v>39</v>
      </c>
      <c r="C28" s="144">
        <v>5</v>
      </c>
      <c r="D28" s="110"/>
      <c r="F28" s="217">
        <v>8</v>
      </c>
      <c r="G28" s="156">
        <v>7</v>
      </c>
      <c r="H28" s="159">
        <v>8</v>
      </c>
      <c r="I28" s="219">
        <v>6</v>
      </c>
    </row>
    <row r="29" spans="1:11" ht="15.75" thickBot="1" x14ac:dyDescent="0.3">
      <c r="A29" s="143" t="s">
        <v>15</v>
      </c>
      <c r="B29" s="138">
        <v>100</v>
      </c>
      <c r="C29" s="144">
        <v>15</v>
      </c>
      <c r="D29" s="110"/>
      <c r="F29" s="217">
        <v>22</v>
      </c>
      <c r="G29" s="156">
        <v>28</v>
      </c>
      <c r="H29" s="159">
        <v>68</v>
      </c>
      <c r="I29" s="219">
        <v>28</v>
      </c>
    </row>
    <row r="30" spans="1:11" ht="15.75" thickBot="1" x14ac:dyDescent="0.3">
      <c r="A30" s="215" t="s">
        <v>0</v>
      </c>
      <c r="B30" s="139">
        <f>SUM(B23:B29)</f>
        <v>516</v>
      </c>
      <c r="C30" s="146">
        <f>SUM(C23:C29)</f>
        <v>104</v>
      </c>
      <c r="D30" s="111"/>
      <c r="F30" s="141">
        <f>SUM(F23:F29)</f>
        <v>144</v>
      </c>
      <c r="G30" s="141">
        <f>SUM(G23:G29)</f>
        <v>106</v>
      </c>
      <c r="H30" s="141">
        <f>SUM(H23:H29)</f>
        <v>257</v>
      </c>
      <c r="I30" s="141">
        <f>SUM(I23:I29)</f>
        <v>180</v>
      </c>
    </row>
    <row r="32" spans="1:11" ht="18.75" x14ac:dyDescent="0.3">
      <c r="A32" s="137" t="s">
        <v>114</v>
      </c>
      <c r="B32" s="137"/>
      <c r="C32" s="137"/>
      <c r="D32" s="137"/>
      <c r="E32" s="113"/>
    </row>
    <row r="33" spans="1:13" ht="15.75" thickBot="1" x14ac:dyDescent="0.3"/>
    <row r="34" spans="1:13" ht="57.75" customHeight="1" thickBot="1" x14ac:dyDescent="0.3">
      <c r="A34" s="142" t="s">
        <v>100</v>
      </c>
      <c r="B34" s="142" t="s">
        <v>102</v>
      </c>
      <c r="C34" s="142" t="s">
        <v>115</v>
      </c>
      <c r="D34" s="142" t="s">
        <v>116</v>
      </c>
    </row>
    <row r="35" spans="1:13" ht="14.1" customHeight="1" thickBot="1" x14ac:dyDescent="0.3">
      <c r="A35" s="153" t="s">
        <v>9</v>
      </c>
      <c r="B35" s="138">
        <f t="shared" ref="B35:B41" si="1">B23</f>
        <v>100</v>
      </c>
      <c r="C35" s="144">
        <v>25</v>
      </c>
      <c r="D35" s="154">
        <v>15</v>
      </c>
    </row>
    <row r="36" spans="1:13" ht="14.85" customHeight="1" thickBot="1" x14ac:dyDescent="0.3">
      <c r="A36" s="155" t="s">
        <v>10</v>
      </c>
      <c r="B36" s="138">
        <f t="shared" si="1"/>
        <v>27</v>
      </c>
      <c r="C36" s="144">
        <v>11</v>
      </c>
      <c r="D36" s="154">
        <v>8</v>
      </c>
    </row>
    <row r="37" spans="1:13" ht="15.75" thickBot="1" x14ac:dyDescent="0.3">
      <c r="A37" s="155" t="s">
        <v>11</v>
      </c>
      <c r="B37" s="138">
        <f t="shared" si="1"/>
        <v>80</v>
      </c>
      <c r="C37" s="144">
        <v>25</v>
      </c>
      <c r="D37" s="154">
        <v>12</v>
      </c>
    </row>
    <row r="38" spans="1:13" ht="15.75" thickBot="1" x14ac:dyDescent="0.3">
      <c r="A38" s="153" t="s">
        <v>12</v>
      </c>
      <c r="B38" s="138">
        <f t="shared" si="1"/>
        <v>90</v>
      </c>
      <c r="C38" s="144">
        <v>35</v>
      </c>
      <c r="D38" s="154">
        <v>10</v>
      </c>
    </row>
    <row r="39" spans="1:13" ht="15.75" thickBot="1" x14ac:dyDescent="0.3">
      <c r="A39" s="153" t="s">
        <v>13</v>
      </c>
      <c r="B39" s="138">
        <f t="shared" si="1"/>
        <v>80</v>
      </c>
      <c r="C39" s="144">
        <v>56</v>
      </c>
      <c r="D39" s="154">
        <v>25</v>
      </c>
    </row>
    <row r="40" spans="1:13" ht="15.75" thickBot="1" x14ac:dyDescent="0.3">
      <c r="A40" s="153" t="s">
        <v>14</v>
      </c>
      <c r="B40" s="138">
        <f t="shared" si="1"/>
        <v>39</v>
      </c>
      <c r="C40" s="144">
        <v>12</v>
      </c>
      <c r="D40" s="154">
        <v>5</v>
      </c>
    </row>
    <row r="41" spans="1:13" ht="15.75" thickBot="1" x14ac:dyDescent="0.3">
      <c r="A41" s="153" t="s">
        <v>15</v>
      </c>
      <c r="B41" s="138">
        <f t="shared" si="1"/>
        <v>100</v>
      </c>
      <c r="C41" s="144">
        <v>42</v>
      </c>
      <c r="D41" s="154">
        <v>96</v>
      </c>
    </row>
    <row r="42" spans="1:13" ht="15.75" thickBot="1" x14ac:dyDescent="0.3">
      <c r="A42" s="215" t="s">
        <v>0</v>
      </c>
      <c r="B42" s="139">
        <f>SUM(B35:B41)</f>
        <v>516</v>
      </c>
      <c r="C42" s="146">
        <f>SUM(C35:C41)</f>
        <v>206</v>
      </c>
      <c r="D42" s="146">
        <f>SUM(D35:D41)</f>
        <v>171</v>
      </c>
    </row>
    <row r="45" spans="1:13" ht="18.75" x14ac:dyDescent="0.25">
      <c r="A45" s="147" t="s">
        <v>117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</row>
    <row r="46" spans="1:13" ht="15.75" thickBot="1" x14ac:dyDescent="0.3">
      <c r="A46" s="16"/>
      <c r="B46" s="16"/>
    </row>
    <row r="47" spans="1:13" ht="15.75" customHeight="1" thickBot="1" x14ac:dyDescent="0.3">
      <c r="A47" s="21"/>
      <c r="B47" s="21"/>
      <c r="C47" s="21"/>
      <c r="D47" s="21"/>
      <c r="E47" s="150" t="s">
        <v>127</v>
      </c>
      <c r="F47" s="150"/>
      <c r="G47" s="150"/>
      <c r="H47" s="151" t="s">
        <v>128</v>
      </c>
      <c r="I47" s="151"/>
      <c r="J47" s="150" t="s">
        <v>129</v>
      </c>
      <c r="K47" s="150"/>
      <c r="L47" s="152" t="s">
        <v>37</v>
      </c>
      <c r="M47" s="152" t="s">
        <v>130</v>
      </c>
    </row>
    <row r="48" spans="1:13" ht="65.099999999999994" customHeight="1" thickBot="1" x14ac:dyDescent="0.3">
      <c r="A48" s="15"/>
      <c r="B48" s="142" t="s">
        <v>102</v>
      </c>
      <c r="C48" s="142" t="s">
        <v>118</v>
      </c>
      <c r="D48" s="142" t="s">
        <v>119</v>
      </c>
      <c r="E48" s="142" t="s">
        <v>120</v>
      </c>
      <c r="F48" s="142" t="s">
        <v>121</v>
      </c>
      <c r="G48" s="142" t="s">
        <v>122</v>
      </c>
      <c r="H48" s="142" t="s">
        <v>123</v>
      </c>
      <c r="I48" s="142" t="s">
        <v>124</v>
      </c>
      <c r="J48" s="142" t="s">
        <v>125</v>
      </c>
      <c r="K48" s="142" t="s">
        <v>126</v>
      </c>
      <c r="L48" s="142"/>
      <c r="M48" s="142"/>
    </row>
    <row r="49" spans="1:15" ht="15.75" thickBot="1" x14ac:dyDescent="0.3">
      <c r="A49" s="114"/>
      <c r="B49" s="138">
        <f t="shared" ref="A49:B55" si="2">B35</f>
        <v>100</v>
      </c>
      <c r="C49" s="156"/>
      <c r="D49" s="157"/>
      <c r="E49" s="154"/>
      <c r="F49" s="154"/>
      <c r="G49" s="154"/>
      <c r="H49" s="158"/>
      <c r="I49" s="158"/>
      <c r="J49" s="154"/>
      <c r="K49" s="154"/>
      <c r="L49" s="158"/>
      <c r="M49" s="158"/>
    </row>
    <row r="50" spans="1:15" ht="15.75" thickBot="1" x14ac:dyDescent="0.3">
      <c r="A50" s="115"/>
      <c r="B50" s="138">
        <f t="shared" si="2"/>
        <v>27</v>
      </c>
      <c r="C50" s="156"/>
      <c r="D50" s="157"/>
      <c r="E50" s="154"/>
      <c r="F50" s="154"/>
      <c r="G50" s="154"/>
      <c r="H50" s="158"/>
      <c r="I50" s="158"/>
      <c r="J50" s="154"/>
      <c r="K50" s="154"/>
      <c r="L50" s="158"/>
      <c r="M50" s="158"/>
    </row>
    <row r="51" spans="1:15" ht="15.75" thickBot="1" x14ac:dyDescent="0.3">
      <c r="A51" s="115"/>
      <c r="B51" s="138">
        <f t="shared" si="2"/>
        <v>80</v>
      </c>
      <c r="C51" s="156"/>
      <c r="D51" s="157"/>
      <c r="E51" s="154"/>
      <c r="F51" s="154"/>
      <c r="G51" s="154"/>
      <c r="H51" s="156"/>
      <c r="I51" s="158"/>
      <c r="J51" s="154"/>
      <c r="K51" s="154"/>
      <c r="L51" s="156"/>
      <c r="M51" s="156"/>
      <c r="O51" s="17"/>
    </row>
    <row r="52" spans="1:15" ht="15.75" thickBot="1" x14ac:dyDescent="0.3">
      <c r="A52" s="114"/>
      <c r="B52" s="138">
        <f t="shared" si="2"/>
        <v>90</v>
      </c>
      <c r="C52" s="156"/>
      <c r="D52" s="156"/>
      <c r="E52" s="154"/>
      <c r="F52" s="154"/>
      <c r="G52" s="154"/>
      <c r="H52" s="159"/>
      <c r="I52" s="158"/>
      <c r="J52" s="154"/>
      <c r="K52" s="154"/>
      <c r="L52" s="159"/>
      <c r="M52" s="159"/>
      <c r="N52" s="18"/>
      <c r="O52" s="17"/>
    </row>
    <row r="53" spans="1:15" ht="15.75" thickBot="1" x14ac:dyDescent="0.3">
      <c r="A53" s="114"/>
      <c r="B53" s="138">
        <f t="shared" si="2"/>
        <v>80</v>
      </c>
      <c r="C53" s="156"/>
      <c r="D53" s="156"/>
      <c r="E53" s="154"/>
      <c r="F53" s="154"/>
      <c r="G53" s="154"/>
      <c r="H53" s="159"/>
      <c r="I53" s="158"/>
      <c r="J53" s="154"/>
      <c r="K53" s="154"/>
      <c r="L53" s="159"/>
      <c r="M53" s="159"/>
      <c r="O53" s="17"/>
    </row>
    <row r="54" spans="1:15" ht="15.75" thickBot="1" x14ac:dyDescent="0.3">
      <c r="A54" s="114"/>
      <c r="B54" s="138">
        <f t="shared" si="2"/>
        <v>39</v>
      </c>
      <c r="C54" s="156"/>
      <c r="D54" s="156"/>
      <c r="E54" s="154"/>
      <c r="F54" s="154"/>
      <c r="G54" s="154"/>
      <c r="H54" s="159"/>
      <c r="I54" s="158"/>
      <c r="J54" s="154"/>
      <c r="K54" s="154"/>
      <c r="L54" s="159"/>
      <c r="M54" s="159"/>
      <c r="O54" s="17"/>
    </row>
    <row r="55" spans="1:15" ht="15.75" thickBot="1" x14ac:dyDescent="0.3">
      <c r="A55" s="114"/>
      <c r="B55" s="138">
        <f t="shared" si="2"/>
        <v>100</v>
      </c>
      <c r="C55" s="156"/>
      <c r="D55" s="156"/>
      <c r="E55" s="154"/>
      <c r="F55" s="154"/>
      <c r="G55" s="154"/>
      <c r="H55" s="159"/>
      <c r="I55" s="158"/>
      <c r="J55" s="154"/>
      <c r="K55" s="154"/>
      <c r="L55" s="159"/>
      <c r="M55" s="159"/>
      <c r="O55" s="17"/>
    </row>
    <row r="56" spans="1:15" ht="15.75" thickBot="1" x14ac:dyDescent="0.3">
      <c r="A56" s="20"/>
      <c r="B56" s="139">
        <f t="shared" ref="B56:M56" si="3">SUM(B49:B55)</f>
        <v>516</v>
      </c>
      <c r="C56" s="146">
        <f t="shared" si="3"/>
        <v>0</v>
      </c>
      <c r="D56" s="146">
        <f t="shared" si="3"/>
        <v>0</v>
      </c>
      <c r="E56" s="146">
        <f t="shared" si="3"/>
        <v>0</v>
      </c>
      <c r="F56" s="146">
        <f t="shared" si="3"/>
        <v>0</v>
      </c>
      <c r="G56" s="146">
        <f t="shared" si="3"/>
        <v>0</v>
      </c>
      <c r="H56" s="146">
        <f t="shared" si="3"/>
        <v>0</v>
      </c>
      <c r="I56" s="146">
        <f t="shared" si="3"/>
        <v>0</v>
      </c>
      <c r="J56" s="146">
        <f t="shared" si="3"/>
        <v>0</v>
      </c>
      <c r="K56" s="146">
        <f t="shared" si="3"/>
        <v>0</v>
      </c>
      <c r="L56" s="146">
        <f t="shared" si="3"/>
        <v>0</v>
      </c>
      <c r="M56" s="146">
        <f t="shared" si="3"/>
        <v>0</v>
      </c>
    </row>
    <row r="57" spans="1:15" x14ac:dyDescent="0.25">
      <c r="A57" s="21"/>
      <c r="B57" s="21"/>
      <c r="C57" s="17">
        <f>C56/B56</f>
        <v>0</v>
      </c>
      <c r="D57" s="17">
        <f>D56/B56</f>
        <v>0</v>
      </c>
      <c r="E57" s="17">
        <f>E56/B56</f>
        <v>0</v>
      </c>
      <c r="F57" s="21"/>
      <c r="G57" s="21"/>
      <c r="H57" s="21"/>
      <c r="I57" s="21"/>
      <c r="J57" s="21"/>
      <c r="K57" s="21"/>
      <c r="L57" s="21"/>
      <c r="M57" s="17">
        <f>M56/B56</f>
        <v>0</v>
      </c>
    </row>
    <row r="59" spans="1:15" ht="18.75" x14ac:dyDescent="0.3">
      <c r="A59" s="160" t="s">
        <v>131</v>
      </c>
      <c r="B59" s="161"/>
      <c r="C59" s="161"/>
      <c r="D59" s="161"/>
      <c r="E59" s="161"/>
      <c r="F59" s="161"/>
      <c r="G59" s="161"/>
    </row>
    <row r="60" spans="1:15" x14ac:dyDescent="0.25">
      <c r="A60" s="16"/>
      <c r="B60" s="16"/>
    </row>
    <row r="61" spans="1:15" ht="15.75" thickBot="1" x14ac:dyDescent="0.3"/>
    <row r="62" spans="1:15" ht="65.849999999999994" customHeight="1" thickBot="1" x14ac:dyDescent="0.3">
      <c r="A62" s="142" t="s">
        <v>102</v>
      </c>
      <c r="B62" s="142" t="s">
        <v>132</v>
      </c>
      <c r="C62" s="142" t="s">
        <v>133</v>
      </c>
      <c r="D62" s="142" t="s">
        <v>134</v>
      </c>
      <c r="E62" s="142" t="s">
        <v>135</v>
      </c>
      <c r="F62" s="142" t="s">
        <v>136</v>
      </c>
    </row>
    <row r="63" spans="1:15" ht="15.75" thickBot="1" x14ac:dyDescent="0.3">
      <c r="A63" s="138">
        <f>B49</f>
        <v>100</v>
      </c>
      <c r="B63" s="156"/>
      <c r="C63" s="154"/>
      <c r="D63" s="157"/>
      <c r="E63" s="157"/>
      <c r="F63" s="157"/>
    </row>
    <row r="64" spans="1:15" ht="15.75" thickBot="1" x14ac:dyDescent="0.3">
      <c r="A64" s="138">
        <f>B50</f>
        <v>27</v>
      </c>
      <c r="B64" s="156"/>
      <c r="C64" s="154"/>
      <c r="D64" s="156"/>
      <c r="E64" s="154"/>
      <c r="F64" s="156"/>
    </row>
    <row r="65" spans="1:6" ht="15.75" thickBot="1" x14ac:dyDescent="0.3">
      <c r="A65" s="138">
        <f>B51</f>
        <v>80</v>
      </c>
      <c r="B65" s="156"/>
      <c r="C65" s="154"/>
      <c r="D65" s="156"/>
      <c r="E65" s="154"/>
      <c r="F65" s="156"/>
    </row>
    <row r="66" spans="1:6" ht="15.75" thickBot="1" x14ac:dyDescent="0.3">
      <c r="A66" s="138">
        <f>B52</f>
        <v>90</v>
      </c>
      <c r="B66" s="156"/>
      <c r="C66" s="154"/>
      <c r="D66" s="156"/>
      <c r="E66" s="154"/>
      <c r="F66" s="156"/>
    </row>
    <row r="67" spans="1:6" ht="15.75" thickBot="1" x14ac:dyDescent="0.3">
      <c r="A67" s="138">
        <f>B53</f>
        <v>80</v>
      </c>
      <c r="B67" s="156"/>
      <c r="C67" s="154"/>
      <c r="D67" s="156"/>
      <c r="E67" s="154"/>
      <c r="F67" s="156"/>
    </row>
    <row r="68" spans="1:6" ht="15.75" thickBot="1" x14ac:dyDescent="0.3">
      <c r="A68" s="138">
        <f>B54</f>
        <v>39</v>
      </c>
      <c r="B68" s="156"/>
      <c r="C68" s="154"/>
      <c r="D68" s="156"/>
      <c r="E68" s="154"/>
      <c r="F68" s="156"/>
    </row>
    <row r="69" spans="1:6" ht="15.75" thickBot="1" x14ac:dyDescent="0.3">
      <c r="A69" s="138">
        <f>B55</f>
        <v>100</v>
      </c>
      <c r="B69" s="156"/>
      <c r="C69" s="154"/>
      <c r="D69" s="156"/>
      <c r="E69" s="154"/>
      <c r="F69" s="156"/>
    </row>
    <row r="70" spans="1:6" ht="15.75" thickBot="1" x14ac:dyDescent="0.3">
      <c r="A70" s="139">
        <f t="shared" ref="A70:F70" si="4">SUM(A63:A69)</f>
        <v>516</v>
      </c>
      <c r="B70" s="139">
        <f t="shared" si="4"/>
        <v>0</v>
      </c>
      <c r="C70" s="139">
        <f t="shared" si="4"/>
        <v>0</v>
      </c>
      <c r="D70" s="139">
        <f t="shared" si="4"/>
        <v>0</v>
      </c>
      <c r="E70" s="139">
        <f t="shared" si="4"/>
        <v>0</v>
      </c>
      <c r="F70" s="139">
        <f t="shared" si="4"/>
        <v>0</v>
      </c>
    </row>
  </sheetData>
  <mergeCells count="10">
    <mergeCell ref="A59:G59"/>
    <mergeCell ref="A1:G1"/>
    <mergeCell ref="E47:G47"/>
    <mergeCell ref="H47:I47"/>
    <mergeCell ref="J47:K47"/>
    <mergeCell ref="A19:I19"/>
    <mergeCell ref="A21:C21"/>
    <mergeCell ref="F21:I21"/>
    <mergeCell ref="A32:D32"/>
    <mergeCell ref="A45:M45"/>
  </mergeCells>
  <conditionalFormatting sqref="G10:G17">
    <cfRule type="cellIs" dxfId="2" priority="2" operator="greaterThan">
      <formula>0.6</formula>
    </cfRule>
    <cfRule type="cellIs" dxfId="1" priority="3" operator="between">
      <formula>0.21</formula>
      <formula>0.6</formula>
    </cfRule>
    <cfRule type="cellIs" dxfId="0" priority="4" operator="lessThan">
      <formula>0.21</formula>
    </cfRule>
  </conditionalFormatting>
  <pageMargins left="0.25" right="0.25" top="0.75" bottom="0.75" header="0.51180555555555496" footer="0.51180555555555496"/>
  <pageSetup firstPageNumber="0" orientation="portrait" horizontalDpi="4294967292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3" zoomScaleNormal="100" workbookViewId="0">
      <selection activeCell="I22" sqref="I22"/>
    </sheetView>
  </sheetViews>
  <sheetFormatPr baseColWidth="10" defaultColWidth="9.140625" defaultRowHeight="15" x14ac:dyDescent="0.25"/>
  <cols>
    <col min="1" max="1" width="2.7109375"/>
    <col min="2" max="2" width="2.7109375" style="19" customWidth="1"/>
    <col min="3" max="3" width="17.7109375" customWidth="1"/>
    <col min="4" max="4" width="14.7109375" customWidth="1"/>
    <col min="5" max="5" width="13.140625" customWidth="1"/>
    <col min="6" max="6" width="17.85546875" customWidth="1"/>
    <col min="7" max="7" width="12.42578125" customWidth="1"/>
    <col min="8" max="1023" width="11.7109375"/>
  </cols>
  <sheetData>
    <row r="1" spans="3:10" ht="34.5" customHeight="1" thickBot="1" x14ac:dyDescent="0.3">
      <c r="C1" s="163" t="s">
        <v>137</v>
      </c>
      <c r="D1" s="164"/>
      <c r="E1" s="164"/>
      <c r="F1" s="164"/>
      <c r="G1" s="164"/>
      <c r="H1" s="164"/>
      <c r="J1" t="s">
        <v>8</v>
      </c>
    </row>
    <row r="2" spans="3:10" ht="60.75" thickBot="1" x14ac:dyDescent="0.3">
      <c r="C2" s="149" t="s">
        <v>138</v>
      </c>
      <c r="D2" s="165" t="s">
        <v>139</v>
      </c>
      <c r="E2" s="165" t="s">
        <v>140</v>
      </c>
      <c r="F2" s="165" t="s">
        <v>141</v>
      </c>
      <c r="G2" s="165" t="s">
        <v>142</v>
      </c>
      <c r="H2" s="165" t="s">
        <v>38</v>
      </c>
    </row>
    <row r="3" spans="3:10" ht="15.75" thickBot="1" x14ac:dyDescent="0.3">
      <c r="C3" s="169" t="s">
        <v>18</v>
      </c>
      <c r="D3" s="171" t="s">
        <v>145</v>
      </c>
      <c r="E3" s="166">
        <v>5000</v>
      </c>
      <c r="F3" s="166"/>
      <c r="G3" s="166"/>
      <c r="H3" s="166"/>
    </row>
    <row r="4" spans="3:10" ht="15.75" thickBot="1" x14ac:dyDescent="0.3">
      <c r="C4" s="169"/>
      <c r="D4" s="171" t="s">
        <v>146</v>
      </c>
      <c r="E4" s="166">
        <v>45000</v>
      </c>
      <c r="F4" s="166">
        <v>49180</v>
      </c>
      <c r="G4" s="166">
        <v>1050</v>
      </c>
      <c r="H4" s="166">
        <f>SUM(F4:G4)</f>
        <v>50230</v>
      </c>
    </row>
    <row r="5" spans="3:10" ht="15.75" thickBot="1" x14ac:dyDescent="0.3">
      <c r="C5" s="169"/>
      <c r="D5" s="171" t="s">
        <v>143</v>
      </c>
      <c r="E5" s="166">
        <v>2000</v>
      </c>
      <c r="F5" s="166">
        <v>1050</v>
      </c>
      <c r="G5" s="166"/>
      <c r="H5" s="166">
        <f>SUM(F5:G5)</f>
        <v>1050</v>
      </c>
    </row>
    <row r="6" spans="3:10" ht="15.75" thickBot="1" x14ac:dyDescent="0.3">
      <c r="C6" s="169" t="s">
        <v>12</v>
      </c>
      <c r="D6" s="171" t="s">
        <v>145</v>
      </c>
      <c r="E6" s="166">
        <v>3000</v>
      </c>
      <c r="F6" s="166"/>
      <c r="G6" s="166"/>
      <c r="H6" s="166"/>
    </row>
    <row r="7" spans="3:10" ht="15.75" thickBot="1" x14ac:dyDescent="0.3">
      <c r="C7" s="169"/>
      <c r="D7" s="171" t="s">
        <v>146</v>
      </c>
      <c r="E7" s="166">
        <v>45000</v>
      </c>
      <c r="F7" s="166">
        <v>38500</v>
      </c>
      <c r="G7" s="166">
        <v>21000</v>
      </c>
      <c r="H7" s="166">
        <f>SUM(F7:G7)</f>
        <v>59500</v>
      </c>
    </row>
    <row r="8" spans="3:10" ht="15.75" thickBot="1" x14ac:dyDescent="0.3">
      <c r="C8" s="169"/>
      <c r="D8" s="171" t="s">
        <v>143</v>
      </c>
      <c r="E8" s="166">
        <v>2000</v>
      </c>
      <c r="F8" s="166">
        <v>1000</v>
      </c>
      <c r="G8" s="166"/>
      <c r="H8" s="166">
        <f>SUM(F8:G8)</f>
        <v>1000</v>
      </c>
    </row>
    <row r="9" spans="3:10" ht="15.75" thickBot="1" x14ac:dyDescent="0.3">
      <c r="C9" s="169" t="s">
        <v>13</v>
      </c>
      <c r="D9" s="171" t="s">
        <v>145</v>
      </c>
      <c r="E9" s="166">
        <v>3000</v>
      </c>
      <c r="F9" s="166"/>
      <c r="G9" s="166"/>
      <c r="H9" s="166"/>
    </row>
    <row r="10" spans="3:10" ht="15.75" thickBot="1" x14ac:dyDescent="0.3">
      <c r="C10" s="169"/>
      <c r="D10" s="171" t="s">
        <v>146</v>
      </c>
      <c r="E10" s="166">
        <v>40000</v>
      </c>
      <c r="F10" s="166">
        <v>34500</v>
      </c>
      <c r="G10" s="166">
        <v>3000</v>
      </c>
      <c r="H10" s="166">
        <f>SUM(F10:G10)</f>
        <v>37500</v>
      </c>
    </row>
    <row r="11" spans="3:10" ht="15.75" thickBot="1" x14ac:dyDescent="0.3">
      <c r="C11" s="169"/>
      <c r="D11" s="171" t="s">
        <v>143</v>
      </c>
      <c r="E11" s="166">
        <v>2000</v>
      </c>
      <c r="F11" s="166"/>
      <c r="G11" s="166"/>
      <c r="H11" s="166"/>
      <c r="I11" t="s">
        <v>8</v>
      </c>
    </row>
    <row r="12" spans="3:10" ht="15.75" thickBot="1" x14ac:dyDescent="0.3">
      <c r="C12" s="169" t="s">
        <v>19</v>
      </c>
      <c r="D12" s="171" t="s">
        <v>145</v>
      </c>
      <c r="E12" s="166">
        <v>20000</v>
      </c>
      <c r="F12" s="166"/>
      <c r="G12" s="166"/>
      <c r="H12" s="166"/>
    </row>
    <row r="13" spans="3:10" ht="15.75" thickBot="1" x14ac:dyDescent="0.3">
      <c r="C13" s="169"/>
      <c r="D13" s="171" t="s">
        <v>146</v>
      </c>
      <c r="E13" s="166">
        <v>280000</v>
      </c>
      <c r="F13" s="166">
        <v>40220</v>
      </c>
      <c r="G13" s="166"/>
      <c r="H13" s="166">
        <f>SUM(F13:G13)</f>
        <v>40220</v>
      </c>
    </row>
    <row r="14" spans="3:10" ht="15.75" thickBot="1" x14ac:dyDescent="0.3">
      <c r="C14" s="169"/>
      <c r="D14" s="171" t="s">
        <v>143</v>
      </c>
      <c r="E14" s="166"/>
      <c r="F14" s="166"/>
      <c r="G14" s="166"/>
      <c r="H14" s="166"/>
    </row>
    <row r="15" spans="3:10" ht="15.75" thickBot="1" x14ac:dyDescent="0.3">
      <c r="C15" s="169" t="s">
        <v>20</v>
      </c>
      <c r="D15" s="171" t="s">
        <v>145</v>
      </c>
      <c r="E15" s="166"/>
      <c r="F15" s="166"/>
      <c r="G15" s="166"/>
      <c r="H15" s="166"/>
    </row>
    <row r="16" spans="3:10" ht="15.75" thickBot="1" x14ac:dyDescent="0.3">
      <c r="C16" s="169"/>
      <c r="D16" s="171" t="s">
        <v>146</v>
      </c>
      <c r="E16" s="166"/>
      <c r="F16" s="166"/>
      <c r="G16" s="166">
        <v>6500</v>
      </c>
      <c r="H16" s="166">
        <f>SUM(F16:G16)</f>
        <v>6500</v>
      </c>
    </row>
    <row r="17" spans="2:8" ht="15.75" thickBot="1" x14ac:dyDescent="0.3">
      <c r="C17" s="169"/>
      <c r="D17" s="171" t="s">
        <v>144</v>
      </c>
      <c r="E17" s="166"/>
      <c r="F17" s="166"/>
      <c r="G17" s="166"/>
      <c r="H17" s="166"/>
    </row>
    <row r="18" spans="2:8" s="21" customFormat="1" ht="15.75" thickBot="1" x14ac:dyDescent="0.3">
      <c r="B18" s="20"/>
      <c r="C18" s="169" t="s">
        <v>15</v>
      </c>
      <c r="D18" s="171" t="s">
        <v>146</v>
      </c>
      <c r="E18" s="166">
        <v>15000</v>
      </c>
      <c r="F18" s="166"/>
      <c r="G18" s="166">
        <v>8000</v>
      </c>
      <c r="H18" s="166">
        <f>SUM(F18:G18)</f>
        <v>8000</v>
      </c>
    </row>
    <row r="19" spans="2:8" s="21" customFormat="1" ht="15.75" thickBot="1" x14ac:dyDescent="0.3">
      <c r="B19" s="20"/>
      <c r="C19" s="169"/>
      <c r="D19" s="171" t="s">
        <v>145</v>
      </c>
      <c r="E19" s="166"/>
      <c r="F19" s="166"/>
      <c r="G19" s="166"/>
      <c r="H19" s="166"/>
    </row>
    <row r="20" spans="2:8" s="21" customFormat="1" ht="15.75" thickBot="1" x14ac:dyDescent="0.3">
      <c r="B20" s="20"/>
      <c r="C20" s="169" t="s">
        <v>14</v>
      </c>
      <c r="D20" s="171" t="s">
        <v>146</v>
      </c>
      <c r="E20" s="166">
        <v>3000</v>
      </c>
      <c r="F20" s="166"/>
      <c r="G20" s="166">
        <v>1200</v>
      </c>
      <c r="H20" s="166">
        <f>SUM(F20:G20)</f>
        <v>1200</v>
      </c>
    </row>
    <row r="21" spans="2:8" s="21" customFormat="1" ht="15.75" thickBot="1" x14ac:dyDescent="0.3">
      <c r="B21" s="20"/>
      <c r="C21" s="169"/>
      <c r="D21" s="171" t="s">
        <v>145</v>
      </c>
      <c r="E21" s="166"/>
      <c r="F21" s="166"/>
      <c r="G21" s="166"/>
      <c r="H21" s="166"/>
    </row>
    <row r="22" spans="2:8" s="21" customFormat="1" ht="15.75" thickBot="1" x14ac:dyDescent="0.3">
      <c r="B22" s="20"/>
      <c r="C22" s="170" t="s">
        <v>10</v>
      </c>
      <c r="D22" s="171" t="s">
        <v>146</v>
      </c>
      <c r="E22" s="166">
        <v>4000</v>
      </c>
      <c r="F22" s="166"/>
      <c r="G22" s="166">
        <v>2000</v>
      </c>
      <c r="H22" s="166">
        <f>SUM(F22:G22)</f>
        <v>2000</v>
      </c>
    </row>
    <row r="23" spans="2:8" ht="15.75" thickBot="1" x14ac:dyDescent="0.3">
      <c r="C23" s="162" t="s">
        <v>38</v>
      </c>
      <c r="D23" s="167"/>
      <c r="E23" s="168">
        <f>SUM(E3:E22)</f>
        <v>469000</v>
      </c>
      <c r="F23" s="168">
        <f>SUM(F3:F22)</f>
        <v>164450</v>
      </c>
      <c r="G23" s="168">
        <f>SUM(G3:G22)</f>
        <v>42750</v>
      </c>
      <c r="H23" s="168">
        <f>SUM(F23:G23)</f>
        <v>207200</v>
      </c>
    </row>
    <row r="24" spans="2:8" x14ac:dyDescent="0.25">
      <c r="C24" s="22"/>
      <c r="D24" s="22"/>
      <c r="E24" s="22"/>
      <c r="F24" s="22"/>
      <c r="G24" s="22"/>
      <c r="H24" s="22"/>
    </row>
    <row r="26" spans="2:8" x14ac:dyDescent="0.25">
      <c r="G26" s="20"/>
    </row>
  </sheetData>
  <mergeCells count="8">
    <mergeCell ref="C1:H1"/>
    <mergeCell ref="C18:C19"/>
    <mergeCell ref="C20:C21"/>
    <mergeCell ref="C15:C17"/>
    <mergeCell ref="C3:C5"/>
    <mergeCell ref="C6:C8"/>
    <mergeCell ref="C9:C11"/>
    <mergeCell ref="C12:C14"/>
  </mergeCells>
  <pageMargins left="0.7" right="0.7" top="0.75" bottom="0.75" header="0.51180555555555496" footer="0.51180555555555496"/>
  <pageSetup firstPageNumber="0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"/>
  <sheetViews>
    <sheetView workbookViewId="0">
      <selection activeCell="G12" sqref="G12"/>
    </sheetView>
  </sheetViews>
  <sheetFormatPr baseColWidth="10" defaultRowHeight="15" x14ac:dyDescent="0.25"/>
  <cols>
    <col min="1" max="1" width="6" customWidth="1"/>
    <col min="2" max="2" width="30.5703125" customWidth="1"/>
    <col min="3" max="3" width="14.85546875" customWidth="1"/>
    <col min="4" max="4" width="29.5703125" customWidth="1"/>
  </cols>
  <sheetData>
    <row r="1" spans="1:4" ht="47.25" customHeight="1" thickBot="1" x14ac:dyDescent="0.3">
      <c r="A1" s="172" t="s">
        <v>147</v>
      </c>
      <c r="B1" s="172"/>
      <c r="C1" s="172"/>
      <c r="D1" s="172"/>
    </row>
    <row r="2" spans="1:4" ht="15.75" thickBot="1" x14ac:dyDescent="0.3">
      <c r="A2" s="220" t="s">
        <v>22</v>
      </c>
      <c r="B2" s="220" t="s">
        <v>148</v>
      </c>
      <c r="C2" s="220" t="s">
        <v>149</v>
      </c>
      <c r="D2" s="220" t="s">
        <v>150</v>
      </c>
    </row>
    <row r="3" spans="1:4" ht="15.75" thickBot="1" x14ac:dyDescent="0.3">
      <c r="A3" s="220">
        <v>1</v>
      </c>
      <c r="B3" s="135" t="s">
        <v>28</v>
      </c>
      <c r="C3" s="135" t="s">
        <v>26</v>
      </c>
      <c r="D3" s="135" t="s">
        <v>151</v>
      </c>
    </row>
    <row r="4" spans="1:4" ht="15.75" thickBot="1" x14ac:dyDescent="0.3">
      <c r="A4" s="220">
        <v>2</v>
      </c>
      <c r="B4" s="135" t="s">
        <v>29</v>
      </c>
      <c r="C4" s="135" t="s">
        <v>26</v>
      </c>
      <c r="D4" s="135" t="s">
        <v>152</v>
      </c>
    </row>
    <row r="5" spans="1:4" ht="15.75" thickBot="1" x14ac:dyDescent="0.3">
      <c r="A5" s="220">
        <v>3</v>
      </c>
      <c r="B5" s="135" t="s">
        <v>30</v>
      </c>
      <c r="C5" s="135" t="s">
        <v>26</v>
      </c>
      <c r="D5" s="135" t="s">
        <v>153</v>
      </c>
    </row>
    <row r="6" spans="1:4" ht="15.75" thickBot="1" x14ac:dyDescent="0.3">
      <c r="A6" s="220">
        <v>4</v>
      </c>
      <c r="B6" s="135" t="s">
        <v>31</v>
      </c>
      <c r="C6" s="135" t="s">
        <v>32</v>
      </c>
      <c r="D6" s="135" t="s">
        <v>153</v>
      </c>
    </row>
    <row r="7" spans="1:4" ht="15.75" thickBot="1" x14ac:dyDescent="0.3">
      <c r="A7" s="220">
        <v>5</v>
      </c>
      <c r="B7" s="135" t="s">
        <v>33</v>
      </c>
      <c r="C7" s="135" t="s">
        <v>25</v>
      </c>
      <c r="D7" s="135" t="s">
        <v>154</v>
      </c>
    </row>
    <row r="8" spans="1:4" ht="15.75" thickBot="1" x14ac:dyDescent="0.3">
      <c r="A8" s="220">
        <v>6</v>
      </c>
      <c r="B8" s="135" t="s">
        <v>34</v>
      </c>
      <c r="C8" s="135" t="s">
        <v>24</v>
      </c>
      <c r="D8" s="135" t="s">
        <v>155</v>
      </c>
    </row>
  </sheetData>
  <mergeCells count="1">
    <mergeCell ref="A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Implementation of the project</vt:lpstr>
      <vt:lpstr>Innovations</vt:lpstr>
      <vt:lpstr>Forestation</vt:lpstr>
      <vt:lpstr>Happiness for Everyone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Chloé</dc:creator>
  <dc:description/>
  <cp:lastModifiedBy>luli jones</cp:lastModifiedBy>
  <cp:revision>1</cp:revision>
  <cp:lastPrinted>2018-06-21T17:47:54Z</cp:lastPrinted>
  <dcterms:created xsi:type="dcterms:W3CDTF">2015-12-04T14:56:24Z</dcterms:created>
  <dcterms:modified xsi:type="dcterms:W3CDTF">2018-06-25T17:49:20Z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