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URAL VISION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F13" i="1" l="1"/>
  <c r="F12" i="1"/>
  <c r="F14" i="1"/>
  <c r="F7" i="1"/>
  <c r="F8" i="1"/>
  <c r="F9" i="1"/>
  <c r="F17" i="1"/>
  <c r="F18" i="1"/>
  <c r="F19" i="1"/>
  <c r="F22" i="1"/>
  <c r="F23" i="1"/>
  <c r="F24" i="1"/>
  <c r="F27" i="1"/>
  <c r="F29" i="1"/>
  <c r="F30" i="1"/>
</calcChain>
</file>

<file path=xl/sharedStrings.xml><?xml version="1.0" encoding="utf-8"?>
<sst xmlns="http://schemas.openxmlformats.org/spreadsheetml/2006/main" count="47" uniqueCount="42">
  <si>
    <t xml:space="preserve">Description </t>
  </si>
  <si>
    <t>A.0</t>
  </si>
  <si>
    <t>Code</t>
  </si>
  <si>
    <t>Unit</t>
  </si>
  <si>
    <t>No. Of Units</t>
  </si>
  <si>
    <t>Unit Price</t>
  </si>
  <si>
    <t>Aounth</t>
  </si>
  <si>
    <t>FSL Input and Training Support</t>
  </si>
  <si>
    <t xml:space="preserve">Provision of seeds </t>
  </si>
  <si>
    <t>sets</t>
  </si>
  <si>
    <t>Trainings</t>
  </si>
  <si>
    <t>farmers</t>
  </si>
  <si>
    <t>Sub-Total</t>
  </si>
  <si>
    <t>B.0</t>
  </si>
  <si>
    <t xml:space="preserve">Session </t>
  </si>
  <si>
    <t>Hygiene  and Nutrition Promotion</t>
  </si>
  <si>
    <t>Programme staff Salaries</t>
  </si>
  <si>
    <t>FSL Project assistant</t>
  </si>
  <si>
    <t>CHN Promotor</t>
  </si>
  <si>
    <t>Logistics</t>
  </si>
  <si>
    <t>trip</t>
  </si>
  <si>
    <t>Other adminstrative costs</t>
  </si>
  <si>
    <t>A.1</t>
  </si>
  <si>
    <t>A.2</t>
  </si>
  <si>
    <t>B.1</t>
  </si>
  <si>
    <t>B.2</t>
  </si>
  <si>
    <t>C.1</t>
  </si>
  <si>
    <t>C.2</t>
  </si>
  <si>
    <t>C.0</t>
  </si>
  <si>
    <t>D.0</t>
  </si>
  <si>
    <t>D.1</t>
  </si>
  <si>
    <t>D.2</t>
  </si>
  <si>
    <t>Month</t>
  </si>
  <si>
    <t>Awareness on Hyiene and Nutrition promostion (schools)</t>
  </si>
  <si>
    <t>Ground Total (SSP)</t>
  </si>
  <si>
    <t>Monthly contribution (USD)</t>
  </si>
  <si>
    <t>Total (USD) - rate of $1 = SSP200</t>
  </si>
  <si>
    <t xml:space="preserve">CORECOST  Budget for Mundri Office - 2018 (11 Months) </t>
  </si>
  <si>
    <t>provision of 80g pices of soap to 1,100 HHs during awareness</t>
  </si>
  <si>
    <t>Bar</t>
  </si>
  <si>
    <t>flights (Juba - Mundri- Juba) - 2 ways</t>
  </si>
  <si>
    <t>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</si>
</sst>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2" fillId="2" borderId="1" xfId="0" applyFont="1" applyFill="1" applyBorder="1"/>
    <xf numFmtId="3" fontId="0" fillId="0" borderId="1" xfId="0" applyNumberFormat="1" applyBorder="1"/>
    <xf numFmtId="43" fontId="0" fillId="0" borderId="0" xfId="0" applyNumberFormat="1"/>
    <xf numFmtId="0" fontId="2" fillId="3" borderId="1" xfId="0" applyFont="1" applyFill="1" applyBorder="1"/>
    <xf numFmtId="3" fontId="0" fillId="0" borderId="0" xfId="0" applyNumberFormat="1"/>
    <xf numFmtId="0" fontId="2" fillId="4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4" borderId="5" xfId="0" applyFill="1" applyBorder="1"/>
    <xf numFmtId="0" fontId="0" fillId="4" borderId="6" xfId="0" applyFill="1" applyBorder="1"/>
    <xf numFmtId="0" fontId="0" fillId="0" borderId="5" xfId="0" applyBorder="1"/>
    <xf numFmtId="164" fontId="0" fillId="0" borderId="6" xfId="1" applyNumberFormat="1" applyFont="1" applyBorder="1"/>
    <xf numFmtId="0" fontId="0" fillId="2" borderId="5" xfId="0" applyFill="1" applyBorder="1"/>
    <xf numFmtId="164" fontId="2" fillId="2" borderId="6" xfId="1" applyNumberFormat="1" applyFont="1" applyFill="1" applyBorder="1"/>
    <xf numFmtId="164" fontId="2" fillId="4" borderId="6" xfId="1" applyNumberFormat="1" applyFont="1" applyFill="1" applyBorder="1"/>
    <xf numFmtId="164" fontId="0" fillId="4" borderId="6" xfId="1" applyNumberFormat="1" applyFont="1" applyFill="1" applyBorder="1"/>
    <xf numFmtId="164" fontId="2" fillId="0" borderId="6" xfId="1" applyNumberFormat="1" applyFont="1" applyBorder="1"/>
    <xf numFmtId="0" fontId="0" fillId="0" borderId="6" xfId="0" applyBorder="1"/>
    <xf numFmtId="0" fontId="2" fillId="3" borderId="5" xfId="0" applyFont="1" applyFill="1" applyBorder="1"/>
    <xf numFmtId="164" fontId="2" fillId="3" borderId="6" xfId="1" applyNumberFormat="1" applyFont="1" applyFill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0"/>
  <sheetViews>
    <sheetView tabSelected="1" workbookViewId="0">
      <selection activeCell="B22" sqref="B22"/>
    </sheetView>
  </sheetViews>
  <sheetFormatPr defaultRowHeight="15" x14ac:dyDescent="0.25"/>
  <cols>
    <col min="1" max="1" width="6.85546875" customWidth="1"/>
    <col min="2" max="2" width="55.7109375" customWidth="1"/>
    <col min="4" max="4" width="11.85546875" customWidth="1"/>
    <col min="5" max="5" width="13.42578125" customWidth="1"/>
    <col min="6" max="6" width="13.7109375" bestFit="1" customWidth="1"/>
    <col min="8" max="8" width="9.5703125" bestFit="1" customWidth="1"/>
  </cols>
  <sheetData>
    <row r="4" spans="1:11" ht="15.75" thickBot="1" x14ac:dyDescent="0.3">
      <c r="B4" s="1" t="s">
        <v>37</v>
      </c>
      <c r="C4" t="s">
        <v>41</v>
      </c>
    </row>
    <row r="5" spans="1:11" x14ac:dyDescent="0.25">
      <c r="A5" s="13" t="s">
        <v>2</v>
      </c>
      <c r="B5" s="14" t="s">
        <v>0</v>
      </c>
      <c r="C5" s="14" t="s">
        <v>3</v>
      </c>
      <c r="D5" s="14" t="s">
        <v>4</v>
      </c>
      <c r="E5" s="14" t="s">
        <v>5</v>
      </c>
      <c r="F5" s="15" t="s">
        <v>6</v>
      </c>
    </row>
    <row r="6" spans="1:11" x14ac:dyDescent="0.25">
      <c r="A6" s="16" t="s">
        <v>1</v>
      </c>
      <c r="B6" s="11" t="s">
        <v>7</v>
      </c>
      <c r="C6" s="11"/>
      <c r="D6" s="11"/>
      <c r="E6" s="11"/>
      <c r="F6" s="17"/>
    </row>
    <row r="7" spans="1:11" x14ac:dyDescent="0.25">
      <c r="A7" s="18" t="s">
        <v>22</v>
      </c>
      <c r="B7" s="2" t="s">
        <v>8</v>
      </c>
      <c r="C7" s="2" t="s">
        <v>9</v>
      </c>
      <c r="D7" s="2">
        <v>50</v>
      </c>
      <c r="E7" s="2">
        <v>500</v>
      </c>
      <c r="F7" s="19">
        <f>D7*E7</f>
        <v>25000</v>
      </c>
    </row>
    <row r="8" spans="1:11" x14ac:dyDescent="0.25">
      <c r="A8" s="18" t="s">
        <v>23</v>
      </c>
      <c r="B8" s="2" t="s">
        <v>10</v>
      </c>
      <c r="C8" s="2" t="s">
        <v>11</v>
      </c>
      <c r="D8" s="2">
        <v>50</v>
      </c>
      <c r="E8" s="2">
        <v>200</v>
      </c>
      <c r="F8" s="19">
        <f>D8*E8</f>
        <v>10000</v>
      </c>
    </row>
    <row r="9" spans="1:11" x14ac:dyDescent="0.25">
      <c r="A9" s="20"/>
      <c r="B9" s="5" t="s">
        <v>12</v>
      </c>
      <c r="C9" s="5"/>
      <c r="D9" s="5"/>
      <c r="E9" s="5"/>
      <c r="F9" s="21">
        <f>SUM(F7:F8)</f>
        <v>35000</v>
      </c>
    </row>
    <row r="10" spans="1:11" x14ac:dyDescent="0.25">
      <c r="A10" s="18"/>
      <c r="B10" s="2"/>
      <c r="C10" s="2"/>
      <c r="D10" s="2"/>
      <c r="E10" s="2"/>
      <c r="F10" s="19"/>
    </row>
    <row r="11" spans="1:11" x14ac:dyDescent="0.25">
      <c r="A11" s="16" t="s">
        <v>13</v>
      </c>
      <c r="B11" s="10" t="s">
        <v>15</v>
      </c>
      <c r="C11" s="10"/>
      <c r="D11" s="10"/>
      <c r="E11" s="10"/>
      <c r="F11" s="22"/>
    </row>
    <row r="12" spans="1:11" x14ac:dyDescent="0.25">
      <c r="A12" s="18" t="s">
        <v>24</v>
      </c>
      <c r="B12" s="2" t="s">
        <v>33</v>
      </c>
      <c r="C12" s="2" t="s">
        <v>14</v>
      </c>
      <c r="D12" s="2">
        <v>6</v>
      </c>
      <c r="E12" s="2">
        <v>1000</v>
      </c>
      <c r="F12" s="19">
        <f>D12*E12</f>
        <v>6000</v>
      </c>
    </row>
    <row r="13" spans="1:11" x14ac:dyDescent="0.25">
      <c r="A13" s="18" t="s">
        <v>25</v>
      </c>
      <c r="B13" s="2" t="s">
        <v>38</v>
      </c>
      <c r="C13" s="2" t="s">
        <v>39</v>
      </c>
      <c r="D13" s="2">
        <v>275</v>
      </c>
      <c r="E13" s="2">
        <v>140</v>
      </c>
      <c r="F13" s="19">
        <f>D13*E13</f>
        <v>38500</v>
      </c>
    </row>
    <row r="14" spans="1:11" x14ac:dyDescent="0.25">
      <c r="A14" s="20"/>
      <c r="B14" s="4" t="s">
        <v>12</v>
      </c>
      <c r="C14" s="4"/>
      <c r="D14" s="4"/>
      <c r="E14" s="4"/>
      <c r="F14" s="21">
        <f>SUM(F12:F13)</f>
        <v>44500</v>
      </c>
      <c r="K14" s="9"/>
    </row>
    <row r="15" spans="1:11" x14ac:dyDescent="0.25">
      <c r="A15" s="18"/>
      <c r="B15" s="2"/>
      <c r="C15" s="2"/>
      <c r="D15" s="2"/>
      <c r="E15" s="2"/>
      <c r="F15" s="19"/>
    </row>
    <row r="16" spans="1:11" x14ac:dyDescent="0.25">
      <c r="A16" s="16" t="s">
        <v>28</v>
      </c>
      <c r="B16" s="10" t="s">
        <v>16</v>
      </c>
      <c r="C16" s="11"/>
      <c r="D16" s="11"/>
      <c r="E16" s="11"/>
      <c r="F16" s="23"/>
    </row>
    <row r="17" spans="1:8" x14ac:dyDescent="0.25">
      <c r="A17" s="18" t="s">
        <v>26</v>
      </c>
      <c r="B17" s="2" t="s">
        <v>17</v>
      </c>
      <c r="C17" s="2" t="s">
        <v>32</v>
      </c>
      <c r="D17" s="2">
        <v>11</v>
      </c>
      <c r="E17" s="2">
        <v>3000</v>
      </c>
      <c r="F17" s="19">
        <f>D17*E17</f>
        <v>33000</v>
      </c>
    </row>
    <row r="18" spans="1:8" x14ac:dyDescent="0.25">
      <c r="A18" s="18" t="s">
        <v>27</v>
      </c>
      <c r="B18" s="2" t="s">
        <v>18</v>
      </c>
      <c r="C18" s="2" t="s">
        <v>32</v>
      </c>
      <c r="D18" s="2">
        <v>11</v>
      </c>
      <c r="E18" s="2">
        <v>3000</v>
      </c>
      <c r="F18" s="19">
        <f>D18*E18</f>
        <v>33000</v>
      </c>
    </row>
    <row r="19" spans="1:8" x14ac:dyDescent="0.25">
      <c r="A19" s="20"/>
      <c r="B19" s="4" t="s">
        <v>12</v>
      </c>
      <c r="C19" s="4"/>
      <c r="D19" s="4"/>
      <c r="E19" s="4"/>
      <c r="F19" s="21">
        <f>SUM(F17:F18)</f>
        <v>66000</v>
      </c>
    </row>
    <row r="20" spans="1:8" x14ac:dyDescent="0.25">
      <c r="A20" s="18"/>
      <c r="B20" s="2"/>
      <c r="C20" s="2"/>
      <c r="D20" s="2"/>
      <c r="E20" s="2"/>
      <c r="F20" s="19"/>
    </row>
    <row r="21" spans="1:8" x14ac:dyDescent="0.25">
      <c r="A21" s="16" t="s">
        <v>29</v>
      </c>
      <c r="B21" s="10" t="s">
        <v>19</v>
      </c>
      <c r="C21" s="11"/>
      <c r="D21" s="11"/>
      <c r="E21" s="11"/>
      <c r="F21" s="23"/>
    </row>
    <row r="22" spans="1:8" x14ac:dyDescent="0.25">
      <c r="A22" s="18" t="s">
        <v>30</v>
      </c>
      <c r="B22" s="2" t="s">
        <v>40</v>
      </c>
      <c r="C22" s="2" t="s">
        <v>20</v>
      </c>
      <c r="D22" s="2">
        <v>2</v>
      </c>
      <c r="E22" s="6">
        <v>40000</v>
      </c>
      <c r="F22" s="19">
        <f>D22*E22</f>
        <v>80000</v>
      </c>
    </row>
    <row r="23" spans="1:8" x14ac:dyDescent="0.25">
      <c r="A23" s="18" t="s">
        <v>31</v>
      </c>
      <c r="B23" s="2" t="s">
        <v>21</v>
      </c>
      <c r="C23" s="2" t="s">
        <v>32</v>
      </c>
      <c r="D23" s="2">
        <v>11</v>
      </c>
      <c r="E23" s="2">
        <v>2000</v>
      </c>
      <c r="F23" s="19">
        <f>D23*E23</f>
        <v>22000</v>
      </c>
    </row>
    <row r="24" spans="1:8" x14ac:dyDescent="0.25">
      <c r="A24" s="18"/>
      <c r="B24" s="3" t="s">
        <v>12</v>
      </c>
      <c r="C24" s="3"/>
      <c r="D24" s="3"/>
      <c r="E24" s="3"/>
      <c r="F24" s="24">
        <f>SUM(F22:F23)</f>
        <v>102000</v>
      </c>
    </row>
    <row r="25" spans="1:8" x14ac:dyDescent="0.25">
      <c r="A25" s="18"/>
      <c r="B25" s="2"/>
      <c r="C25" s="2"/>
      <c r="D25" s="2"/>
      <c r="E25" s="2"/>
      <c r="F25" s="25"/>
    </row>
    <row r="26" spans="1:8" x14ac:dyDescent="0.25">
      <c r="A26" s="18"/>
      <c r="B26" s="2"/>
      <c r="C26" s="2"/>
      <c r="D26" s="2"/>
      <c r="E26" s="2"/>
      <c r="F26" s="25"/>
    </row>
    <row r="27" spans="1:8" x14ac:dyDescent="0.25">
      <c r="A27" s="26"/>
      <c r="B27" s="8" t="s">
        <v>34</v>
      </c>
      <c r="C27" s="8"/>
      <c r="D27" s="8"/>
      <c r="E27" s="8"/>
      <c r="F27" s="27">
        <f>F9+F14+F19+F24</f>
        <v>247500</v>
      </c>
      <c r="H27" s="7"/>
    </row>
    <row r="28" spans="1:8" x14ac:dyDescent="0.25">
      <c r="A28" s="26"/>
      <c r="B28" s="8"/>
      <c r="C28" s="8"/>
      <c r="D28" s="8"/>
      <c r="E28" s="8"/>
      <c r="F28" s="27"/>
      <c r="H28" s="7"/>
    </row>
    <row r="29" spans="1:8" x14ac:dyDescent="0.25">
      <c r="A29" s="18"/>
      <c r="B29" s="12" t="s">
        <v>36</v>
      </c>
      <c r="C29" s="2"/>
      <c r="D29" s="2"/>
      <c r="E29" s="2"/>
      <c r="F29" s="28">
        <f>F27/200</f>
        <v>1237.5</v>
      </c>
      <c r="H29" s="7"/>
    </row>
    <row r="30" spans="1:8" ht="15.75" thickBot="1" x14ac:dyDescent="0.3">
      <c r="A30" s="29"/>
      <c r="B30" s="30" t="s">
        <v>35</v>
      </c>
      <c r="C30" s="30"/>
      <c r="D30" s="30"/>
      <c r="E30" s="30"/>
      <c r="F30" s="31">
        <f>F29/11</f>
        <v>112.5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Bay FSL Manager</dc:creator>
  <cp:lastModifiedBy>pah</cp:lastModifiedBy>
  <dcterms:created xsi:type="dcterms:W3CDTF">2018-02-02T11:24:52Z</dcterms:created>
  <dcterms:modified xsi:type="dcterms:W3CDTF">2018-02-05T08:44:40Z</dcterms:modified>
</cp:coreProperties>
</file>