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jamesntakiruti\Documents\rochester\YIG school new\Work Plans\"/>
    </mc:Choice>
  </mc:AlternateContent>
  <bookViews>
    <workbookView xWindow="0" yWindow="0" windowWidth="23040" windowHeight="10452" activeTab="1"/>
  </bookViews>
  <sheets>
    <sheet name="Expenses Summary 2018" sheetId="6" r:id="rId1"/>
    <sheet name="Expected Sources of Funds 2018" sheetId="5" r:id="rId2"/>
    <sheet name="Proposed Expenses details 2018" sheetId="1" r:id="rId3"/>
  </sheets>
  <definedNames>
    <definedName name="_xlnm._FilterDatabase" localSheetId="1" hidden="1">'Expected Sources of Funds 2018'!$I$5:$J$10</definedName>
  </definedNames>
  <calcPr calcId="162913"/>
</workbook>
</file>

<file path=xl/calcChain.xml><?xml version="1.0" encoding="utf-8"?>
<calcChain xmlns="http://schemas.openxmlformats.org/spreadsheetml/2006/main">
  <c r="F10" i="5" l="1"/>
  <c r="I12" i="6" l="1"/>
  <c r="I9" i="6"/>
  <c r="I10" i="6"/>
  <c r="I11" i="6"/>
  <c r="I8" i="6"/>
  <c r="I7" i="6"/>
  <c r="I6" i="6"/>
  <c r="I5" i="6"/>
  <c r="H12" i="6"/>
  <c r="E8" i="5"/>
  <c r="F7" i="5"/>
  <c r="E12" i="5" l="1"/>
  <c r="E14" i="5" s="1"/>
  <c r="F12" i="5"/>
  <c r="F14" i="5" s="1"/>
  <c r="G123" i="1" l="1"/>
  <c r="H123" i="1" s="1"/>
  <c r="G79" i="1"/>
  <c r="H79" i="1" s="1"/>
  <c r="G195" i="1"/>
  <c r="H195" i="1" s="1"/>
  <c r="G7" i="1"/>
  <c r="H7" i="1" s="1"/>
  <c r="G6" i="1"/>
  <c r="H6" i="1" s="1"/>
  <c r="G5" i="1"/>
  <c r="H5" i="1" s="1"/>
  <c r="G4" i="1"/>
  <c r="H4" i="1" s="1"/>
  <c r="G3" i="1"/>
  <c r="H3" i="1" s="1"/>
  <c r="G2" i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25" i="1"/>
  <c r="H125" i="1" s="1"/>
  <c r="G124" i="1"/>
  <c r="H124" i="1" s="1"/>
  <c r="G194" i="1"/>
  <c r="H194" i="1" s="1"/>
  <c r="G193" i="1"/>
  <c r="H193" i="1" s="1"/>
  <c r="G192" i="1"/>
  <c r="H192" i="1" s="1"/>
  <c r="G191" i="1"/>
  <c r="H191" i="1" s="1"/>
  <c r="G190" i="1"/>
  <c r="H190" i="1" s="1"/>
  <c r="H189" i="1"/>
  <c r="G189" i="1"/>
  <c r="G188" i="1"/>
  <c r="H188" i="1" s="1"/>
  <c r="G187" i="1"/>
  <c r="H187" i="1" s="1"/>
  <c r="G186" i="1"/>
  <c r="H186" i="1" s="1"/>
  <c r="G185" i="1"/>
  <c r="H185" i="1" s="1"/>
  <c r="G184" i="1"/>
  <c r="H184" i="1" s="1"/>
  <c r="G183" i="1"/>
  <c r="H183" i="1" s="1"/>
  <c r="G182" i="1"/>
  <c r="H182" i="1" s="1"/>
  <c r="G181" i="1"/>
  <c r="H181" i="1" s="1"/>
  <c r="G180" i="1"/>
  <c r="H180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3" i="1"/>
  <c r="H173" i="1" s="1"/>
  <c r="G172" i="1"/>
  <c r="H172" i="1" s="1"/>
  <c r="G171" i="1"/>
  <c r="H171" i="1" s="1"/>
  <c r="G170" i="1"/>
  <c r="H170" i="1" s="1"/>
  <c r="G169" i="1"/>
  <c r="H169" i="1" s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1" i="1"/>
  <c r="H161" i="1" s="1"/>
  <c r="G160" i="1"/>
  <c r="H160" i="1" s="1"/>
  <c r="G159" i="1"/>
  <c r="H159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50" i="1"/>
  <c r="H150" i="1" s="1"/>
  <c r="G149" i="1"/>
  <c r="H149" i="1" s="1"/>
  <c r="G148" i="1"/>
  <c r="H148" i="1" s="1"/>
  <c r="G147" i="1"/>
  <c r="H147" i="1" s="1"/>
  <c r="G146" i="1"/>
  <c r="H146" i="1" s="1"/>
  <c r="G145" i="1"/>
  <c r="H145" i="1" s="1"/>
  <c r="G144" i="1"/>
  <c r="H144" i="1" s="1"/>
  <c r="G143" i="1"/>
  <c r="H143" i="1" s="1"/>
  <c r="G142" i="1"/>
  <c r="H142" i="1" s="1"/>
  <c r="G141" i="1"/>
  <c r="H141" i="1" s="1"/>
  <c r="G140" i="1"/>
  <c r="H140" i="1" s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10" i="1"/>
  <c r="H10" i="1" s="1"/>
  <c r="G9" i="1"/>
  <c r="H9" i="1" s="1"/>
  <c r="G8" i="1"/>
  <c r="H8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H2" i="1" l="1"/>
  <c r="G196" i="1"/>
  <c r="H196" i="1"/>
</calcChain>
</file>

<file path=xl/sharedStrings.xml><?xml version="1.0" encoding="utf-8"?>
<sst xmlns="http://schemas.openxmlformats.org/spreadsheetml/2006/main" count="638" uniqueCount="156">
  <si>
    <t>Department</t>
  </si>
  <si>
    <t>Project</t>
  </si>
  <si>
    <t>ITEM</t>
  </si>
  <si>
    <t>QUANTITY</t>
  </si>
  <si>
    <t>PRICE</t>
  </si>
  <si>
    <t>TOTAL PRICE UGX</t>
  </si>
  <si>
    <t>Total USD</t>
  </si>
  <si>
    <t>Head office</t>
  </si>
  <si>
    <t>Office</t>
  </si>
  <si>
    <t>Tables</t>
  </si>
  <si>
    <t>Plastic Chairs</t>
  </si>
  <si>
    <t>Benches</t>
  </si>
  <si>
    <t>Solar Panel</t>
  </si>
  <si>
    <t>Solar battery</t>
  </si>
  <si>
    <t>Inverter</t>
  </si>
  <si>
    <t>Internet (Month)</t>
  </si>
  <si>
    <t>Wires</t>
  </si>
  <si>
    <t>Bulbs</t>
  </si>
  <si>
    <t>Box Files</t>
  </si>
  <si>
    <t>Spring Files</t>
  </si>
  <si>
    <t>Pens</t>
  </si>
  <si>
    <t>Registers</t>
  </si>
  <si>
    <t>Transport</t>
  </si>
  <si>
    <t>Events</t>
  </si>
  <si>
    <t>Annual meeting</t>
  </si>
  <si>
    <t>Amount UGX</t>
  </si>
  <si>
    <t>USD</t>
  </si>
  <si>
    <t>breakfast</t>
  </si>
  <si>
    <t>Lunch</t>
  </si>
  <si>
    <t>Kindergaten Mukondo</t>
  </si>
  <si>
    <t>Construction</t>
  </si>
  <si>
    <t>poles</t>
  </si>
  <si>
    <t>Back to school campagn</t>
  </si>
  <si>
    <t>Cleaning tools</t>
  </si>
  <si>
    <t>Communication</t>
  </si>
  <si>
    <t>Crop Farming</t>
  </si>
  <si>
    <t>Food for Teachers &amp; children</t>
  </si>
  <si>
    <t>Food for teachers only</t>
  </si>
  <si>
    <t>Kitchen utensil</t>
  </si>
  <si>
    <t>Salary</t>
  </si>
  <si>
    <t>Teaching materials</t>
  </si>
  <si>
    <t>Workshops</t>
  </si>
  <si>
    <t>Grand Total</t>
  </si>
  <si>
    <t>Labour</t>
  </si>
  <si>
    <t>Doors</t>
  </si>
  <si>
    <t>Windles</t>
  </si>
  <si>
    <t>Transport(Times)</t>
  </si>
  <si>
    <t>Kid Chairs</t>
  </si>
  <si>
    <t>School Uniform</t>
  </si>
  <si>
    <t>Black Board</t>
  </si>
  <si>
    <t>Salary (4 teachers)</t>
  </si>
  <si>
    <t>Flip chart</t>
  </si>
  <si>
    <t>Chalk (Box)</t>
  </si>
  <si>
    <t>Glue Tin</t>
  </si>
  <si>
    <t>Makers</t>
  </si>
  <si>
    <t>Manila papers</t>
  </si>
  <si>
    <t>Flask</t>
  </si>
  <si>
    <t>Jerican</t>
  </si>
  <si>
    <t>Rim of papers</t>
  </si>
  <si>
    <t>Cups</t>
  </si>
  <si>
    <t>Sizers</t>
  </si>
  <si>
    <t>Air time</t>
  </si>
  <si>
    <t>Aprons</t>
  </si>
  <si>
    <t>White wash</t>
  </si>
  <si>
    <t>School stamp</t>
  </si>
  <si>
    <t>Balls</t>
  </si>
  <si>
    <t>School watch</t>
  </si>
  <si>
    <t>Brooms</t>
  </si>
  <si>
    <t>Miscellaneous</t>
  </si>
  <si>
    <t>colors</t>
  </si>
  <si>
    <t>Mats</t>
  </si>
  <si>
    <t>Books</t>
  </si>
  <si>
    <t>Rulers</t>
  </si>
  <si>
    <t>Masking tape</t>
  </si>
  <si>
    <t>Punching machine</t>
  </si>
  <si>
    <t>Kindergaten Kaborogota</t>
  </si>
  <si>
    <t>Iron Sheet</t>
  </si>
  <si>
    <t>Fencing</t>
  </si>
  <si>
    <t>Salary (5 teachers)</t>
  </si>
  <si>
    <t>School clock</t>
  </si>
  <si>
    <t>Sweswe Kindergarted</t>
  </si>
  <si>
    <t>Poles</t>
  </si>
  <si>
    <t>Salary (8 teachers)</t>
  </si>
  <si>
    <t>Salary (2 care takers)</t>
  </si>
  <si>
    <t>Salary (2 Watchmen)</t>
  </si>
  <si>
    <t>Salary (1 cook )</t>
  </si>
  <si>
    <t>Markers</t>
  </si>
  <si>
    <t>Cupboard</t>
  </si>
  <si>
    <t>Mingling stick</t>
  </si>
  <si>
    <t>Knife</t>
  </si>
  <si>
    <t>Plates</t>
  </si>
  <si>
    <t>Fire wood</t>
  </si>
  <si>
    <t>Saucepan</t>
  </si>
  <si>
    <t>Spoons</t>
  </si>
  <si>
    <t>Tank</t>
  </si>
  <si>
    <t>Teachers' Chairs</t>
  </si>
  <si>
    <t>Colors</t>
  </si>
  <si>
    <t>Cement</t>
  </si>
  <si>
    <t>Sand</t>
  </si>
  <si>
    <t>Bricks (Track)</t>
  </si>
  <si>
    <t>Gravel</t>
  </si>
  <si>
    <t>Painting</t>
  </si>
  <si>
    <t>Windows</t>
  </si>
  <si>
    <t>Labour(Per room)</t>
  </si>
  <si>
    <t>Bell</t>
  </si>
  <si>
    <t>Scholarship program</t>
  </si>
  <si>
    <t>Agriculture</t>
  </si>
  <si>
    <t>Ropes</t>
  </si>
  <si>
    <t>Gifts(Books, Pens, Pencils)</t>
  </si>
  <si>
    <t>Trophy</t>
  </si>
  <si>
    <t>seeds (maize) kgs</t>
  </si>
  <si>
    <t>digging (acres)</t>
  </si>
  <si>
    <t>weeding (acres)</t>
  </si>
  <si>
    <t>harvesting (acres)</t>
  </si>
  <si>
    <t>labours</t>
  </si>
  <si>
    <t>transport</t>
  </si>
  <si>
    <t xml:space="preserve">Lunch </t>
  </si>
  <si>
    <t>Solar power controller</t>
  </si>
  <si>
    <t>Kindergarten Mukondo</t>
  </si>
  <si>
    <t>Rides(Bundles)</t>
  </si>
  <si>
    <t>Nails</t>
  </si>
  <si>
    <t>Pens Packet</t>
  </si>
  <si>
    <t>Pencils</t>
  </si>
  <si>
    <t>Bucket</t>
  </si>
  <si>
    <t>Toilet papers</t>
  </si>
  <si>
    <t>Stapling Machine</t>
  </si>
  <si>
    <t>Kindergarten Kaborogota</t>
  </si>
  <si>
    <t>Sweswe Kindergarten</t>
  </si>
  <si>
    <t>Pencils Dozen</t>
  </si>
  <si>
    <t>Charcoal stove</t>
  </si>
  <si>
    <t>Charcoal</t>
  </si>
  <si>
    <t>Scrubbing Brash</t>
  </si>
  <si>
    <t>Squeezer</t>
  </si>
  <si>
    <t>Tennis Balls (Per class)</t>
  </si>
  <si>
    <t>Rota trim</t>
  </si>
  <si>
    <t>Back to school camp</t>
  </si>
  <si>
    <t>balloons (Dozens)</t>
  </si>
  <si>
    <t>Slip charts</t>
  </si>
  <si>
    <t>Total UGX</t>
  </si>
  <si>
    <t>Budgeted Expenses Summary for full year 2018</t>
  </si>
  <si>
    <t>Received/Committed</t>
  </si>
  <si>
    <t>- Award Money from Yunus &amp; Youth</t>
  </si>
  <si>
    <t>- School Gardening</t>
  </si>
  <si>
    <t>- Parent contribution</t>
  </si>
  <si>
    <t>Details</t>
  </si>
  <si>
    <t>Expected from team efforts</t>
  </si>
  <si>
    <t>Total of Budgeted Expenses for FY 2018</t>
  </si>
  <si>
    <t>Total of Expected Receipts for FY 2018</t>
  </si>
  <si>
    <t>Voluntary Donation required in 2018</t>
  </si>
  <si>
    <t>Source of Fund</t>
  </si>
  <si>
    <t>Receipts Summary for full year 2018</t>
  </si>
  <si>
    <t xml:space="preserve"> - Member contribution</t>
  </si>
  <si>
    <t xml:space="preserve"> - GlobalGiving</t>
  </si>
  <si>
    <r>
      <rPr>
        <b/>
        <sz val="10"/>
        <rFont val="Calibri Light"/>
        <family val="2"/>
        <scheme val="major"/>
      </rPr>
      <t>Sources:</t>
    </r>
    <r>
      <rPr>
        <sz val="10"/>
        <rFont val="Calibri Light"/>
        <family val="2"/>
        <scheme val="major"/>
      </rPr>
      <t xml:space="preserve"> 
Community participation, Grants, Individual Donations</t>
    </r>
  </si>
  <si>
    <t xml:space="preserve"> - UNHCR Kyaka Donation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</si>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</sst>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;\(#,##0\)"/>
    <numFmt numFmtId="165" formatCode="_(* #,##0_);_(* \(#,##0\);_(* &quot;-&quot;??_);_(@_)"/>
  </numFmts>
  <fonts count="20" x14ac:knownFonts="1">
    <font>
      <sz val="10"/>
      <color rgb="FF000000"/>
      <name val="Arial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rgb="FF000000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sz val="10"/>
      <color rgb="FFFF0000"/>
      <name val="Arial"/>
      <family val="2"/>
    </font>
    <font>
      <b/>
      <i/>
      <u/>
      <sz val="10"/>
      <name val="Arial"/>
      <family val="2"/>
    </font>
    <font>
      <b/>
      <sz val="10"/>
      <color rgb="FFFF0000"/>
      <name val="Arial"/>
      <family val="2"/>
    </font>
    <font>
      <sz val="10"/>
      <name val="Calibri Light"/>
      <family val="2"/>
      <scheme val="major"/>
    </font>
    <font>
      <sz val="10"/>
      <color theme="0" tint="-0.249977111117893"/>
      <name val="Arial"/>
      <family val="2"/>
    </font>
    <font>
      <b/>
      <i/>
      <u/>
      <sz val="14"/>
      <color rgb="FF000000"/>
      <name val="Calibri Light"/>
      <family val="2"/>
      <scheme val="major"/>
    </font>
    <font>
      <sz val="14"/>
      <color rgb="FF000000"/>
      <name val="Calibri Light"/>
      <family val="2"/>
      <scheme val="major"/>
    </font>
    <font>
      <b/>
      <i/>
      <u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rgb="FFFFF2CC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FFF2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1">
    <xf numFmtId="0" fontId="0" fillId="0" borderId="0" xfId="0" applyFont="1" applyAlignment="1"/>
    <xf numFmtId="0" fontId="6" fillId="0" borderId="0" xfId="0" applyFont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3" fontId="3" fillId="0" borderId="2" xfId="0" applyNumberFormat="1" applyFont="1" applyBorder="1" applyAlignment="1">
      <alignment horizontal="center" vertical="top"/>
    </xf>
    <xf numFmtId="164" fontId="3" fillId="0" borderId="2" xfId="0" applyNumberFormat="1" applyFont="1" applyBorder="1" applyAlignment="1">
      <alignment horizontal="center" vertical="top"/>
    </xf>
    <xf numFmtId="3" fontId="3" fillId="0" borderId="7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3" fontId="7" fillId="0" borderId="2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3" fontId="3" fillId="0" borderId="9" xfId="0" applyNumberFormat="1" applyFont="1" applyBorder="1" applyAlignment="1">
      <alignment horizontal="center" vertical="top"/>
    </xf>
    <xf numFmtId="3" fontId="2" fillId="0" borderId="10" xfId="0" applyNumberFormat="1" applyFont="1" applyBorder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164" fontId="7" fillId="0" borderId="0" xfId="0" applyNumberFormat="1" applyFont="1" applyAlignment="1">
      <alignment horizontal="center" vertical="top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5" fontId="10" fillId="3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0" borderId="0" xfId="0" applyFont="1" applyAlignment="1"/>
    <xf numFmtId="0" fontId="10" fillId="0" borderId="1" xfId="0" applyFont="1" applyFill="1" applyBorder="1" applyAlignment="1">
      <alignment horizontal="center"/>
    </xf>
    <xf numFmtId="165" fontId="10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165" fontId="9" fillId="0" borderId="1" xfId="1" applyNumberFormat="1" applyFont="1" applyFill="1" applyBorder="1" applyAlignment="1">
      <alignment horizontal="center" vertical="center"/>
    </xf>
    <xf numFmtId="165" fontId="9" fillId="2" borderId="1" xfId="1" applyNumberFormat="1" applyFont="1" applyFill="1" applyBorder="1" applyAlignment="1">
      <alignment horizontal="center" vertical="center"/>
    </xf>
    <xf numFmtId="165" fontId="4" fillId="0" borderId="0" xfId="1" applyNumberFormat="1" applyFont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 wrapText="1"/>
    </xf>
    <xf numFmtId="165" fontId="10" fillId="3" borderId="1" xfId="1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165" fontId="10" fillId="2" borderId="1" xfId="1" applyNumberFormat="1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 vertical="top" wrapText="1"/>
    </xf>
    <xf numFmtId="165" fontId="10" fillId="3" borderId="1" xfId="1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165" fontId="10" fillId="2" borderId="1" xfId="1" applyNumberFormat="1" applyFont="1" applyFill="1" applyBorder="1" applyAlignment="1">
      <alignment horizontal="left" vertical="top" wrapText="1"/>
    </xf>
    <xf numFmtId="165" fontId="9" fillId="3" borderId="1" xfId="1" applyNumberFormat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165" fontId="9" fillId="2" borderId="1" xfId="1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43" fontId="10" fillId="3" borderId="1" xfId="0" applyNumberFormat="1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165" fontId="10" fillId="5" borderId="1" xfId="1" applyNumberFormat="1" applyFont="1" applyFill="1" applyBorder="1" applyAlignment="1">
      <alignment horizontal="center" vertical="top" wrapText="1"/>
    </xf>
    <xf numFmtId="43" fontId="10" fillId="5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165" fontId="14" fillId="0" borderId="0" xfId="1" applyNumberFormat="1" applyFont="1" applyFill="1" applyAlignment="1">
      <alignment horizontal="center" vertical="top" wrapText="1"/>
    </xf>
    <xf numFmtId="165" fontId="12" fillId="0" borderId="0" xfId="1" applyNumberFormat="1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165" fontId="15" fillId="3" borderId="1" xfId="1" applyNumberFormat="1" applyFont="1" applyFill="1" applyBorder="1" applyAlignment="1">
      <alignment horizontal="center" vertical="top" wrapText="1"/>
    </xf>
    <xf numFmtId="165" fontId="15" fillId="5" borderId="1" xfId="1" applyNumberFormat="1" applyFont="1" applyFill="1" applyBorder="1" applyAlignment="1">
      <alignment horizontal="left" vertical="top" wrapText="1"/>
    </xf>
    <xf numFmtId="165" fontId="16" fillId="0" borderId="0" xfId="1" applyNumberFormat="1" applyFont="1" applyAlignment="1">
      <alignment horizontal="center" vertical="top" wrapText="1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 vertical="top"/>
    </xf>
    <xf numFmtId="165" fontId="8" fillId="0" borderId="0" xfId="0" applyNumberFormat="1" applyFont="1" applyAlignment="1"/>
    <xf numFmtId="43" fontId="8" fillId="0" borderId="0" xfId="0" applyNumberFormat="1" applyFont="1" applyAlignment="1"/>
    <xf numFmtId="0" fontId="10" fillId="6" borderId="1" xfId="0" applyFont="1" applyFill="1" applyBorder="1" applyAlignment="1">
      <alignment horizontal="center"/>
    </xf>
    <xf numFmtId="165" fontId="10" fillId="6" borderId="1" xfId="1" applyNumberFormat="1" applyFont="1" applyFill="1" applyBorder="1" applyAlignment="1">
      <alignment horizontal="center" vertical="center"/>
    </xf>
    <xf numFmtId="165" fontId="10" fillId="7" borderId="1" xfId="1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27">
    <dxf>
      <font>
        <strike val="0"/>
        <outline val="0"/>
        <shadow val="0"/>
        <u val="none"/>
        <vertAlign val="baseline"/>
        <sz val="11"/>
        <name val="Calibri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horizontal="center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 Light"/>
        <scheme val="major"/>
      </font>
      <alignment horizontal="center" vertical="center" textRotation="0" wrapText="0" indent="0" justifyLastLine="0" shrinkToFit="0" readingOrder="0"/>
      <border outline="0">
        <left style="thin">
          <color rgb="FF000000"/>
        </left>
      </border>
    </dxf>
    <dxf>
      <font>
        <strike val="0"/>
        <outline val="0"/>
        <shadow val="0"/>
        <u val="none"/>
        <vertAlign val="baseline"/>
        <sz val="10"/>
        <name val="Calibri Light"/>
        <scheme val="major"/>
      </font>
      <alignment horizontal="center" vertical="center" textRotation="0" wrapText="0" indent="0" justifyLastLine="0" shrinkToFit="0" readingOrder="0"/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name val="Calibri Light"/>
        <scheme val="major"/>
      </font>
      <alignment horizontal="center" textRotation="0" wrapText="0" indent="0" justifyLastLine="0" shrinkToFit="0" readingOrder="0"/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name val="Calibri Light"/>
        <scheme val="maj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maj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major"/>
      </font>
      <alignment horizontal="center" textRotation="0" wrapText="0" indent="0" justifyLastLine="0" shrinkToFit="0" readingOrder="0"/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3C78D8"/>
          <bgColor rgb="FF3C78D8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1155CC"/>
          <bgColor rgb="FF1155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3C78D8"/>
          <bgColor rgb="FF3C78D8"/>
        </patternFill>
      </fill>
    </dxf>
  </dxfs>
  <tableStyles count="3">
    <tableStyle name="Expected source of fund-style" pivot="0" count="3">
      <tableStyleElement type="headerRow" dxfId="26"/>
      <tableStyleElement type="firstRowStripe" dxfId="25"/>
      <tableStyleElement type="secondRowStripe" dxfId="24"/>
    </tableStyle>
    <tableStyle name="Budget summery-style" pivot="0" count="3">
      <tableStyleElement type="headerRow" dxfId="23"/>
      <tableStyleElement type="firstRowStripe" dxfId="22"/>
      <tableStyleElement type="secondRowStripe" dxfId="21"/>
    </tableStyle>
    <tableStyle name="Propased Detailed expences 2018-style" pivot="0" count="3"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/>
            </a:pPr>
            <a:r>
              <a:rPr lang="en-US" b="1"/>
              <a:t>Projectwise expense for FY 2018</a:t>
            </a:r>
            <a:r>
              <a:rPr lang="en-US" b="1" baseline="0"/>
              <a:t> </a:t>
            </a:r>
            <a:endParaRPr lang="en-US" b="1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'Expenses Summary 2018'!$D$4</c:f>
              <c:strCache>
                <c:ptCount val="1"/>
                <c:pt idx="0">
                  <c:v>Total UGX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cat>
            <c:strRef>
              <c:f>'Expenses Summary 2018'!$C$5:$C$17</c:f>
              <c:strCache>
                <c:ptCount val="13"/>
                <c:pt idx="0">
                  <c:v>Annual meeting</c:v>
                </c:pt>
                <c:pt idx="1">
                  <c:v>Back to school campagn</c:v>
                </c:pt>
                <c:pt idx="2">
                  <c:v>Cleaning tools</c:v>
                </c:pt>
                <c:pt idx="3">
                  <c:v>Communication</c:v>
                </c:pt>
                <c:pt idx="4">
                  <c:v>Construction</c:v>
                </c:pt>
                <c:pt idx="5">
                  <c:v>Crop Farming</c:v>
                </c:pt>
                <c:pt idx="6">
                  <c:v>Food for Teachers &amp; children</c:v>
                </c:pt>
                <c:pt idx="7">
                  <c:v>Food for teachers only</c:v>
                </c:pt>
                <c:pt idx="8">
                  <c:v>Kitchen utensil</c:v>
                </c:pt>
                <c:pt idx="9">
                  <c:v>Office</c:v>
                </c:pt>
                <c:pt idx="10">
                  <c:v>Salary</c:v>
                </c:pt>
                <c:pt idx="11">
                  <c:v>Teaching materials</c:v>
                </c:pt>
                <c:pt idx="12">
                  <c:v>Workshops</c:v>
                </c:pt>
              </c:strCache>
            </c:strRef>
          </c:cat>
          <c:val>
            <c:numRef>
              <c:f>'Expenses Summary 2018'!$D$5:$D$17</c:f>
              <c:numCache>
                <c:formatCode>_(* #,##0_);_(* \(#,##0\);_(* "-"??_);_(@_)</c:formatCode>
                <c:ptCount val="13"/>
                <c:pt idx="0">
                  <c:v>2810000</c:v>
                </c:pt>
                <c:pt idx="1">
                  <c:v>782000</c:v>
                </c:pt>
                <c:pt idx="2">
                  <c:v>1725000</c:v>
                </c:pt>
                <c:pt idx="3">
                  <c:v>144000</c:v>
                </c:pt>
                <c:pt idx="4">
                  <c:v>27161500</c:v>
                </c:pt>
                <c:pt idx="5">
                  <c:v>425000</c:v>
                </c:pt>
                <c:pt idx="6">
                  <c:v>19200000</c:v>
                </c:pt>
                <c:pt idx="7">
                  <c:v>2100000</c:v>
                </c:pt>
                <c:pt idx="8">
                  <c:v>1176000</c:v>
                </c:pt>
                <c:pt idx="9">
                  <c:v>5487000</c:v>
                </c:pt>
                <c:pt idx="10">
                  <c:v>10710000</c:v>
                </c:pt>
                <c:pt idx="11">
                  <c:v>21042500</c:v>
                </c:pt>
                <c:pt idx="12">
                  <c:v>1200000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4835-4A53-9E98-D5BBB50BA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770496"/>
        <c:axId val="58856576"/>
      </c:barChart>
      <c:catAx>
        <c:axId val="55770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n-US"/>
          </a:p>
        </c:txPr>
        <c:crossAx val="58856576"/>
        <c:crosses val="autoZero"/>
        <c:auto val="1"/>
        <c:lblAlgn val="ctr"/>
        <c:lblOffset val="100"/>
        <c:noMultiLvlLbl val="1"/>
      </c:catAx>
      <c:valAx>
        <c:axId val="588565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/>
                </a:pPr>
                <a:r>
                  <a:rPr lang="en-US"/>
                  <a:t>SUM of TOTAL PRICE UGX</a:t>
                </a:r>
              </a:p>
            </c:rich>
          </c:tx>
          <c:layout/>
          <c:overlay val="0"/>
        </c:title>
        <c:numFmt formatCode="_(* #,##0_);_(* \(#,##0\);_(* &quot;-&quot;??_);_(@_)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55770496"/>
        <c:crosses val="autoZero"/>
        <c:crossBetween val="between"/>
      </c:valAx>
    </c:plotArea>
    <c:plotVisOnly val="1"/>
    <c:dispBlanksAs val="zero"/>
    <c:showDLblsOverMax val="1"/>
  </c:chart>
  <c:spPr>
    <a:solidFill>
      <a:srgbClr val="B6D7A8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/>
            </a:pPr>
            <a:r>
              <a:rPr lang="en-US" sz="1000" b="1"/>
              <a:t>Departmentwise expense for FY 2018</a:t>
            </a:r>
            <a:r>
              <a:rPr lang="en-US" sz="1000" b="1" baseline="0"/>
              <a:t> </a:t>
            </a:r>
            <a:endParaRPr lang="en-US" sz="1000" b="1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'Expenses Summary 2018'!$H$4</c:f>
              <c:strCache>
                <c:ptCount val="1"/>
                <c:pt idx="0">
                  <c:v>Total UGX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cat>
            <c:strRef>
              <c:f>'Expenses Summary 2018'!$G$5:$G$11</c:f>
              <c:strCache>
                <c:ptCount val="7"/>
                <c:pt idx="0">
                  <c:v>Head office</c:v>
                </c:pt>
                <c:pt idx="1">
                  <c:v>Events</c:v>
                </c:pt>
                <c:pt idx="2">
                  <c:v>Kindergaten Mukondo</c:v>
                </c:pt>
                <c:pt idx="3">
                  <c:v>Kindergaten Kaborogota</c:v>
                </c:pt>
                <c:pt idx="4">
                  <c:v>Sweswe Kindergarted</c:v>
                </c:pt>
                <c:pt idx="5">
                  <c:v>Scholarship program</c:v>
                </c:pt>
                <c:pt idx="6">
                  <c:v>Agriculture</c:v>
                </c:pt>
              </c:strCache>
            </c:strRef>
          </c:cat>
          <c:val>
            <c:numRef>
              <c:f>'Expenses Summary 2018'!$H$5:$H$11</c:f>
              <c:numCache>
                <c:formatCode>_(* #,##0_);_(* \(#,##0\);_(* "-"??_);_(@_)</c:formatCode>
                <c:ptCount val="7"/>
                <c:pt idx="0">
                  <c:v>5187000</c:v>
                </c:pt>
                <c:pt idx="1">
                  <c:v>3592000</c:v>
                </c:pt>
                <c:pt idx="2">
                  <c:v>14850500</c:v>
                </c:pt>
                <c:pt idx="3">
                  <c:v>14583000</c:v>
                </c:pt>
                <c:pt idx="4">
                  <c:v>54125500</c:v>
                </c:pt>
                <c:pt idx="5">
                  <c:v>1200000</c:v>
                </c:pt>
                <c:pt idx="6">
                  <c:v>425000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4835-4A53-9E98-D5BBB50BA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104896"/>
        <c:axId val="61106432"/>
      </c:barChart>
      <c:catAx>
        <c:axId val="61104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n-US"/>
          </a:p>
        </c:txPr>
        <c:crossAx val="61106432"/>
        <c:crosses val="autoZero"/>
        <c:auto val="1"/>
        <c:lblAlgn val="ctr"/>
        <c:lblOffset val="100"/>
        <c:noMultiLvlLbl val="1"/>
      </c:catAx>
      <c:valAx>
        <c:axId val="611064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/>
                </a:pPr>
                <a:r>
                  <a:rPr lang="en-US"/>
                  <a:t>SUM of TOTAL PRICE UGX</a:t>
                </a:r>
              </a:p>
            </c:rich>
          </c:tx>
          <c:layout/>
          <c:overlay val="0"/>
        </c:title>
        <c:numFmt formatCode="_(* #,##0_);_(* \(#,##0\);_(* &quot;-&quot;??_);_(@_)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61104896"/>
        <c:crosses val="autoZero"/>
        <c:crossBetween val="between"/>
      </c:valAx>
    </c:plotArea>
    <c:plotVisOnly val="1"/>
    <c:dispBlanksAs val="zero"/>
    <c:showDLblsOverMax val="1"/>
  </c:chart>
  <c:spPr>
    <a:solidFill>
      <a:srgbClr val="B6D7A8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/>
            </a:pPr>
            <a:r>
              <a:rPr lang="en-US" b="1"/>
              <a:t>Expected sources of fund in</a:t>
            </a:r>
            <a:r>
              <a:rPr lang="en-US" b="1" baseline="0"/>
              <a:t> FY 2018</a:t>
            </a:r>
            <a:r>
              <a:rPr lang="en-US" b="1"/>
              <a:t> </a:t>
            </a:r>
          </a:p>
        </c:rich>
      </c:tx>
      <c:layout>
        <c:manualLayout>
          <c:xMode val="edge"/>
          <c:yMode val="edge"/>
          <c:x val="0.28670173581243519"/>
          <c:y val="2.3391812865497075E-2"/>
        </c:manualLayout>
      </c:layout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38761D"/>
            </a:solidFill>
          </c:spPr>
          <c:invertIfNegative val="1"/>
          <c:cat>
            <c:strRef>
              <c:f>'Expected Sources of Funds 2018'!$D$6:$D$11</c:f>
              <c:strCache>
                <c:ptCount val="6"/>
                <c:pt idx="0">
                  <c:v>- Award Money from Yunus &amp; Youth</c:v>
                </c:pt>
                <c:pt idx="1">
                  <c:v> - UNHCR Kyaka Donation</c:v>
                </c:pt>
                <c:pt idx="2">
                  <c:v> - GlobalGiving</c:v>
                </c:pt>
                <c:pt idx="3">
                  <c:v>- Parent contribution</c:v>
                </c:pt>
                <c:pt idx="4">
                  <c:v>- School Gardening</c:v>
                </c:pt>
                <c:pt idx="5">
                  <c:v> - Member contribution</c:v>
                </c:pt>
              </c:strCache>
            </c:strRef>
          </c:cat>
          <c:val>
            <c:numRef>
              <c:f>'Expected Sources of Funds 2018'!$E$6:$E$11</c:f>
              <c:numCache>
                <c:formatCode>_(* #,##0_);_(* \(#,##0\);_(* "-"??_);_(@_)</c:formatCode>
                <c:ptCount val="6"/>
                <c:pt idx="0">
                  <c:v>1775000</c:v>
                </c:pt>
                <c:pt idx="1">
                  <c:v>2985000</c:v>
                </c:pt>
                <c:pt idx="2">
                  <c:v>532500</c:v>
                </c:pt>
                <c:pt idx="3">
                  <c:v>15000000</c:v>
                </c:pt>
                <c:pt idx="4">
                  <c:v>1000000</c:v>
                </c:pt>
                <c:pt idx="5">
                  <c:v>5000000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03F8-46BB-B952-774110BAA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714176"/>
        <c:axId val="55716096"/>
      </c:barChart>
      <c:catAx>
        <c:axId val="55714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/>
                </a:pPr>
                <a:r>
                  <a:rPr lang="en-US"/>
                  <a:t>Sources of fund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n-US"/>
          </a:p>
        </c:txPr>
        <c:crossAx val="55716096"/>
        <c:crosses val="autoZero"/>
        <c:auto val="1"/>
        <c:lblAlgn val="ctr"/>
        <c:lblOffset val="100"/>
        <c:noMultiLvlLbl val="1"/>
      </c:catAx>
      <c:valAx>
        <c:axId val="557160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/>
                </a:pPr>
                <a:r>
                  <a:rPr lang="en-US"/>
                  <a:t>Amount UGX</a:t>
                </a:r>
              </a:p>
            </c:rich>
          </c:tx>
          <c:layout/>
          <c:overlay val="0"/>
        </c:title>
        <c:numFmt formatCode="_(* #,##0_);_(* \(#,##0\);_(* &quot;-&quot;??_);_(@_)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5571417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Trend</a:t>
            </a:r>
            <a:r>
              <a:rPr lang="en-US" baseline="0"/>
              <a:t> of the money </a:t>
            </a:r>
            <a:r>
              <a:rPr lang="en-US" baseline="0">
                <a:solidFill>
                  <a:srgbClr val="FF0000"/>
                </a:solidFill>
              </a:rPr>
              <a:t>required</a:t>
            </a:r>
            <a:r>
              <a:rPr lang="en-US" baseline="0"/>
              <a:t> and money </a:t>
            </a:r>
            <a:r>
              <a:rPr lang="en-US" baseline="0">
                <a:solidFill>
                  <a:srgbClr val="00B050"/>
                </a:solidFill>
              </a:rPr>
              <a:t>received</a:t>
            </a:r>
            <a:r>
              <a:rPr lang="en-US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12831233595800526"/>
          <c:y val="2.7777777777777776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cat>
            <c:strRef>
              <c:f>'Expected Sources of Funds 2018'!$C$12:$C$14</c:f>
              <c:strCache>
                <c:ptCount val="3"/>
                <c:pt idx="0">
                  <c:v>Total of Expected Receipts for FY 2018</c:v>
                </c:pt>
                <c:pt idx="1">
                  <c:v>Total of Budgeted Expenses for FY 2018</c:v>
                </c:pt>
                <c:pt idx="2">
                  <c:v>Voluntary Donation required in 2018</c:v>
                </c:pt>
              </c:strCache>
            </c:strRef>
          </c:cat>
          <c:val>
            <c:numRef>
              <c:f>'Expected Sources of Funds 2018'!$D$12:$D$14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DB2A-4AB4-8854-79375FB4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530760"/>
        <c:axId val="584531088"/>
      </c:areaChart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B2A-4AB4-8854-79375FB4A5EE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B2A-4AB4-8854-79375FB4A5EE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B2A-4AB4-8854-79375FB4A5EE}"/>
              </c:ext>
            </c:extLst>
          </c:dPt>
          <c:cat>
            <c:strRef>
              <c:f>'Expected Sources of Funds 2018'!$C$12:$C$14</c:f>
              <c:strCache>
                <c:ptCount val="3"/>
                <c:pt idx="0">
                  <c:v>Total of Expected Receipts for FY 2018</c:v>
                </c:pt>
                <c:pt idx="1">
                  <c:v>Total of Budgeted Expenses for FY 2018</c:v>
                </c:pt>
                <c:pt idx="2">
                  <c:v>Voluntary Donation required in 2018</c:v>
                </c:pt>
              </c:strCache>
            </c:strRef>
          </c:cat>
          <c:val>
            <c:numRef>
              <c:f>'Expected Sources of Funds 2018'!$E$12:$E$14</c:f>
              <c:numCache>
                <c:formatCode>_(* #,##0_);_(* \(#,##0\);_(* "-"??_);_(@_)</c:formatCode>
                <c:ptCount val="3"/>
                <c:pt idx="0">
                  <c:v>26292500</c:v>
                </c:pt>
                <c:pt idx="1">
                  <c:v>93963000</c:v>
                </c:pt>
                <c:pt idx="2">
                  <c:v>67670500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2A-4AB4-8854-79375FB4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7"/>
        <c:axId val="584530760"/>
        <c:axId val="584531088"/>
      </c:barChart>
      <c:catAx>
        <c:axId val="584530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531088"/>
        <c:crosses val="autoZero"/>
        <c:auto val="1"/>
        <c:lblAlgn val="ctr"/>
        <c:lblOffset val="100"/>
        <c:noMultiLvlLbl val="0"/>
      </c:catAx>
      <c:valAx>
        <c:axId val="58453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530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502920</xdr:colOff>
      <xdr:row>18</xdr:row>
      <xdr:rowOff>171450</xdr:rowOff>
    </xdr:from>
    <xdr:to>
      <xdr:col>5</xdr:col>
      <xdr:colOff>777240</xdr:colOff>
      <xdr:row>33</xdr:row>
      <xdr:rowOff>175260</xdr:rowOff>
    </xdr:to>
    <xdr:graphicFrame macro=""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19048</xdr:colOff>
      <xdr:row>13</xdr:row>
      <xdr:rowOff>28574</xdr:rowOff>
    </xdr:from>
    <xdr:to>
      <xdr:col>10</xdr:col>
      <xdr:colOff>556259</xdr:colOff>
      <xdr:row>28</xdr:row>
      <xdr:rowOff>22859</xdr:rowOff>
    </xdr:to>
    <xdr:graphicFrame macro="">
      <xdr:nvGraphicFramePr>
        <xdr:cNvPr id="3" name="Chart 2" title="Char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742950</xdr:colOff>
      <xdr:row>15</xdr:row>
      <xdr:rowOff>57150</xdr:rowOff>
    </xdr:from>
    <xdr:to>
      <xdr:col>5</xdr:col>
      <xdr:colOff>161925</xdr:colOff>
      <xdr:row>28</xdr:row>
      <xdr:rowOff>123825</xdr:rowOff>
    </xdr:to>
    <xdr:graphicFrame macro="">
      <xdr:nvGraphicFramePr>
        <xdr:cNvPr id="2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1253628</xdr:colOff>
      <xdr:row>15</xdr:row>
      <xdr:rowOff>29424</xdr:rowOff>
    </xdr:from>
    <xdr:to>
      <xdr:col>10</xdr:col>
      <xdr:colOff>636408</xdr:colOff>
      <xdr:row>31</xdr:row>
      <xdr:rowOff>90384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e_2" displayName="Table_2" ref="C3:E18" headerRowDxfId="17" dataDxfId="16" totalsRowDxfId="15">
  <tableColumns count="3">
    <tableColumn id="1" name="Column1" dataDxfId="14"/>
    <tableColumn id="2" name="TOTAL PRICE UGX" dataDxfId="13"/>
    <tableColumn id="3" name="Total USD" dataDxfId="12"/>
  </tableColumns>
  <tableStyleInfo name="Budget summery-style" showFirstColumn="1" showLastColumn="1" showRowStripes="1" showColumnStripes="0"/>
</table>
</file>

<file path=xl/tables/table2.xml><?xml version="1.0" encoding="utf-8"?>
<table xmlns="http://schemas.openxmlformats.org/spreadsheetml/2006/main" id="3" name="Table_3" displayName="Table_3" ref="B1:H196" headerRowDxfId="11" dataDxfId="9" totalsRowDxfId="7" headerRowBorderDxfId="10" tableBorderDxfId="8">
  <autoFilter ref="B1:H196"/>
  <sortState ref="B2:H196">
    <sortCondition ref="B1:B196"/>
  </sortState>
  <tableColumns count="7">
    <tableColumn id="1" name="Department" dataDxfId="6"/>
    <tableColumn id="2" name="Project" dataDxfId="5"/>
    <tableColumn id="3" name="ITEM" dataDxfId="4"/>
    <tableColumn id="4" name="QUANTITY" dataDxfId="3"/>
    <tableColumn id="5" name="PRICE" dataDxfId="2"/>
    <tableColumn id="6" name="TOTAL PRICE UGX" dataDxfId="1"/>
    <tableColumn id="7" name="Total USD" dataDxfId="0"/>
  </tableColumns>
  <tableStyleInfo name="Propased Detailed expences 2018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C2:K28"/>
  <sheetViews>
    <sheetView showGridLines="0" showRowColHeaders="0" topLeftCell="A4" workbookViewId="0">
      <selection activeCell="D18" sqref="D18"/>
    </sheetView>
  </sheetViews>
  <sheetFormatPr defaultColWidth="14.44140625" defaultRowHeight="15.75" customHeight="1" x14ac:dyDescent="0.3"/>
  <cols>
    <col min="1" max="2" width="14.44140625" style="24"/>
    <col min="3" max="3" width="23.44140625" style="25" customWidth="1"/>
    <col min="4" max="4" width="12.33203125" style="25" bestFit="1" customWidth="1"/>
    <col min="5" max="5" width="10" style="25" bestFit="1" customWidth="1"/>
    <col min="6" max="6" width="12.88671875" style="24" customWidth="1"/>
    <col min="7" max="7" width="21.109375" style="24" bestFit="1" customWidth="1"/>
    <col min="8" max="8" width="12.33203125" style="24" bestFit="1" customWidth="1"/>
    <col min="9" max="9" width="10" style="24" bestFit="1" customWidth="1"/>
    <col min="10" max="10" width="14.44140625" style="24" customWidth="1"/>
    <col min="11" max="16384" width="14.44140625" style="24"/>
  </cols>
  <sheetData>
    <row r="2" spans="3:11" ht="15.75" customHeight="1" x14ac:dyDescent="0.35">
      <c r="C2" s="68" t="s">
        <v>139</v>
      </c>
      <c r="D2" s="69"/>
      <c r="E2" s="69"/>
    </row>
    <row r="3" spans="3:11" ht="15.75" customHeight="1" x14ac:dyDescent="0.3">
      <c r="C3" t="s">
        <v>155</v>
      </c>
      <c r="D3" t="s">
        <v>5</v>
      </c>
      <c r="E3" t="s">
        <v>6</v>
      </c>
    </row>
    <row r="4" spans="3:11" ht="15.75" customHeight="1" x14ac:dyDescent="0.3">
      <c r="C4" s="29" t="s">
        <v>1</v>
      </c>
      <c r="D4" s="26" t="s">
        <v>138</v>
      </c>
      <c r="E4" s="26" t="s">
        <v>6</v>
      </c>
      <c r="G4" s="30" t="s">
        <v>0</v>
      </c>
      <c r="H4" s="27" t="s">
        <v>138</v>
      </c>
      <c r="I4" s="27" t="s">
        <v>6</v>
      </c>
    </row>
    <row r="5" spans="3:11" ht="15.75" customHeight="1" x14ac:dyDescent="0.3">
      <c r="C5" s="34" t="s">
        <v>24</v>
      </c>
      <c r="D5" s="35">
        <v>2810000</v>
      </c>
      <c r="E5" s="35">
        <v>780.55555555555566</v>
      </c>
      <c r="G5" s="31" t="s">
        <v>7</v>
      </c>
      <c r="H5" s="28">
        <v>5187000</v>
      </c>
      <c r="I5" s="28">
        <f t="shared" ref="I5:I11" si="0">H5/3600</f>
        <v>1440.8333333333333</v>
      </c>
      <c r="J5" s="71"/>
    </row>
    <row r="6" spans="3:11" ht="15.75" customHeight="1" x14ac:dyDescent="0.3">
      <c r="C6" s="34" t="s">
        <v>32</v>
      </c>
      <c r="D6" s="35">
        <v>782000</v>
      </c>
      <c r="E6" s="35">
        <v>217.2222222222222</v>
      </c>
      <c r="G6" s="73" t="s">
        <v>23</v>
      </c>
      <c r="H6" s="74">
        <v>3592000</v>
      </c>
      <c r="I6" s="75">
        <f t="shared" si="0"/>
        <v>997.77777777777783</v>
      </c>
      <c r="K6" s="71"/>
    </row>
    <row r="7" spans="3:11" ht="15.75" customHeight="1" x14ac:dyDescent="0.3">
      <c r="C7" s="34" t="s">
        <v>33</v>
      </c>
      <c r="D7" s="35">
        <v>1725000</v>
      </c>
      <c r="E7" s="35">
        <v>479.16666666666663</v>
      </c>
      <c r="G7" s="31" t="s">
        <v>29</v>
      </c>
      <c r="H7" s="28">
        <v>14850500</v>
      </c>
      <c r="I7" s="28">
        <f t="shared" si="0"/>
        <v>4125.1388888888887</v>
      </c>
    </row>
    <row r="8" spans="3:11" ht="15.75" customHeight="1" x14ac:dyDescent="0.3">
      <c r="C8" s="34" t="s">
        <v>34</v>
      </c>
      <c r="D8" s="35">
        <v>144000</v>
      </c>
      <c r="E8" s="35">
        <v>40</v>
      </c>
      <c r="G8" s="73" t="s">
        <v>75</v>
      </c>
      <c r="H8" s="74">
        <v>14583000</v>
      </c>
      <c r="I8" s="75">
        <f t="shared" si="0"/>
        <v>4050.8333333333335</v>
      </c>
    </row>
    <row r="9" spans="3:11" ht="15.75" customHeight="1" x14ac:dyDescent="0.3">
      <c r="C9" s="34" t="s">
        <v>30</v>
      </c>
      <c r="D9" s="35">
        <v>27161500</v>
      </c>
      <c r="E9" s="35">
        <v>7544.8611111111104</v>
      </c>
      <c r="G9" s="31" t="s">
        <v>80</v>
      </c>
      <c r="H9" s="28">
        <v>54125500</v>
      </c>
      <c r="I9" s="28">
        <f t="shared" si="0"/>
        <v>15034.861111111111</v>
      </c>
    </row>
    <row r="10" spans="3:11" ht="15.75" customHeight="1" x14ac:dyDescent="0.3">
      <c r="C10" s="34" t="s">
        <v>35</v>
      </c>
      <c r="D10" s="35">
        <v>425000</v>
      </c>
      <c r="E10" s="35">
        <v>118.05555555555557</v>
      </c>
      <c r="G10" s="32" t="s">
        <v>105</v>
      </c>
      <c r="H10" s="74">
        <v>1200000</v>
      </c>
      <c r="I10" s="75">
        <f t="shared" si="0"/>
        <v>333.33333333333331</v>
      </c>
    </row>
    <row r="11" spans="3:11" ht="15.75" customHeight="1" x14ac:dyDescent="0.3">
      <c r="C11" s="34" t="s">
        <v>36</v>
      </c>
      <c r="D11" s="35">
        <v>19200000</v>
      </c>
      <c r="E11" s="35">
        <v>5333.333333333333</v>
      </c>
      <c r="G11" s="31" t="s">
        <v>106</v>
      </c>
      <c r="H11" s="28">
        <v>425000</v>
      </c>
      <c r="I11" s="28">
        <f t="shared" si="0"/>
        <v>118.05555555555556</v>
      </c>
      <c r="K11" s="72"/>
    </row>
    <row r="12" spans="3:11" ht="15.75" customHeight="1" x14ac:dyDescent="0.3">
      <c r="C12" s="34" t="s">
        <v>37</v>
      </c>
      <c r="D12" s="35">
        <v>2100000</v>
      </c>
      <c r="E12" s="35">
        <v>583.33333333333337</v>
      </c>
      <c r="G12" s="30" t="s">
        <v>42</v>
      </c>
      <c r="H12" s="38">
        <f>SUM(H5:H11)</f>
        <v>93963000</v>
      </c>
      <c r="I12" s="38">
        <f>SUM(I5:I11)</f>
        <v>26100.833333333332</v>
      </c>
    </row>
    <row r="13" spans="3:11" ht="15.75" customHeight="1" x14ac:dyDescent="0.3">
      <c r="C13" s="34" t="s">
        <v>38</v>
      </c>
      <c r="D13" s="35">
        <v>1176000</v>
      </c>
      <c r="E13" s="35">
        <v>326.66666666666674</v>
      </c>
    </row>
    <row r="14" spans="3:11" ht="15.75" customHeight="1" x14ac:dyDescent="0.3">
      <c r="C14" s="34" t="s">
        <v>8</v>
      </c>
      <c r="D14" s="35">
        <v>5487000</v>
      </c>
      <c r="E14" s="35">
        <v>1524.1666666666665</v>
      </c>
    </row>
    <row r="15" spans="3:11" ht="15.75" customHeight="1" x14ac:dyDescent="0.3">
      <c r="C15" s="34" t="s">
        <v>39</v>
      </c>
      <c r="D15" s="35">
        <v>10710000</v>
      </c>
      <c r="E15" s="35">
        <v>2975</v>
      </c>
    </row>
    <row r="16" spans="3:11" ht="15.75" customHeight="1" x14ac:dyDescent="0.3">
      <c r="C16" s="34" t="s">
        <v>40</v>
      </c>
      <c r="D16" s="35">
        <v>21042500</v>
      </c>
      <c r="E16" s="35">
        <v>5845.138888888886</v>
      </c>
    </row>
    <row r="17" spans="3:5" ht="15.75" customHeight="1" x14ac:dyDescent="0.3">
      <c r="C17" s="34" t="s">
        <v>41</v>
      </c>
      <c r="D17" s="35">
        <v>1200000</v>
      </c>
      <c r="E17" s="35">
        <v>333.33333333333331</v>
      </c>
    </row>
    <row r="18" spans="3:5" ht="15.75" customHeight="1" x14ac:dyDescent="0.3">
      <c r="C18" s="36" t="s">
        <v>42</v>
      </c>
      <c r="D18" s="37">
        <v>93963000</v>
      </c>
      <c r="E18" s="37">
        <v>26100.833333333332</v>
      </c>
    </row>
    <row r="20" spans="3:5" ht="13.8" x14ac:dyDescent="0.3">
      <c r="C20" s="24"/>
      <c r="D20" s="24"/>
      <c r="E20" s="24"/>
    </row>
    <row r="21" spans="3:5" ht="15.75" customHeight="1" x14ac:dyDescent="0.3">
      <c r="C21" s="24"/>
      <c r="D21" s="24"/>
      <c r="E21" s="24"/>
    </row>
    <row r="22" spans="3:5" ht="15.75" customHeight="1" x14ac:dyDescent="0.3">
      <c r="C22" s="24"/>
      <c r="D22" s="24"/>
      <c r="E22" s="24"/>
    </row>
    <row r="23" spans="3:5" ht="15.75" customHeight="1" x14ac:dyDescent="0.3">
      <c r="C23" s="24"/>
      <c r="D23" s="24"/>
      <c r="E23" s="24"/>
    </row>
    <row r="24" spans="3:5" ht="15.75" customHeight="1" x14ac:dyDescent="0.3">
      <c r="C24" s="24"/>
      <c r="D24" s="24"/>
      <c r="E24" s="24"/>
    </row>
    <row r="25" spans="3:5" ht="15.75" customHeight="1" x14ac:dyDescent="0.3">
      <c r="C25" s="24"/>
      <c r="D25" s="24"/>
      <c r="E25" s="24"/>
    </row>
    <row r="26" spans="3:5" ht="15.75" customHeight="1" x14ac:dyDescent="0.3">
      <c r="C26" s="24"/>
      <c r="D26" s="24"/>
      <c r="E26" s="24"/>
    </row>
    <row r="27" spans="3:5" ht="15.75" customHeight="1" x14ac:dyDescent="0.3">
      <c r="C27" s="24"/>
      <c r="D27" s="24"/>
      <c r="E27" s="24"/>
    </row>
    <row r="28" spans="3:5" s="33" customFormat="1" ht="15.75" customHeight="1" x14ac:dyDescent="0.3"/>
  </sheetData>
  <pageMargins left="0.7" right="0.7" top="0.75" bottom="0.75" header="0.3" footer="0.3"/>
  <pageSetup paperSize="0" orientation="portrait" horizontalDpi="0" verticalDpi="0" copies="0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C3:K22"/>
  <sheetViews>
    <sheetView showGridLines="0" tabSelected="1" topLeftCell="B2" zoomScale="83" workbookViewId="0">
      <selection activeCell="K14" sqref="K14"/>
    </sheetView>
  </sheetViews>
  <sheetFormatPr defaultColWidth="14.44140625" defaultRowHeight="13.2" x14ac:dyDescent="0.25"/>
  <cols>
    <col min="1" max="2" width="14.44140625" style="42"/>
    <col min="3" max="3" width="27.109375" style="43" customWidth="1"/>
    <col min="4" max="4" width="31.109375" style="43" customWidth="1"/>
    <col min="5" max="5" width="18.5546875" style="39" bestFit="1" customWidth="1"/>
    <col min="6" max="6" width="13.5546875" style="39" bestFit="1" customWidth="1"/>
    <col min="7" max="7" width="26" style="39" customWidth="1"/>
    <col min="8" max="8" width="7.88671875" style="42" customWidth="1"/>
    <col min="9" max="9" width="27.33203125" style="42" customWidth="1"/>
    <col min="10" max="16384" width="14.44140625" style="42"/>
  </cols>
  <sheetData>
    <row r="3" spans="3:11" ht="17.399999999999999" x14ac:dyDescent="0.25">
      <c r="C3" s="70" t="s">
        <v>150</v>
      </c>
      <c r="D3" s="41"/>
    </row>
    <row r="4" spans="3:11" x14ac:dyDescent="0.25">
      <c r="C4" s="41"/>
      <c r="D4" s="41"/>
    </row>
    <row r="5" spans="3:11" x14ac:dyDescent="0.25">
      <c r="C5" s="80" t="s">
        <v>149</v>
      </c>
      <c r="D5" s="80"/>
      <c r="E5" s="40" t="s">
        <v>25</v>
      </c>
      <c r="F5" s="40" t="s">
        <v>26</v>
      </c>
      <c r="G5" s="40" t="s">
        <v>144</v>
      </c>
      <c r="J5" s="61"/>
      <c r="K5" s="62"/>
    </row>
    <row r="6" spans="3:11" ht="13.8" x14ac:dyDescent="0.25">
      <c r="C6" s="48" t="s">
        <v>140</v>
      </c>
      <c r="D6" s="49" t="s">
        <v>141</v>
      </c>
      <c r="E6" s="45">
        <v>1775000</v>
      </c>
      <c r="F6" s="44">
        <v>500</v>
      </c>
      <c r="G6" s="45"/>
      <c r="J6" s="60"/>
      <c r="K6" s="63"/>
    </row>
    <row r="7" spans="3:11" ht="13.8" x14ac:dyDescent="0.25">
      <c r="C7" s="57"/>
      <c r="D7" s="66" t="s">
        <v>154</v>
      </c>
      <c r="E7" s="58">
        <v>2985000</v>
      </c>
      <c r="F7" s="59">
        <f>E7/3600</f>
        <v>829.16666666666663</v>
      </c>
      <c r="G7" s="58"/>
      <c r="I7" s="60"/>
      <c r="J7" s="63"/>
      <c r="K7" s="63"/>
    </row>
    <row r="8" spans="3:11" ht="13.8" x14ac:dyDescent="0.25">
      <c r="C8" s="48"/>
      <c r="D8" s="49" t="s">
        <v>152</v>
      </c>
      <c r="E8" s="45">
        <f>F8*3550</f>
        <v>532500</v>
      </c>
      <c r="F8" s="56">
        <v>150</v>
      </c>
      <c r="G8" s="45"/>
      <c r="I8" s="60"/>
      <c r="J8" s="63"/>
      <c r="K8" s="63"/>
    </row>
    <row r="9" spans="3:11" ht="13.8" x14ac:dyDescent="0.25">
      <c r="C9" s="50"/>
      <c r="D9" s="51" t="s">
        <v>143</v>
      </c>
      <c r="E9" s="47">
        <v>15000000</v>
      </c>
      <c r="F9" s="46">
        <v>4225.3521126760561</v>
      </c>
      <c r="G9" s="47"/>
      <c r="I9" s="60"/>
      <c r="J9" s="63"/>
      <c r="K9" s="63"/>
    </row>
    <row r="10" spans="3:11" ht="13.8" x14ac:dyDescent="0.25">
      <c r="C10" s="48" t="s">
        <v>145</v>
      </c>
      <c r="D10" s="49" t="s">
        <v>142</v>
      </c>
      <c r="E10" s="45">
        <v>1000000</v>
      </c>
      <c r="F10" s="56">
        <f>E10/3500</f>
        <v>285.71428571428572</v>
      </c>
      <c r="G10" s="45"/>
      <c r="I10" s="60"/>
      <c r="J10" s="63"/>
      <c r="K10" s="63"/>
    </row>
    <row r="11" spans="3:11" ht="13.8" x14ac:dyDescent="0.25">
      <c r="C11" s="50"/>
      <c r="D11" s="51" t="s">
        <v>151</v>
      </c>
      <c r="E11" s="47">
        <v>5000000</v>
      </c>
      <c r="F11" s="46">
        <v>1408.4507042253522</v>
      </c>
      <c r="G11" s="47"/>
      <c r="I11" s="60"/>
      <c r="J11" s="63"/>
      <c r="K11" s="62"/>
    </row>
    <row r="12" spans="3:11" ht="12.75" customHeight="1" x14ac:dyDescent="0.25">
      <c r="C12" s="76" t="s">
        <v>147</v>
      </c>
      <c r="D12" s="77"/>
      <c r="E12" s="52">
        <f>SUM(E6:E11)</f>
        <v>26292500</v>
      </c>
      <c r="F12" s="53">
        <f>SUM(F6:F11)</f>
        <v>7398.683769282361</v>
      </c>
      <c r="G12" s="45"/>
      <c r="J12" s="64"/>
      <c r="K12" s="64"/>
    </row>
    <row r="13" spans="3:11" ht="12.75" customHeight="1" x14ac:dyDescent="0.25">
      <c r="C13" s="78" t="s">
        <v>146</v>
      </c>
      <c r="D13" s="79"/>
      <c r="E13" s="54">
        <v>93963000</v>
      </c>
      <c r="F13" s="55">
        <v>26100.833333333332</v>
      </c>
      <c r="G13" s="47"/>
    </row>
    <row r="14" spans="3:11" ht="41.4" x14ac:dyDescent="0.25">
      <c r="C14" s="76" t="s">
        <v>148</v>
      </c>
      <c r="D14" s="77"/>
      <c r="E14" s="52">
        <f>E13-E12</f>
        <v>67670500</v>
      </c>
      <c r="F14" s="53">
        <f>F13-F12</f>
        <v>18702.149564050971</v>
      </c>
      <c r="G14" s="65" t="s">
        <v>153</v>
      </c>
    </row>
    <row r="17" spans="3:7" x14ac:dyDescent="0.25">
      <c r="C17" s="42"/>
      <c r="D17" s="42"/>
      <c r="E17" s="42"/>
    </row>
    <row r="18" spans="3:7" x14ac:dyDescent="0.25">
      <c r="C18" s="42"/>
      <c r="D18" s="42"/>
      <c r="E18" s="42"/>
    </row>
    <row r="19" spans="3:7" x14ac:dyDescent="0.25">
      <c r="C19" s="42"/>
      <c r="D19" s="42"/>
      <c r="E19" s="42"/>
    </row>
    <row r="20" spans="3:7" x14ac:dyDescent="0.25">
      <c r="C20" s="42"/>
      <c r="D20" s="42"/>
      <c r="E20" s="42"/>
    </row>
    <row r="21" spans="3:7" x14ac:dyDescent="0.25">
      <c r="C21" s="42"/>
      <c r="D21" s="42"/>
      <c r="E21" s="42"/>
    </row>
    <row r="22" spans="3:7" x14ac:dyDescent="0.25">
      <c r="G22" s="67"/>
    </row>
  </sheetData>
  <mergeCells count="4">
    <mergeCell ref="C12:D12"/>
    <mergeCell ref="C13:D13"/>
    <mergeCell ref="C14:D14"/>
    <mergeCell ref="C5:D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990"/>
  <sheetViews>
    <sheetView showGridLines="0" showRowColHeaders="0" workbookViewId="0">
      <pane ySplit="1" topLeftCell="A117" activePane="bottomLeft" state="frozen"/>
      <selection pane="bottomLeft" activeCell="J18" sqref="J18"/>
    </sheetView>
  </sheetViews>
  <sheetFormatPr defaultColWidth="14.44140625" defaultRowHeight="15.75" customHeight="1" x14ac:dyDescent="0.25"/>
  <cols>
    <col min="1" max="1" width="14.44140625" style="7"/>
    <col min="2" max="2" width="23.5546875" style="7" customWidth="1"/>
    <col min="3" max="3" width="26.88671875" style="7" customWidth="1"/>
    <col min="4" max="4" width="24.88671875" style="7" customWidth="1"/>
    <col min="5" max="5" width="14.88671875" style="7" customWidth="1"/>
    <col min="6" max="6" width="10.5546875" style="7" customWidth="1"/>
    <col min="7" max="7" width="21.109375" style="7" customWidth="1"/>
    <col min="8" max="8" width="14.109375" style="7" customWidth="1"/>
    <col min="9" max="9" width="14.44140625" style="7"/>
    <col min="10" max="10" width="21.88671875" style="7" customWidth="1"/>
    <col min="11" max="16384" width="14.44140625" style="7"/>
  </cols>
  <sheetData>
    <row r="1" spans="1:26" ht="14.4" x14ac:dyDescent="0.25">
      <c r="A1" s="1"/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 t="s">
        <v>5</v>
      </c>
      <c r="H1" s="5" t="s">
        <v>6</v>
      </c>
      <c r="I1" s="6"/>
      <c r="L1" s="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25">
      <c r="B2" s="8" t="s">
        <v>106</v>
      </c>
      <c r="C2" s="9" t="s">
        <v>35</v>
      </c>
      <c r="D2" s="9" t="s">
        <v>110</v>
      </c>
      <c r="E2" s="9">
        <v>30</v>
      </c>
      <c r="F2" s="10">
        <v>1000</v>
      </c>
      <c r="G2" s="11">
        <f t="shared" ref="G2:G33" si="0">F2*E2</f>
        <v>30000</v>
      </c>
      <c r="H2" s="12">
        <f t="shared" ref="H2:H33" si="1">G2/3600</f>
        <v>8.3333333333333339</v>
      </c>
    </row>
    <row r="3" spans="1:26" ht="14.4" x14ac:dyDescent="0.25">
      <c r="B3" s="8" t="s">
        <v>106</v>
      </c>
      <c r="C3" s="9" t="s">
        <v>35</v>
      </c>
      <c r="D3" s="9" t="s">
        <v>111</v>
      </c>
      <c r="E3" s="9">
        <v>3</v>
      </c>
      <c r="F3" s="10">
        <v>30000</v>
      </c>
      <c r="G3" s="11">
        <f t="shared" si="0"/>
        <v>90000</v>
      </c>
      <c r="H3" s="12">
        <f t="shared" si="1"/>
        <v>25</v>
      </c>
    </row>
    <row r="4" spans="1:26" ht="14.4" x14ac:dyDescent="0.25">
      <c r="B4" s="8" t="s">
        <v>106</v>
      </c>
      <c r="C4" s="9" t="s">
        <v>35</v>
      </c>
      <c r="D4" s="9" t="s">
        <v>112</v>
      </c>
      <c r="E4" s="9">
        <v>3</v>
      </c>
      <c r="F4" s="10">
        <v>25000</v>
      </c>
      <c r="G4" s="11">
        <f t="shared" si="0"/>
        <v>75000</v>
      </c>
      <c r="H4" s="12">
        <f t="shared" si="1"/>
        <v>20.833333333333332</v>
      </c>
    </row>
    <row r="5" spans="1:26" ht="14.4" x14ac:dyDescent="0.25">
      <c r="B5" s="8" t="s">
        <v>106</v>
      </c>
      <c r="C5" s="9" t="s">
        <v>35</v>
      </c>
      <c r="D5" s="9" t="s">
        <v>113</v>
      </c>
      <c r="E5" s="9">
        <v>3</v>
      </c>
      <c r="F5" s="10">
        <v>10000</v>
      </c>
      <c r="G5" s="11">
        <f t="shared" si="0"/>
        <v>30000</v>
      </c>
      <c r="H5" s="12">
        <f t="shared" si="1"/>
        <v>8.3333333333333339</v>
      </c>
    </row>
    <row r="6" spans="1:26" ht="14.4" x14ac:dyDescent="0.25">
      <c r="B6" s="8" t="s">
        <v>106</v>
      </c>
      <c r="C6" s="9" t="s">
        <v>35</v>
      </c>
      <c r="D6" s="9" t="s">
        <v>114</v>
      </c>
      <c r="E6" s="9">
        <v>5</v>
      </c>
      <c r="F6" s="10">
        <v>20000</v>
      </c>
      <c r="G6" s="11">
        <f t="shared" si="0"/>
        <v>100000</v>
      </c>
      <c r="H6" s="12">
        <f t="shared" si="1"/>
        <v>27.777777777777779</v>
      </c>
    </row>
    <row r="7" spans="1:26" ht="14.4" x14ac:dyDescent="0.25">
      <c r="B7" s="8" t="s">
        <v>106</v>
      </c>
      <c r="C7" s="9" t="s">
        <v>35</v>
      </c>
      <c r="D7" s="9" t="s">
        <v>115</v>
      </c>
      <c r="E7" s="9">
        <v>5</v>
      </c>
      <c r="F7" s="10">
        <v>20000</v>
      </c>
      <c r="G7" s="11">
        <f t="shared" si="0"/>
        <v>100000</v>
      </c>
      <c r="H7" s="12">
        <f t="shared" si="1"/>
        <v>27.777777777777779</v>
      </c>
    </row>
    <row r="8" spans="1:26" ht="14.4" x14ac:dyDescent="0.25">
      <c r="B8" s="8" t="s">
        <v>23</v>
      </c>
      <c r="C8" s="9" t="s">
        <v>24</v>
      </c>
      <c r="D8" s="9" t="s">
        <v>27</v>
      </c>
      <c r="E8" s="9">
        <v>60</v>
      </c>
      <c r="F8" s="10">
        <v>10500</v>
      </c>
      <c r="G8" s="11">
        <f t="shared" si="0"/>
        <v>630000</v>
      </c>
      <c r="H8" s="12">
        <f t="shared" si="1"/>
        <v>175</v>
      </c>
      <c r="L8" s="13"/>
    </row>
    <row r="9" spans="1:26" ht="14.4" x14ac:dyDescent="0.25">
      <c r="B9" s="8" t="s">
        <v>23</v>
      </c>
      <c r="C9" s="9" t="s">
        <v>24</v>
      </c>
      <c r="D9" s="9" t="s">
        <v>28</v>
      </c>
      <c r="E9" s="9">
        <v>60</v>
      </c>
      <c r="F9" s="10">
        <v>28000</v>
      </c>
      <c r="G9" s="11">
        <f t="shared" si="0"/>
        <v>1680000</v>
      </c>
      <c r="H9" s="12">
        <f t="shared" si="1"/>
        <v>466.66666666666669</v>
      </c>
    </row>
    <row r="10" spans="1:26" ht="14.4" x14ac:dyDescent="0.25">
      <c r="B10" s="8" t="s">
        <v>23</v>
      </c>
      <c r="C10" s="9" t="s">
        <v>24</v>
      </c>
      <c r="D10" s="9" t="s">
        <v>22</v>
      </c>
      <c r="E10" s="9">
        <v>1</v>
      </c>
      <c r="F10" s="10">
        <v>500000</v>
      </c>
      <c r="G10" s="11">
        <f t="shared" si="0"/>
        <v>500000</v>
      </c>
      <c r="H10" s="12">
        <f t="shared" si="1"/>
        <v>138.88888888888889</v>
      </c>
    </row>
    <row r="11" spans="1:26" ht="14.4" x14ac:dyDescent="0.25">
      <c r="B11" s="8" t="s">
        <v>23</v>
      </c>
      <c r="C11" s="9" t="s">
        <v>135</v>
      </c>
      <c r="D11" s="9" t="s">
        <v>65</v>
      </c>
      <c r="E11" s="9">
        <v>5</v>
      </c>
      <c r="F11" s="10">
        <v>70000</v>
      </c>
      <c r="G11" s="11">
        <f t="shared" si="0"/>
        <v>350000</v>
      </c>
      <c r="H11" s="12">
        <f t="shared" si="1"/>
        <v>97.222222222222229</v>
      </c>
    </row>
    <row r="12" spans="1:26" ht="14.4" x14ac:dyDescent="0.25">
      <c r="B12" s="8" t="s">
        <v>23</v>
      </c>
      <c r="C12" s="9" t="s">
        <v>135</v>
      </c>
      <c r="D12" s="9" t="s">
        <v>136</v>
      </c>
      <c r="E12" s="9">
        <v>10</v>
      </c>
      <c r="F12" s="10">
        <v>1200</v>
      </c>
      <c r="G12" s="11">
        <f t="shared" si="0"/>
        <v>12000</v>
      </c>
      <c r="H12" s="12">
        <f t="shared" si="1"/>
        <v>3.3333333333333335</v>
      </c>
    </row>
    <row r="13" spans="1:26" ht="14.4" x14ac:dyDescent="0.25">
      <c r="B13" s="8" t="s">
        <v>23</v>
      </c>
      <c r="C13" s="9" t="s">
        <v>135</v>
      </c>
      <c r="D13" s="9" t="s">
        <v>107</v>
      </c>
      <c r="E13" s="9">
        <v>5</v>
      </c>
      <c r="F13" s="10">
        <v>15000</v>
      </c>
      <c r="G13" s="11">
        <f t="shared" si="0"/>
        <v>75000</v>
      </c>
      <c r="H13" s="12">
        <f t="shared" si="1"/>
        <v>20.833333333333332</v>
      </c>
    </row>
    <row r="14" spans="1:26" ht="14.4" x14ac:dyDescent="0.25">
      <c r="B14" s="8" t="s">
        <v>23</v>
      </c>
      <c r="C14" s="9" t="s">
        <v>135</v>
      </c>
      <c r="D14" s="9" t="s">
        <v>22</v>
      </c>
      <c r="E14" s="9">
        <v>1</v>
      </c>
      <c r="F14" s="10">
        <v>100000</v>
      </c>
      <c r="G14" s="11">
        <f t="shared" si="0"/>
        <v>100000</v>
      </c>
      <c r="H14" s="12">
        <f t="shared" si="1"/>
        <v>27.777777777777779</v>
      </c>
    </row>
    <row r="15" spans="1:26" ht="14.4" x14ac:dyDescent="0.25">
      <c r="B15" s="8" t="s">
        <v>23</v>
      </c>
      <c r="C15" s="9" t="s">
        <v>135</v>
      </c>
      <c r="D15" s="9" t="s">
        <v>86</v>
      </c>
      <c r="E15" s="9">
        <v>2</v>
      </c>
      <c r="F15" s="10">
        <v>10000</v>
      </c>
      <c r="G15" s="11">
        <f t="shared" si="0"/>
        <v>20000</v>
      </c>
      <c r="H15" s="12">
        <f t="shared" si="1"/>
        <v>5.5555555555555554</v>
      </c>
    </row>
    <row r="16" spans="1:26" ht="14.4" x14ac:dyDescent="0.25">
      <c r="B16" s="8" t="s">
        <v>23</v>
      </c>
      <c r="C16" s="9" t="s">
        <v>135</v>
      </c>
      <c r="D16" s="9" t="s">
        <v>137</v>
      </c>
      <c r="E16" s="9">
        <v>5</v>
      </c>
      <c r="F16" s="10">
        <v>15000</v>
      </c>
      <c r="G16" s="11">
        <f t="shared" si="0"/>
        <v>75000</v>
      </c>
      <c r="H16" s="12">
        <f t="shared" si="1"/>
        <v>20.833333333333332</v>
      </c>
    </row>
    <row r="17" spans="2:8" ht="14.4" x14ac:dyDescent="0.25">
      <c r="B17" s="8" t="s">
        <v>23</v>
      </c>
      <c r="C17" s="9" t="s">
        <v>135</v>
      </c>
      <c r="D17" s="9" t="s">
        <v>108</v>
      </c>
      <c r="E17" s="9">
        <v>5</v>
      </c>
      <c r="F17" s="10">
        <v>10000</v>
      </c>
      <c r="G17" s="11">
        <f t="shared" si="0"/>
        <v>50000</v>
      </c>
      <c r="H17" s="12">
        <f t="shared" si="1"/>
        <v>13.888888888888889</v>
      </c>
    </row>
    <row r="18" spans="2:8" ht="14.4" x14ac:dyDescent="0.25">
      <c r="B18" s="8" t="s">
        <v>23</v>
      </c>
      <c r="C18" s="9" t="s">
        <v>135</v>
      </c>
      <c r="D18" s="9" t="s">
        <v>109</v>
      </c>
      <c r="E18" s="9">
        <v>2</v>
      </c>
      <c r="F18" s="10">
        <v>50000</v>
      </c>
      <c r="G18" s="11">
        <f t="shared" si="0"/>
        <v>100000</v>
      </c>
      <c r="H18" s="12">
        <f t="shared" si="1"/>
        <v>27.777777777777779</v>
      </c>
    </row>
    <row r="19" spans="2:8" ht="14.4" x14ac:dyDescent="0.25">
      <c r="B19" s="8" t="s">
        <v>7</v>
      </c>
      <c r="C19" s="9" t="s">
        <v>8</v>
      </c>
      <c r="D19" s="9" t="s">
        <v>9</v>
      </c>
      <c r="E19" s="9">
        <v>4</v>
      </c>
      <c r="F19" s="10">
        <v>250000</v>
      </c>
      <c r="G19" s="11">
        <f t="shared" si="0"/>
        <v>1000000</v>
      </c>
      <c r="H19" s="12">
        <f t="shared" si="1"/>
        <v>277.77777777777777</v>
      </c>
    </row>
    <row r="20" spans="2:8" ht="14.4" x14ac:dyDescent="0.25">
      <c r="B20" s="8" t="s">
        <v>7</v>
      </c>
      <c r="C20" s="9" t="s">
        <v>8</v>
      </c>
      <c r="D20" s="9" t="s">
        <v>10</v>
      </c>
      <c r="E20" s="9">
        <v>4</v>
      </c>
      <c r="F20" s="10">
        <v>20000</v>
      </c>
      <c r="G20" s="11">
        <f t="shared" si="0"/>
        <v>80000</v>
      </c>
      <c r="H20" s="12">
        <f t="shared" si="1"/>
        <v>22.222222222222221</v>
      </c>
    </row>
    <row r="21" spans="2:8" ht="14.4" x14ac:dyDescent="0.25">
      <c r="B21" s="8" t="s">
        <v>7</v>
      </c>
      <c r="C21" s="9" t="s">
        <v>8</v>
      </c>
      <c r="D21" s="9" t="s">
        <v>11</v>
      </c>
      <c r="E21" s="9">
        <v>10</v>
      </c>
      <c r="F21" s="10">
        <v>25000</v>
      </c>
      <c r="G21" s="11">
        <f t="shared" si="0"/>
        <v>250000</v>
      </c>
      <c r="H21" s="12">
        <f t="shared" si="1"/>
        <v>69.444444444444443</v>
      </c>
    </row>
    <row r="22" spans="2:8" ht="14.4" x14ac:dyDescent="0.25">
      <c r="B22" s="8" t="s">
        <v>7</v>
      </c>
      <c r="C22" s="9" t="s">
        <v>8</v>
      </c>
      <c r="D22" s="9" t="s">
        <v>87</v>
      </c>
      <c r="E22" s="9">
        <v>1</v>
      </c>
      <c r="F22" s="10">
        <v>150000</v>
      </c>
      <c r="G22" s="11">
        <f t="shared" si="0"/>
        <v>150000</v>
      </c>
      <c r="H22" s="12">
        <f t="shared" si="1"/>
        <v>41.666666666666664</v>
      </c>
    </row>
    <row r="23" spans="2:8" ht="14.4" x14ac:dyDescent="0.25">
      <c r="B23" s="8" t="s">
        <v>7</v>
      </c>
      <c r="C23" s="9" t="s">
        <v>8</v>
      </c>
      <c r="D23" s="9" t="s">
        <v>12</v>
      </c>
      <c r="E23" s="9">
        <v>1</v>
      </c>
      <c r="F23" s="10">
        <v>600000</v>
      </c>
      <c r="G23" s="11">
        <f t="shared" si="0"/>
        <v>600000</v>
      </c>
      <c r="H23" s="12">
        <f t="shared" si="1"/>
        <v>166.66666666666666</v>
      </c>
    </row>
    <row r="24" spans="2:8" ht="14.4" x14ac:dyDescent="0.25">
      <c r="B24" s="8" t="s">
        <v>7</v>
      </c>
      <c r="C24" s="9" t="s">
        <v>8</v>
      </c>
      <c r="D24" s="9" t="s">
        <v>13</v>
      </c>
      <c r="E24" s="9">
        <v>1</v>
      </c>
      <c r="F24" s="10">
        <v>450000</v>
      </c>
      <c r="G24" s="11">
        <f t="shared" si="0"/>
        <v>450000</v>
      </c>
      <c r="H24" s="12">
        <f t="shared" si="1"/>
        <v>125</v>
      </c>
    </row>
    <row r="25" spans="2:8" ht="14.4" x14ac:dyDescent="0.25">
      <c r="B25" s="8" t="s">
        <v>7</v>
      </c>
      <c r="C25" s="9" t="s">
        <v>8</v>
      </c>
      <c r="D25" s="9" t="s">
        <v>117</v>
      </c>
      <c r="E25" s="9">
        <v>1</v>
      </c>
      <c r="F25" s="10">
        <v>60000</v>
      </c>
      <c r="G25" s="11">
        <f t="shared" si="0"/>
        <v>60000</v>
      </c>
      <c r="H25" s="12">
        <f t="shared" si="1"/>
        <v>16.666666666666668</v>
      </c>
    </row>
    <row r="26" spans="2:8" ht="14.4" x14ac:dyDescent="0.25">
      <c r="B26" s="8" t="s">
        <v>7</v>
      </c>
      <c r="C26" s="9" t="s">
        <v>8</v>
      </c>
      <c r="D26" s="9" t="s">
        <v>14</v>
      </c>
      <c r="E26" s="9">
        <v>1</v>
      </c>
      <c r="F26" s="10">
        <v>150000</v>
      </c>
      <c r="G26" s="11">
        <f t="shared" si="0"/>
        <v>150000</v>
      </c>
      <c r="H26" s="12">
        <f t="shared" si="1"/>
        <v>41.666666666666664</v>
      </c>
    </row>
    <row r="27" spans="2:8" ht="14.4" x14ac:dyDescent="0.25">
      <c r="B27" s="8" t="s">
        <v>7</v>
      </c>
      <c r="C27" s="9" t="s">
        <v>8</v>
      </c>
      <c r="D27" s="9" t="s">
        <v>15</v>
      </c>
      <c r="E27" s="9">
        <v>12</v>
      </c>
      <c r="F27" s="10">
        <v>100000</v>
      </c>
      <c r="G27" s="11">
        <f t="shared" si="0"/>
        <v>1200000</v>
      </c>
      <c r="H27" s="12">
        <f t="shared" si="1"/>
        <v>333.33333333333331</v>
      </c>
    </row>
    <row r="28" spans="2:8" ht="14.4" x14ac:dyDescent="0.25">
      <c r="B28" s="8" t="s">
        <v>7</v>
      </c>
      <c r="C28" s="9" t="s">
        <v>8</v>
      </c>
      <c r="D28" s="9" t="s">
        <v>16</v>
      </c>
      <c r="E28" s="9">
        <v>1</v>
      </c>
      <c r="F28" s="10">
        <v>50000</v>
      </c>
      <c r="G28" s="11">
        <f t="shared" si="0"/>
        <v>50000</v>
      </c>
      <c r="H28" s="12">
        <f t="shared" si="1"/>
        <v>13.888888888888889</v>
      </c>
    </row>
    <row r="29" spans="2:8" ht="14.4" x14ac:dyDescent="0.25">
      <c r="B29" s="8" t="s">
        <v>7</v>
      </c>
      <c r="C29" s="9" t="s">
        <v>8</v>
      </c>
      <c r="D29" s="9" t="s">
        <v>17</v>
      </c>
      <c r="E29" s="9">
        <v>2</v>
      </c>
      <c r="F29" s="10">
        <v>10000</v>
      </c>
      <c r="G29" s="11">
        <f t="shared" si="0"/>
        <v>20000</v>
      </c>
      <c r="H29" s="12">
        <f t="shared" si="1"/>
        <v>5.5555555555555554</v>
      </c>
    </row>
    <row r="30" spans="2:8" ht="14.4" x14ac:dyDescent="0.25">
      <c r="B30" s="8" t="s">
        <v>7</v>
      </c>
      <c r="C30" s="9" t="s">
        <v>8</v>
      </c>
      <c r="D30" s="9" t="s">
        <v>18</v>
      </c>
      <c r="E30" s="9">
        <v>4</v>
      </c>
      <c r="F30" s="10">
        <v>10000</v>
      </c>
      <c r="G30" s="11">
        <f t="shared" si="0"/>
        <v>40000</v>
      </c>
      <c r="H30" s="12">
        <f t="shared" si="1"/>
        <v>11.111111111111111</v>
      </c>
    </row>
    <row r="31" spans="2:8" ht="14.4" x14ac:dyDescent="0.25">
      <c r="B31" s="8" t="s">
        <v>7</v>
      </c>
      <c r="C31" s="9" t="s">
        <v>8</v>
      </c>
      <c r="D31" s="9" t="s">
        <v>19</v>
      </c>
      <c r="E31" s="9">
        <v>4</v>
      </c>
      <c r="F31" s="10">
        <v>3000</v>
      </c>
      <c r="G31" s="11">
        <f t="shared" si="0"/>
        <v>12000</v>
      </c>
      <c r="H31" s="12">
        <f t="shared" si="1"/>
        <v>3.3333333333333335</v>
      </c>
    </row>
    <row r="32" spans="2:8" ht="14.4" x14ac:dyDescent="0.25">
      <c r="B32" s="8" t="s">
        <v>7</v>
      </c>
      <c r="C32" s="9" t="s">
        <v>8</v>
      </c>
      <c r="D32" s="9" t="s">
        <v>20</v>
      </c>
      <c r="E32" s="9">
        <v>1</v>
      </c>
      <c r="F32" s="10">
        <v>20000</v>
      </c>
      <c r="G32" s="11">
        <f t="shared" si="0"/>
        <v>20000</v>
      </c>
      <c r="H32" s="12">
        <f t="shared" si="1"/>
        <v>5.5555555555555554</v>
      </c>
    </row>
    <row r="33" spans="2:8" ht="14.4" x14ac:dyDescent="0.25">
      <c r="B33" s="8" t="s">
        <v>7</v>
      </c>
      <c r="C33" s="9" t="s">
        <v>8</v>
      </c>
      <c r="D33" s="9" t="s">
        <v>21</v>
      </c>
      <c r="E33" s="9">
        <v>2</v>
      </c>
      <c r="F33" s="10">
        <v>15000</v>
      </c>
      <c r="G33" s="11">
        <f t="shared" si="0"/>
        <v>30000</v>
      </c>
      <c r="H33" s="12">
        <f t="shared" si="1"/>
        <v>8.3333333333333339</v>
      </c>
    </row>
    <row r="34" spans="2:8" ht="14.4" x14ac:dyDescent="0.25">
      <c r="B34" s="8" t="s">
        <v>7</v>
      </c>
      <c r="C34" s="9" t="s">
        <v>8</v>
      </c>
      <c r="D34" s="9" t="s">
        <v>134</v>
      </c>
      <c r="E34" s="9">
        <v>5</v>
      </c>
      <c r="F34" s="10">
        <v>15000</v>
      </c>
      <c r="G34" s="11">
        <f t="shared" ref="G34:G65" si="2">F34*E34</f>
        <v>75000</v>
      </c>
      <c r="H34" s="12">
        <f t="shared" ref="H34:H65" si="3">G34/3600</f>
        <v>20.833333333333332</v>
      </c>
    </row>
    <row r="35" spans="2:8" ht="14.4" x14ac:dyDescent="0.25">
      <c r="B35" s="8" t="s">
        <v>7</v>
      </c>
      <c r="C35" s="9" t="s">
        <v>8</v>
      </c>
      <c r="D35" s="9" t="s">
        <v>22</v>
      </c>
      <c r="E35" s="9">
        <v>1</v>
      </c>
      <c r="F35" s="10">
        <v>1000000</v>
      </c>
      <c r="G35" s="11">
        <f t="shared" si="2"/>
        <v>1000000</v>
      </c>
      <c r="H35" s="12">
        <f t="shared" si="3"/>
        <v>277.77777777777777</v>
      </c>
    </row>
    <row r="36" spans="2:8" ht="14.4" x14ac:dyDescent="0.25">
      <c r="B36" s="8" t="s">
        <v>126</v>
      </c>
      <c r="C36" s="9" t="s">
        <v>30</v>
      </c>
      <c r="D36" s="9" t="s">
        <v>31</v>
      </c>
      <c r="E36" s="9">
        <v>150</v>
      </c>
      <c r="F36" s="9">
        <v>8000</v>
      </c>
      <c r="G36" s="11">
        <f t="shared" si="2"/>
        <v>1200000</v>
      </c>
      <c r="H36" s="12">
        <f t="shared" si="3"/>
        <v>333.33333333333331</v>
      </c>
    </row>
    <row r="37" spans="2:8" ht="14.4" x14ac:dyDescent="0.25">
      <c r="B37" s="8" t="s">
        <v>126</v>
      </c>
      <c r="C37" s="9" t="s">
        <v>30</v>
      </c>
      <c r="D37" s="9" t="s">
        <v>76</v>
      </c>
      <c r="E37" s="9">
        <v>65</v>
      </c>
      <c r="F37" s="10">
        <v>25000</v>
      </c>
      <c r="G37" s="11">
        <f t="shared" si="2"/>
        <v>1625000</v>
      </c>
      <c r="H37" s="12">
        <f t="shared" si="3"/>
        <v>451.38888888888891</v>
      </c>
    </row>
    <row r="38" spans="2:8" ht="14.4" x14ac:dyDescent="0.25">
      <c r="B38" s="8" t="s">
        <v>126</v>
      </c>
      <c r="C38" s="9" t="s">
        <v>30</v>
      </c>
      <c r="D38" s="9" t="s">
        <v>119</v>
      </c>
      <c r="E38" s="9">
        <v>24</v>
      </c>
      <c r="F38" s="10">
        <v>5000</v>
      </c>
      <c r="G38" s="11">
        <f t="shared" si="2"/>
        <v>120000</v>
      </c>
      <c r="H38" s="12">
        <f t="shared" si="3"/>
        <v>33.333333333333336</v>
      </c>
    </row>
    <row r="39" spans="2:8" ht="14.4" x14ac:dyDescent="0.25">
      <c r="B39" s="8" t="s">
        <v>126</v>
      </c>
      <c r="C39" s="9" t="s">
        <v>30</v>
      </c>
      <c r="D39" s="9" t="s">
        <v>120</v>
      </c>
      <c r="E39" s="9">
        <v>20</v>
      </c>
      <c r="F39" s="10">
        <v>6000</v>
      </c>
      <c r="G39" s="11">
        <f t="shared" si="2"/>
        <v>120000</v>
      </c>
      <c r="H39" s="12">
        <f t="shared" si="3"/>
        <v>33.333333333333336</v>
      </c>
    </row>
    <row r="40" spans="2:8" ht="14.4" x14ac:dyDescent="0.25">
      <c r="B40" s="8" t="s">
        <v>126</v>
      </c>
      <c r="C40" s="9" t="s">
        <v>30</v>
      </c>
      <c r="D40" s="9" t="s">
        <v>77</v>
      </c>
      <c r="E40" s="9">
        <v>1</v>
      </c>
      <c r="F40" s="10">
        <v>1720000</v>
      </c>
      <c r="G40" s="11">
        <f t="shared" si="2"/>
        <v>1720000</v>
      </c>
      <c r="H40" s="12">
        <f t="shared" si="3"/>
        <v>477.77777777777777</v>
      </c>
    </row>
    <row r="41" spans="2:8" ht="14.4" x14ac:dyDescent="0.25">
      <c r="B41" s="8" t="s">
        <v>126</v>
      </c>
      <c r="C41" s="9" t="s">
        <v>30</v>
      </c>
      <c r="D41" s="9" t="s">
        <v>107</v>
      </c>
      <c r="E41" s="9">
        <v>9</v>
      </c>
      <c r="F41" s="10">
        <v>5000</v>
      </c>
      <c r="G41" s="11">
        <f t="shared" si="2"/>
        <v>45000</v>
      </c>
      <c r="H41" s="12">
        <f t="shared" si="3"/>
        <v>12.5</v>
      </c>
    </row>
    <row r="42" spans="2:8" ht="14.4" x14ac:dyDescent="0.25">
      <c r="B42" s="8" t="s">
        <v>126</v>
      </c>
      <c r="C42" s="9" t="s">
        <v>30</v>
      </c>
      <c r="D42" s="9" t="s">
        <v>43</v>
      </c>
      <c r="E42" s="9">
        <v>1</v>
      </c>
      <c r="F42" s="10">
        <v>700000</v>
      </c>
      <c r="G42" s="11">
        <f t="shared" si="2"/>
        <v>700000</v>
      </c>
      <c r="H42" s="12">
        <f t="shared" si="3"/>
        <v>194.44444444444446</v>
      </c>
    </row>
    <row r="43" spans="2:8" ht="14.4" x14ac:dyDescent="0.25">
      <c r="B43" s="8" t="s">
        <v>126</v>
      </c>
      <c r="C43" s="9" t="s">
        <v>30</v>
      </c>
      <c r="D43" s="9" t="s">
        <v>44</v>
      </c>
      <c r="E43" s="9">
        <v>3</v>
      </c>
      <c r="F43" s="10">
        <v>120000</v>
      </c>
      <c r="G43" s="11">
        <f t="shared" si="2"/>
        <v>360000</v>
      </c>
      <c r="H43" s="12">
        <f t="shared" si="3"/>
        <v>100</v>
      </c>
    </row>
    <row r="44" spans="2:8" ht="14.4" x14ac:dyDescent="0.25">
      <c r="B44" s="8" t="s">
        <v>126</v>
      </c>
      <c r="C44" s="9" t="s">
        <v>30</v>
      </c>
      <c r="D44" s="9" t="s">
        <v>45</v>
      </c>
      <c r="E44" s="9">
        <v>17</v>
      </c>
      <c r="F44" s="10">
        <v>50000</v>
      </c>
      <c r="G44" s="11">
        <f t="shared" si="2"/>
        <v>850000</v>
      </c>
      <c r="H44" s="12">
        <f t="shared" si="3"/>
        <v>236.11111111111111</v>
      </c>
    </row>
    <row r="45" spans="2:8" ht="14.4" x14ac:dyDescent="0.25">
      <c r="B45" s="8" t="s">
        <v>126</v>
      </c>
      <c r="C45" s="9" t="s">
        <v>30</v>
      </c>
      <c r="D45" s="9" t="s">
        <v>46</v>
      </c>
      <c r="E45" s="9">
        <v>36</v>
      </c>
      <c r="F45" s="10">
        <v>6000</v>
      </c>
      <c r="G45" s="11">
        <f t="shared" si="2"/>
        <v>216000</v>
      </c>
      <c r="H45" s="12">
        <f t="shared" si="3"/>
        <v>60</v>
      </c>
    </row>
    <row r="46" spans="2:8" ht="14.4" x14ac:dyDescent="0.25">
      <c r="B46" s="8" t="s">
        <v>126</v>
      </c>
      <c r="C46" s="9" t="s">
        <v>40</v>
      </c>
      <c r="D46" s="9" t="s">
        <v>48</v>
      </c>
      <c r="E46" s="9">
        <v>80</v>
      </c>
      <c r="F46" s="10">
        <v>15000</v>
      </c>
      <c r="G46" s="11">
        <f t="shared" si="2"/>
        <v>1200000</v>
      </c>
      <c r="H46" s="12">
        <f t="shared" si="3"/>
        <v>333.33333333333331</v>
      </c>
    </row>
    <row r="47" spans="2:8" ht="14.4" x14ac:dyDescent="0.25">
      <c r="B47" s="8" t="s">
        <v>126</v>
      </c>
      <c r="C47" s="9" t="s">
        <v>40</v>
      </c>
      <c r="D47" s="9" t="s">
        <v>9</v>
      </c>
      <c r="E47" s="9">
        <v>8</v>
      </c>
      <c r="F47" s="10">
        <v>70000</v>
      </c>
      <c r="G47" s="11">
        <f t="shared" si="2"/>
        <v>560000</v>
      </c>
      <c r="H47" s="12">
        <f t="shared" si="3"/>
        <v>155.55555555555554</v>
      </c>
    </row>
    <row r="48" spans="2:8" ht="14.4" x14ac:dyDescent="0.25">
      <c r="B48" s="8" t="s">
        <v>126</v>
      </c>
      <c r="C48" s="9" t="s">
        <v>40</v>
      </c>
      <c r="D48" s="9" t="s">
        <v>49</v>
      </c>
      <c r="E48" s="9">
        <v>2</v>
      </c>
      <c r="F48" s="10">
        <v>70000</v>
      </c>
      <c r="G48" s="11">
        <f t="shared" si="2"/>
        <v>140000</v>
      </c>
      <c r="H48" s="12">
        <f t="shared" si="3"/>
        <v>38.888888888888886</v>
      </c>
    </row>
    <row r="49" spans="2:8" ht="14.4" x14ac:dyDescent="0.25">
      <c r="B49" s="8" t="s">
        <v>126</v>
      </c>
      <c r="C49" s="9" t="s">
        <v>40</v>
      </c>
      <c r="D49" s="9" t="s">
        <v>78</v>
      </c>
      <c r="E49" s="9">
        <v>45</v>
      </c>
      <c r="F49" s="10">
        <v>70000</v>
      </c>
      <c r="G49" s="11">
        <f t="shared" si="2"/>
        <v>3150000</v>
      </c>
      <c r="H49" s="12">
        <f t="shared" si="3"/>
        <v>875</v>
      </c>
    </row>
    <row r="50" spans="2:8" ht="14.4" x14ac:dyDescent="0.25">
      <c r="B50" s="8" t="s">
        <v>126</v>
      </c>
      <c r="C50" s="9" t="s">
        <v>40</v>
      </c>
      <c r="D50" s="9" t="s">
        <v>121</v>
      </c>
      <c r="E50" s="9">
        <v>1</v>
      </c>
      <c r="F50" s="10">
        <v>23000</v>
      </c>
      <c r="G50" s="11">
        <f t="shared" si="2"/>
        <v>23000</v>
      </c>
      <c r="H50" s="12">
        <f t="shared" si="3"/>
        <v>6.3888888888888893</v>
      </c>
    </row>
    <row r="51" spans="2:8" ht="14.4" x14ac:dyDescent="0.25">
      <c r="B51" s="8" t="s">
        <v>126</v>
      </c>
      <c r="C51" s="9" t="s">
        <v>40</v>
      </c>
      <c r="D51" s="9" t="s">
        <v>122</v>
      </c>
      <c r="E51" s="9">
        <v>3</v>
      </c>
      <c r="F51" s="10">
        <v>2000</v>
      </c>
      <c r="G51" s="11">
        <f t="shared" si="2"/>
        <v>6000</v>
      </c>
      <c r="H51" s="12">
        <f t="shared" si="3"/>
        <v>1.6666666666666667</v>
      </c>
    </row>
    <row r="52" spans="2:8" ht="14.4" x14ac:dyDescent="0.25">
      <c r="B52" s="8" t="s">
        <v>126</v>
      </c>
      <c r="C52" s="9" t="s">
        <v>40</v>
      </c>
      <c r="D52" s="9" t="s">
        <v>51</v>
      </c>
      <c r="E52" s="9">
        <v>3</v>
      </c>
      <c r="F52" s="10">
        <v>15000</v>
      </c>
      <c r="G52" s="11">
        <f t="shared" si="2"/>
        <v>45000</v>
      </c>
      <c r="H52" s="12">
        <f t="shared" si="3"/>
        <v>12.5</v>
      </c>
    </row>
    <row r="53" spans="2:8" ht="14.4" x14ac:dyDescent="0.25">
      <c r="B53" s="8" t="s">
        <v>126</v>
      </c>
      <c r="C53" s="9" t="s">
        <v>40</v>
      </c>
      <c r="D53" s="9" t="s">
        <v>52</v>
      </c>
      <c r="E53" s="9">
        <v>6</v>
      </c>
      <c r="F53" s="10">
        <v>6000</v>
      </c>
      <c r="G53" s="11">
        <f t="shared" si="2"/>
        <v>36000</v>
      </c>
      <c r="H53" s="12">
        <f t="shared" si="3"/>
        <v>10</v>
      </c>
    </row>
    <row r="54" spans="2:8" ht="14.4" x14ac:dyDescent="0.25">
      <c r="B54" s="8" t="s">
        <v>126</v>
      </c>
      <c r="C54" s="9" t="s">
        <v>40</v>
      </c>
      <c r="D54" s="9" t="s">
        <v>53</v>
      </c>
      <c r="E54" s="9">
        <v>2</v>
      </c>
      <c r="F54" s="10">
        <v>6000</v>
      </c>
      <c r="G54" s="11">
        <f t="shared" si="2"/>
        <v>12000</v>
      </c>
      <c r="H54" s="12">
        <f t="shared" si="3"/>
        <v>3.3333333333333335</v>
      </c>
    </row>
    <row r="55" spans="2:8" ht="14.4" x14ac:dyDescent="0.25">
      <c r="B55" s="8" t="s">
        <v>126</v>
      </c>
      <c r="C55" s="9" t="s">
        <v>40</v>
      </c>
      <c r="D55" s="9" t="s">
        <v>54</v>
      </c>
      <c r="E55" s="9">
        <v>6</v>
      </c>
      <c r="F55" s="10">
        <v>9000</v>
      </c>
      <c r="G55" s="11">
        <f t="shared" si="2"/>
        <v>54000</v>
      </c>
      <c r="H55" s="12">
        <f t="shared" si="3"/>
        <v>15</v>
      </c>
    </row>
    <row r="56" spans="2:8" ht="14.4" x14ac:dyDescent="0.25">
      <c r="B56" s="8" t="s">
        <v>126</v>
      </c>
      <c r="C56" s="9" t="s">
        <v>40</v>
      </c>
      <c r="D56" s="9" t="s">
        <v>55</v>
      </c>
      <c r="E56" s="9">
        <v>150</v>
      </c>
      <c r="F56" s="9">
        <v>500</v>
      </c>
      <c r="G56" s="11">
        <f t="shared" si="2"/>
        <v>75000</v>
      </c>
      <c r="H56" s="12">
        <f t="shared" si="3"/>
        <v>20.833333333333332</v>
      </c>
    </row>
    <row r="57" spans="2:8" ht="14.4" x14ac:dyDescent="0.25">
      <c r="B57" s="8" t="s">
        <v>126</v>
      </c>
      <c r="C57" s="9" t="s">
        <v>40</v>
      </c>
      <c r="D57" s="9" t="s">
        <v>56</v>
      </c>
      <c r="E57" s="9">
        <v>1</v>
      </c>
      <c r="F57" s="10">
        <v>25000</v>
      </c>
      <c r="G57" s="11">
        <f t="shared" si="2"/>
        <v>25000</v>
      </c>
      <c r="H57" s="12">
        <f t="shared" si="3"/>
        <v>6.9444444444444446</v>
      </c>
    </row>
    <row r="58" spans="2:8" ht="14.4" x14ac:dyDescent="0.25">
      <c r="B58" s="8" t="s">
        <v>126</v>
      </c>
      <c r="C58" s="9" t="s">
        <v>40</v>
      </c>
      <c r="D58" s="9" t="s">
        <v>57</v>
      </c>
      <c r="E58" s="9">
        <v>4</v>
      </c>
      <c r="F58" s="10">
        <v>2500</v>
      </c>
      <c r="G58" s="11">
        <f t="shared" si="2"/>
        <v>10000</v>
      </c>
      <c r="H58" s="12">
        <f t="shared" si="3"/>
        <v>2.7777777777777777</v>
      </c>
    </row>
    <row r="59" spans="2:8" ht="14.4" x14ac:dyDescent="0.25">
      <c r="B59" s="8" t="s">
        <v>126</v>
      </c>
      <c r="C59" s="9" t="s">
        <v>40</v>
      </c>
      <c r="D59" s="9" t="s">
        <v>58</v>
      </c>
      <c r="E59" s="9">
        <v>3</v>
      </c>
      <c r="F59" s="10">
        <v>17000</v>
      </c>
      <c r="G59" s="11">
        <f t="shared" si="2"/>
        <v>51000</v>
      </c>
      <c r="H59" s="12">
        <f t="shared" si="3"/>
        <v>14.166666666666666</v>
      </c>
    </row>
    <row r="60" spans="2:8" ht="14.4" x14ac:dyDescent="0.25">
      <c r="B60" s="8" t="s">
        <v>126</v>
      </c>
      <c r="C60" s="9" t="s">
        <v>40</v>
      </c>
      <c r="D60" s="9" t="s">
        <v>59</v>
      </c>
      <c r="E60" s="9">
        <v>12</v>
      </c>
      <c r="F60" s="9">
        <v>500</v>
      </c>
      <c r="G60" s="11">
        <f t="shared" si="2"/>
        <v>6000</v>
      </c>
      <c r="H60" s="12">
        <f t="shared" si="3"/>
        <v>1.6666666666666667</v>
      </c>
    </row>
    <row r="61" spans="2:8" ht="14.4" x14ac:dyDescent="0.25">
      <c r="B61" s="8" t="s">
        <v>126</v>
      </c>
      <c r="C61" s="9" t="s">
        <v>40</v>
      </c>
      <c r="D61" s="9" t="s">
        <v>60</v>
      </c>
      <c r="E61" s="9">
        <v>4</v>
      </c>
      <c r="F61" s="10">
        <v>2000</v>
      </c>
      <c r="G61" s="11">
        <f t="shared" si="2"/>
        <v>8000</v>
      </c>
      <c r="H61" s="12">
        <f t="shared" si="3"/>
        <v>2.2222222222222223</v>
      </c>
    </row>
    <row r="62" spans="2:8" ht="14.4" x14ac:dyDescent="0.25">
      <c r="B62" s="8" t="s">
        <v>126</v>
      </c>
      <c r="C62" s="9" t="s">
        <v>34</v>
      </c>
      <c r="D62" s="9" t="s">
        <v>61</v>
      </c>
      <c r="E62" s="9">
        <v>36</v>
      </c>
      <c r="F62" s="10">
        <v>1000</v>
      </c>
      <c r="G62" s="11">
        <f t="shared" si="2"/>
        <v>36000</v>
      </c>
      <c r="H62" s="12">
        <f t="shared" si="3"/>
        <v>10</v>
      </c>
    </row>
    <row r="63" spans="2:8" ht="14.4" x14ac:dyDescent="0.25">
      <c r="B63" s="8" t="s">
        <v>126</v>
      </c>
      <c r="C63" s="9" t="s">
        <v>40</v>
      </c>
      <c r="D63" s="9" t="s">
        <v>62</v>
      </c>
      <c r="E63" s="9">
        <v>5</v>
      </c>
      <c r="F63" s="10">
        <v>30000</v>
      </c>
      <c r="G63" s="11">
        <f t="shared" si="2"/>
        <v>150000</v>
      </c>
      <c r="H63" s="12">
        <f t="shared" si="3"/>
        <v>41.666666666666664</v>
      </c>
    </row>
    <row r="64" spans="2:8" ht="14.4" x14ac:dyDescent="0.25">
      <c r="B64" s="8" t="s">
        <v>126</v>
      </c>
      <c r="C64" s="9" t="s">
        <v>40</v>
      </c>
      <c r="D64" s="9" t="s">
        <v>63</v>
      </c>
      <c r="E64" s="9">
        <v>1</v>
      </c>
      <c r="F64" s="10">
        <v>3000</v>
      </c>
      <c r="G64" s="11">
        <f t="shared" si="2"/>
        <v>3000</v>
      </c>
      <c r="H64" s="12">
        <f t="shared" si="3"/>
        <v>0.83333333333333337</v>
      </c>
    </row>
    <row r="65" spans="2:8" ht="14.4" x14ac:dyDescent="0.25">
      <c r="B65" s="8" t="s">
        <v>126</v>
      </c>
      <c r="C65" s="9" t="s">
        <v>40</v>
      </c>
      <c r="D65" s="9" t="s">
        <v>64</v>
      </c>
      <c r="E65" s="9">
        <v>1</v>
      </c>
      <c r="F65" s="10">
        <v>10000</v>
      </c>
      <c r="G65" s="11">
        <f t="shared" si="2"/>
        <v>10000</v>
      </c>
      <c r="H65" s="12">
        <f t="shared" si="3"/>
        <v>2.7777777777777777</v>
      </c>
    </row>
    <row r="66" spans="2:8" ht="14.4" x14ac:dyDescent="0.25">
      <c r="B66" s="8" t="s">
        <v>126</v>
      </c>
      <c r="C66" s="9" t="s">
        <v>40</v>
      </c>
      <c r="D66" s="9" t="s">
        <v>65</v>
      </c>
      <c r="E66" s="9">
        <v>2</v>
      </c>
      <c r="F66" s="10">
        <v>90000</v>
      </c>
      <c r="G66" s="11">
        <f t="shared" ref="G66:G97" si="4">F66*E66</f>
        <v>180000</v>
      </c>
      <c r="H66" s="12">
        <f t="shared" ref="H66:H97" si="5">G66/3600</f>
        <v>50</v>
      </c>
    </row>
    <row r="67" spans="2:8" ht="14.4" x14ac:dyDescent="0.25">
      <c r="B67" s="8" t="s">
        <v>126</v>
      </c>
      <c r="C67" s="9" t="s">
        <v>40</v>
      </c>
      <c r="D67" s="9" t="s">
        <v>79</v>
      </c>
      <c r="E67" s="9">
        <v>4</v>
      </c>
      <c r="F67" s="10">
        <v>25000</v>
      </c>
      <c r="G67" s="11">
        <f t="shared" si="4"/>
        <v>100000</v>
      </c>
      <c r="H67" s="12">
        <f t="shared" si="5"/>
        <v>27.777777777777779</v>
      </c>
    </row>
    <row r="68" spans="2:8" ht="14.4" x14ac:dyDescent="0.25">
      <c r="B68" s="8" t="s">
        <v>126</v>
      </c>
      <c r="C68" s="9" t="s">
        <v>40</v>
      </c>
      <c r="D68" s="9" t="s">
        <v>67</v>
      </c>
      <c r="E68" s="9">
        <v>4</v>
      </c>
      <c r="F68" s="10">
        <v>2000</v>
      </c>
      <c r="G68" s="11">
        <f t="shared" si="4"/>
        <v>8000</v>
      </c>
      <c r="H68" s="12">
        <f t="shared" si="5"/>
        <v>2.2222222222222223</v>
      </c>
    </row>
    <row r="69" spans="2:8" ht="14.4" x14ac:dyDescent="0.25">
      <c r="B69" s="8" t="s">
        <v>126</v>
      </c>
      <c r="C69" s="9" t="s">
        <v>40</v>
      </c>
      <c r="D69" s="9" t="s">
        <v>123</v>
      </c>
      <c r="E69" s="9">
        <v>5</v>
      </c>
      <c r="F69" s="10">
        <v>7000</v>
      </c>
      <c r="G69" s="11">
        <f t="shared" si="4"/>
        <v>35000</v>
      </c>
      <c r="H69" s="12">
        <f t="shared" si="5"/>
        <v>9.7222222222222214</v>
      </c>
    </row>
    <row r="70" spans="2:8" ht="14.4" x14ac:dyDescent="0.25">
      <c r="B70" s="8" t="s">
        <v>126</v>
      </c>
      <c r="C70" s="9" t="s">
        <v>40</v>
      </c>
      <c r="D70" s="9" t="s">
        <v>68</v>
      </c>
      <c r="E70" s="9">
        <v>1</v>
      </c>
      <c r="F70" s="10">
        <v>300000</v>
      </c>
      <c r="G70" s="11">
        <f t="shared" si="4"/>
        <v>300000</v>
      </c>
      <c r="H70" s="12">
        <f t="shared" si="5"/>
        <v>83.333333333333329</v>
      </c>
    </row>
    <row r="71" spans="2:8" ht="14.4" x14ac:dyDescent="0.25">
      <c r="B71" s="8" t="s">
        <v>126</v>
      </c>
      <c r="C71" s="9" t="s">
        <v>40</v>
      </c>
      <c r="D71" s="9" t="s">
        <v>69</v>
      </c>
      <c r="E71" s="9">
        <v>8</v>
      </c>
      <c r="F71" s="10">
        <v>2000</v>
      </c>
      <c r="G71" s="11">
        <f t="shared" si="4"/>
        <v>16000</v>
      </c>
      <c r="H71" s="12">
        <f t="shared" si="5"/>
        <v>4.4444444444444446</v>
      </c>
    </row>
    <row r="72" spans="2:8" ht="14.4" x14ac:dyDescent="0.25">
      <c r="B72" s="8" t="s">
        <v>126</v>
      </c>
      <c r="C72" s="9" t="s">
        <v>40</v>
      </c>
      <c r="D72" s="9" t="s">
        <v>124</v>
      </c>
      <c r="E72" s="9">
        <v>480</v>
      </c>
      <c r="F72" s="9">
        <v>500</v>
      </c>
      <c r="G72" s="11">
        <f t="shared" si="4"/>
        <v>240000</v>
      </c>
      <c r="H72" s="12">
        <f t="shared" si="5"/>
        <v>66.666666666666671</v>
      </c>
    </row>
    <row r="73" spans="2:8" ht="14.4" x14ac:dyDescent="0.25">
      <c r="B73" s="8" t="s">
        <v>126</v>
      </c>
      <c r="C73" s="9" t="s">
        <v>40</v>
      </c>
      <c r="D73" s="9" t="s">
        <v>71</v>
      </c>
      <c r="E73" s="9">
        <v>11</v>
      </c>
      <c r="F73" s="10">
        <v>3000</v>
      </c>
      <c r="G73" s="11">
        <f t="shared" si="4"/>
        <v>33000</v>
      </c>
      <c r="H73" s="12">
        <f t="shared" si="5"/>
        <v>9.1666666666666661</v>
      </c>
    </row>
    <row r="74" spans="2:8" ht="14.4" x14ac:dyDescent="0.25">
      <c r="B74" s="8" t="s">
        <v>126</v>
      </c>
      <c r="C74" s="9" t="s">
        <v>40</v>
      </c>
      <c r="D74" s="9" t="s">
        <v>72</v>
      </c>
      <c r="E74" s="9">
        <v>5</v>
      </c>
      <c r="F74" s="10">
        <v>1000</v>
      </c>
      <c r="G74" s="11">
        <f t="shared" si="4"/>
        <v>5000</v>
      </c>
      <c r="H74" s="12">
        <f t="shared" si="5"/>
        <v>1.3888888888888888</v>
      </c>
    </row>
    <row r="75" spans="2:8" ht="14.4" x14ac:dyDescent="0.25">
      <c r="B75" s="8" t="s">
        <v>126</v>
      </c>
      <c r="C75" s="9" t="s">
        <v>40</v>
      </c>
      <c r="D75" s="9" t="s">
        <v>73</v>
      </c>
      <c r="E75" s="9">
        <v>5</v>
      </c>
      <c r="F75" s="10">
        <v>3000</v>
      </c>
      <c r="G75" s="11">
        <f t="shared" si="4"/>
        <v>15000</v>
      </c>
      <c r="H75" s="12">
        <f t="shared" si="5"/>
        <v>4.166666666666667</v>
      </c>
    </row>
    <row r="76" spans="2:8" ht="14.4" x14ac:dyDescent="0.25">
      <c r="B76" s="8" t="s">
        <v>126</v>
      </c>
      <c r="C76" s="9" t="s">
        <v>40</v>
      </c>
      <c r="D76" s="9" t="s">
        <v>125</v>
      </c>
      <c r="E76" s="9">
        <v>1</v>
      </c>
      <c r="F76" s="10">
        <v>15000</v>
      </c>
      <c r="G76" s="11">
        <f t="shared" si="4"/>
        <v>15000</v>
      </c>
      <c r="H76" s="12">
        <f t="shared" si="5"/>
        <v>4.166666666666667</v>
      </c>
    </row>
    <row r="77" spans="2:8" ht="14.4" x14ac:dyDescent="0.25">
      <c r="B77" s="8" t="s">
        <v>126</v>
      </c>
      <c r="C77" s="9" t="s">
        <v>40</v>
      </c>
      <c r="D77" s="9" t="s">
        <v>74</v>
      </c>
      <c r="E77" s="9">
        <v>1</v>
      </c>
      <c r="F77" s="10">
        <v>15000</v>
      </c>
      <c r="G77" s="11">
        <f t="shared" si="4"/>
        <v>15000</v>
      </c>
      <c r="H77" s="12">
        <f t="shared" si="5"/>
        <v>4.166666666666667</v>
      </c>
    </row>
    <row r="78" spans="2:8" ht="14.4" x14ac:dyDescent="0.25">
      <c r="B78" s="8" t="s">
        <v>126</v>
      </c>
      <c r="C78" s="9" t="s">
        <v>40</v>
      </c>
      <c r="D78" s="9" t="s">
        <v>70</v>
      </c>
      <c r="E78" s="9">
        <v>5</v>
      </c>
      <c r="F78" s="10">
        <v>3000</v>
      </c>
      <c r="G78" s="11">
        <f t="shared" si="4"/>
        <v>15000</v>
      </c>
      <c r="H78" s="12">
        <f t="shared" si="5"/>
        <v>4.166666666666667</v>
      </c>
    </row>
    <row r="79" spans="2:8" ht="14.4" x14ac:dyDescent="0.25">
      <c r="B79" s="8" t="s">
        <v>126</v>
      </c>
      <c r="C79" s="15" t="s">
        <v>37</v>
      </c>
      <c r="D79" s="15" t="s">
        <v>116</v>
      </c>
      <c r="E79" s="9">
        <v>1050</v>
      </c>
      <c r="F79" s="10">
        <v>1000</v>
      </c>
      <c r="G79" s="11">
        <f t="shared" si="4"/>
        <v>1050000</v>
      </c>
      <c r="H79" s="12">
        <f t="shared" si="5"/>
        <v>291.66666666666669</v>
      </c>
    </row>
    <row r="80" spans="2:8" ht="14.4" x14ac:dyDescent="0.25">
      <c r="B80" s="8" t="s">
        <v>118</v>
      </c>
      <c r="C80" s="9" t="s">
        <v>30</v>
      </c>
      <c r="D80" s="9" t="s">
        <v>31</v>
      </c>
      <c r="E80" s="9">
        <v>150</v>
      </c>
      <c r="F80" s="9">
        <v>8000</v>
      </c>
      <c r="G80" s="11">
        <f t="shared" si="4"/>
        <v>1200000</v>
      </c>
      <c r="H80" s="12">
        <f t="shared" si="5"/>
        <v>333.33333333333331</v>
      </c>
    </row>
    <row r="81" spans="2:8" ht="14.4" x14ac:dyDescent="0.25">
      <c r="B81" s="8" t="s">
        <v>118</v>
      </c>
      <c r="C81" s="9" t="s">
        <v>30</v>
      </c>
      <c r="D81" s="9" t="s">
        <v>76</v>
      </c>
      <c r="E81" s="9">
        <v>65</v>
      </c>
      <c r="F81" s="10">
        <v>25000</v>
      </c>
      <c r="G81" s="11">
        <f t="shared" si="4"/>
        <v>1625000</v>
      </c>
      <c r="H81" s="12">
        <f t="shared" si="5"/>
        <v>451.38888888888891</v>
      </c>
    </row>
    <row r="82" spans="2:8" ht="14.4" x14ac:dyDescent="0.25">
      <c r="B82" s="8" t="s">
        <v>118</v>
      </c>
      <c r="C82" s="9" t="s">
        <v>30</v>
      </c>
      <c r="D82" s="9" t="s">
        <v>119</v>
      </c>
      <c r="E82" s="9">
        <v>24</v>
      </c>
      <c r="F82" s="10">
        <v>5000</v>
      </c>
      <c r="G82" s="11">
        <f t="shared" si="4"/>
        <v>120000</v>
      </c>
      <c r="H82" s="12">
        <f t="shared" si="5"/>
        <v>33.333333333333336</v>
      </c>
    </row>
    <row r="83" spans="2:8" ht="14.4" x14ac:dyDescent="0.25">
      <c r="B83" s="8" t="s">
        <v>118</v>
      </c>
      <c r="C83" s="9" t="s">
        <v>30</v>
      </c>
      <c r="D83" s="9" t="s">
        <v>120</v>
      </c>
      <c r="E83" s="9">
        <v>20</v>
      </c>
      <c r="F83" s="10">
        <v>6000</v>
      </c>
      <c r="G83" s="11">
        <f t="shared" si="4"/>
        <v>120000</v>
      </c>
      <c r="H83" s="12">
        <f t="shared" si="5"/>
        <v>33.333333333333336</v>
      </c>
    </row>
    <row r="84" spans="2:8" ht="14.4" x14ac:dyDescent="0.25">
      <c r="B84" s="8" t="s">
        <v>118</v>
      </c>
      <c r="C84" s="9" t="s">
        <v>30</v>
      </c>
      <c r="D84" s="9" t="s">
        <v>107</v>
      </c>
      <c r="E84" s="9">
        <v>9</v>
      </c>
      <c r="F84" s="10">
        <v>5000</v>
      </c>
      <c r="G84" s="11">
        <f t="shared" si="4"/>
        <v>45000</v>
      </c>
      <c r="H84" s="12">
        <f t="shared" si="5"/>
        <v>12.5</v>
      </c>
    </row>
    <row r="85" spans="2:8" ht="14.4" x14ac:dyDescent="0.25">
      <c r="B85" s="8" t="s">
        <v>118</v>
      </c>
      <c r="C85" s="9" t="s">
        <v>30</v>
      </c>
      <c r="D85" s="9" t="s">
        <v>43</v>
      </c>
      <c r="E85" s="9">
        <v>1</v>
      </c>
      <c r="F85" s="10">
        <v>700000</v>
      </c>
      <c r="G85" s="11">
        <f t="shared" si="4"/>
        <v>700000</v>
      </c>
      <c r="H85" s="12">
        <f t="shared" si="5"/>
        <v>194.44444444444446</v>
      </c>
    </row>
    <row r="86" spans="2:8" ht="14.4" x14ac:dyDescent="0.25">
      <c r="B86" s="8" t="s">
        <v>118</v>
      </c>
      <c r="C86" s="9" t="s">
        <v>30</v>
      </c>
      <c r="D86" s="9" t="s">
        <v>44</v>
      </c>
      <c r="E86" s="9">
        <v>3</v>
      </c>
      <c r="F86" s="10">
        <v>120000</v>
      </c>
      <c r="G86" s="11">
        <f t="shared" si="4"/>
        <v>360000</v>
      </c>
      <c r="H86" s="12">
        <f t="shared" si="5"/>
        <v>100</v>
      </c>
    </row>
    <row r="87" spans="2:8" ht="14.4" x14ac:dyDescent="0.25">
      <c r="B87" s="8" t="s">
        <v>118</v>
      </c>
      <c r="C87" s="9" t="s">
        <v>30</v>
      </c>
      <c r="D87" s="9" t="s">
        <v>45</v>
      </c>
      <c r="E87" s="9">
        <v>9</v>
      </c>
      <c r="F87" s="10">
        <v>50000</v>
      </c>
      <c r="G87" s="11">
        <f t="shared" si="4"/>
        <v>450000</v>
      </c>
      <c r="H87" s="12">
        <f t="shared" si="5"/>
        <v>125</v>
      </c>
    </row>
    <row r="88" spans="2:8" ht="14.4" x14ac:dyDescent="0.25">
      <c r="B88" s="8" t="s">
        <v>118</v>
      </c>
      <c r="C88" s="9" t="s">
        <v>30</v>
      </c>
      <c r="D88" s="9" t="s">
        <v>46</v>
      </c>
      <c r="E88" s="9">
        <v>36</v>
      </c>
      <c r="F88" s="10">
        <v>6000</v>
      </c>
      <c r="G88" s="11">
        <f t="shared" si="4"/>
        <v>216000</v>
      </c>
      <c r="H88" s="12">
        <f t="shared" si="5"/>
        <v>60</v>
      </c>
    </row>
    <row r="89" spans="2:8" ht="14.4" x14ac:dyDescent="0.25">
      <c r="B89" s="8" t="s">
        <v>118</v>
      </c>
      <c r="C89" s="9" t="s">
        <v>40</v>
      </c>
      <c r="D89" s="9" t="s">
        <v>47</v>
      </c>
      <c r="E89" s="9">
        <v>100</v>
      </c>
      <c r="F89" s="10">
        <v>25000</v>
      </c>
      <c r="G89" s="11">
        <f t="shared" si="4"/>
        <v>2500000</v>
      </c>
      <c r="H89" s="12">
        <f t="shared" si="5"/>
        <v>694.44444444444446</v>
      </c>
    </row>
    <row r="90" spans="2:8" ht="14.4" x14ac:dyDescent="0.25">
      <c r="B90" s="8" t="s">
        <v>118</v>
      </c>
      <c r="C90" s="9" t="s">
        <v>40</v>
      </c>
      <c r="D90" s="9" t="s">
        <v>48</v>
      </c>
      <c r="E90" s="9">
        <v>100</v>
      </c>
      <c r="F90" s="10">
        <v>15000</v>
      </c>
      <c r="G90" s="11">
        <f t="shared" si="4"/>
        <v>1500000</v>
      </c>
      <c r="H90" s="12">
        <f t="shared" si="5"/>
        <v>416.66666666666669</v>
      </c>
    </row>
    <row r="91" spans="2:8" ht="14.4" x14ac:dyDescent="0.25">
      <c r="B91" s="8" t="s">
        <v>118</v>
      </c>
      <c r="C91" s="9" t="s">
        <v>40</v>
      </c>
      <c r="D91" s="9" t="s">
        <v>9</v>
      </c>
      <c r="E91" s="9">
        <v>10</v>
      </c>
      <c r="F91" s="10">
        <v>70000</v>
      </c>
      <c r="G91" s="11">
        <f t="shared" si="4"/>
        <v>700000</v>
      </c>
      <c r="H91" s="12">
        <f t="shared" si="5"/>
        <v>194.44444444444446</v>
      </c>
    </row>
    <row r="92" spans="2:8" ht="14.4" x14ac:dyDescent="0.25">
      <c r="B92" s="8" t="s">
        <v>118</v>
      </c>
      <c r="C92" s="9" t="s">
        <v>40</v>
      </c>
      <c r="D92" s="9" t="s">
        <v>49</v>
      </c>
      <c r="E92" s="9">
        <v>2</v>
      </c>
      <c r="F92" s="10">
        <v>70000</v>
      </c>
      <c r="G92" s="11">
        <f t="shared" si="4"/>
        <v>140000</v>
      </c>
      <c r="H92" s="12">
        <f t="shared" si="5"/>
        <v>38.888888888888886</v>
      </c>
    </row>
    <row r="93" spans="2:8" ht="14.4" x14ac:dyDescent="0.25">
      <c r="B93" s="8" t="s">
        <v>118</v>
      </c>
      <c r="C93" s="9" t="s">
        <v>39</v>
      </c>
      <c r="D93" s="9" t="s">
        <v>50</v>
      </c>
      <c r="E93" s="9">
        <v>36</v>
      </c>
      <c r="F93" s="10">
        <v>70000</v>
      </c>
      <c r="G93" s="11">
        <f t="shared" si="4"/>
        <v>2520000</v>
      </c>
      <c r="H93" s="12">
        <f t="shared" si="5"/>
        <v>700</v>
      </c>
    </row>
    <row r="94" spans="2:8" ht="14.4" x14ac:dyDescent="0.25">
      <c r="B94" s="8" t="s">
        <v>118</v>
      </c>
      <c r="C94" s="9" t="s">
        <v>40</v>
      </c>
      <c r="D94" s="9" t="s">
        <v>121</v>
      </c>
      <c r="E94" s="9">
        <v>1</v>
      </c>
      <c r="F94" s="10">
        <v>23000</v>
      </c>
      <c r="G94" s="11">
        <f t="shared" si="4"/>
        <v>23000</v>
      </c>
      <c r="H94" s="12">
        <f t="shared" si="5"/>
        <v>6.3888888888888893</v>
      </c>
    </row>
    <row r="95" spans="2:8" ht="14.4" x14ac:dyDescent="0.25">
      <c r="B95" s="8" t="s">
        <v>118</v>
      </c>
      <c r="C95" s="9" t="s">
        <v>40</v>
      </c>
      <c r="D95" s="9" t="s">
        <v>122</v>
      </c>
      <c r="E95" s="9">
        <v>3</v>
      </c>
      <c r="F95" s="10">
        <v>2000</v>
      </c>
      <c r="G95" s="11">
        <f t="shared" si="4"/>
        <v>6000</v>
      </c>
      <c r="H95" s="12">
        <f t="shared" si="5"/>
        <v>1.6666666666666667</v>
      </c>
    </row>
    <row r="96" spans="2:8" ht="14.4" x14ac:dyDescent="0.25">
      <c r="B96" s="8" t="s">
        <v>118</v>
      </c>
      <c r="C96" s="9" t="s">
        <v>40</v>
      </c>
      <c r="D96" s="9" t="s">
        <v>51</v>
      </c>
      <c r="E96" s="9">
        <v>3</v>
      </c>
      <c r="F96" s="10">
        <v>15000</v>
      </c>
      <c r="G96" s="11">
        <f t="shared" si="4"/>
        <v>45000</v>
      </c>
      <c r="H96" s="12">
        <f t="shared" si="5"/>
        <v>12.5</v>
      </c>
    </row>
    <row r="97" spans="2:8" ht="14.4" x14ac:dyDescent="0.25">
      <c r="B97" s="8" t="s">
        <v>118</v>
      </c>
      <c r="C97" s="9" t="s">
        <v>40</v>
      </c>
      <c r="D97" s="9" t="s">
        <v>52</v>
      </c>
      <c r="E97" s="9">
        <v>6</v>
      </c>
      <c r="F97" s="10">
        <v>6000</v>
      </c>
      <c r="G97" s="11">
        <f t="shared" si="4"/>
        <v>36000</v>
      </c>
      <c r="H97" s="12">
        <f t="shared" si="5"/>
        <v>10</v>
      </c>
    </row>
    <row r="98" spans="2:8" ht="14.4" x14ac:dyDescent="0.25">
      <c r="B98" s="8" t="s">
        <v>118</v>
      </c>
      <c r="C98" s="9" t="s">
        <v>40</v>
      </c>
      <c r="D98" s="9" t="s">
        <v>53</v>
      </c>
      <c r="E98" s="9">
        <v>1</v>
      </c>
      <c r="F98" s="10">
        <v>6000</v>
      </c>
      <c r="G98" s="11">
        <f t="shared" ref="G98:G129" si="6">F98*E98</f>
        <v>6000</v>
      </c>
      <c r="H98" s="12">
        <f t="shared" ref="H98:H129" si="7">G98/3600</f>
        <v>1.6666666666666667</v>
      </c>
    </row>
    <row r="99" spans="2:8" ht="14.4" x14ac:dyDescent="0.25">
      <c r="B99" s="8" t="s">
        <v>118</v>
      </c>
      <c r="C99" s="9" t="s">
        <v>40</v>
      </c>
      <c r="D99" s="9" t="s">
        <v>54</v>
      </c>
      <c r="E99" s="9">
        <v>6</v>
      </c>
      <c r="F99" s="10">
        <v>9000</v>
      </c>
      <c r="G99" s="11">
        <f t="shared" si="6"/>
        <v>54000</v>
      </c>
      <c r="H99" s="12">
        <f t="shared" si="7"/>
        <v>15</v>
      </c>
    </row>
    <row r="100" spans="2:8" ht="14.4" x14ac:dyDescent="0.25">
      <c r="B100" s="8" t="s">
        <v>118</v>
      </c>
      <c r="C100" s="9" t="s">
        <v>40</v>
      </c>
      <c r="D100" s="9" t="s">
        <v>55</v>
      </c>
      <c r="E100" s="9">
        <v>50</v>
      </c>
      <c r="F100" s="9">
        <v>500</v>
      </c>
      <c r="G100" s="11">
        <f t="shared" si="6"/>
        <v>25000</v>
      </c>
      <c r="H100" s="12">
        <f t="shared" si="7"/>
        <v>6.9444444444444446</v>
      </c>
    </row>
    <row r="101" spans="2:8" ht="14.4" x14ac:dyDescent="0.25">
      <c r="B101" s="8" t="s">
        <v>118</v>
      </c>
      <c r="C101" s="9" t="s">
        <v>40</v>
      </c>
      <c r="D101" s="9" t="s">
        <v>56</v>
      </c>
      <c r="E101" s="9">
        <v>1</v>
      </c>
      <c r="F101" s="10">
        <v>25000</v>
      </c>
      <c r="G101" s="11">
        <f t="shared" si="6"/>
        <v>25000</v>
      </c>
      <c r="H101" s="12">
        <f t="shared" si="7"/>
        <v>6.9444444444444446</v>
      </c>
    </row>
    <row r="102" spans="2:8" ht="14.4" x14ac:dyDescent="0.25">
      <c r="B102" s="8" t="s">
        <v>118</v>
      </c>
      <c r="C102" s="9" t="s">
        <v>40</v>
      </c>
      <c r="D102" s="9" t="s">
        <v>57</v>
      </c>
      <c r="E102" s="9">
        <v>3</v>
      </c>
      <c r="F102" s="10">
        <v>2500</v>
      </c>
      <c r="G102" s="11">
        <f t="shared" si="6"/>
        <v>7500</v>
      </c>
      <c r="H102" s="12">
        <f t="shared" si="7"/>
        <v>2.0833333333333335</v>
      </c>
    </row>
    <row r="103" spans="2:8" ht="14.4" x14ac:dyDescent="0.25">
      <c r="B103" s="8" t="s">
        <v>118</v>
      </c>
      <c r="C103" s="9" t="s">
        <v>40</v>
      </c>
      <c r="D103" s="9" t="s">
        <v>58</v>
      </c>
      <c r="E103" s="9">
        <v>3</v>
      </c>
      <c r="F103" s="10">
        <v>17000</v>
      </c>
      <c r="G103" s="11">
        <f t="shared" si="6"/>
        <v>51000</v>
      </c>
      <c r="H103" s="12">
        <f t="shared" si="7"/>
        <v>14.166666666666666</v>
      </c>
    </row>
    <row r="104" spans="2:8" ht="14.4" x14ac:dyDescent="0.25">
      <c r="B104" s="8" t="s">
        <v>118</v>
      </c>
      <c r="C104" s="9" t="s">
        <v>40</v>
      </c>
      <c r="D104" s="9" t="s">
        <v>59</v>
      </c>
      <c r="E104" s="9">
        <v>12</v>
      </c>
      <c r="F104" s="9">
        <v>500</v>
      </c>
      <c r="G104" s="11">
        <f t="shared" si="6"/>
        <v>6000</v>
      </c>
      <c r="H104" s="12">
        <f t="shared" si="7"/>
        <v>1.6666666666666667</v>
      </c>
    </row>
    <row r="105" spans="2:8" ht="14.4" x14ac:dyDescent="0.25">
      <c r="B105" s="8" t="s">
        <v>118</v>
      </c>
      <c r="C105" s="9" t="s">
        <v>40</v>
      </c>
      <c r="D105" s="9" t="s">
        <v>60</v>
      </c>
      <c r="E105" s="9">
        <v>3</v>
      </c>
      <c r="F105" s="10">
        <v>2000</v>
      </c>
      <c r="G105" s="11">
        <f t="shared" si="6"/>
        <v>6000</v>
      </c>
      <c r="H105" s="12">
        <f t="shared" si="7"/>
        <v>1.6666666666666667</v>
      </c>
    </row>
    <row r="106" spans="2:8" ht="14.4" x14ac:dyDescent="0.25">
      <c r="B106" s="8" t="s">
        <v>118</v>
      </c>
      <c r="C106" s="9" t="s">
        <v>34</v>
      </c>
      <c r="D106" s="9" t="s">
        <v>61</v>
      </c>
      <c r="E106" s="9">
        <v>36</v>
      </c>
      <c r="F106" s="10">
        <v>1000</v>
      </c>
      <c r="G106" s="11">
        <f t="shared" si="6"/>
        <v>36000</v>
      </c>
      <c r="H106" s="12">
        <f t="shared" si="7"/>
        <v>10</v>
      </c>
    </row>
    <row r="107" spans="2:8" ht="14.4" x14ac:dyDescent="0.25">
      <c r="B107" s="8" t="s">
        <v>118</v>
      </c>
      <c r="C107" s="9" t="s">
        <v>40</v>
      </c>
      <c r="D107" s="9" t="s">
        <v>62</v>
      </c>
      <c r="E107" s="9">
        <v>4</v>
      </c>
      <c r="F107" s="10">
        <v>30000</v>
      </c>
      <c r="G107" s="11">
        <f t="shared" si="6"/>
        <v>120000</v>
      </c>
      <c r="H107" s="12">
        <f t="shared" si="7"/>
        <v>33.333333333333336</v>
      </c>
    </row>
    <row r="108" spans="2:8" ht="14.4" x14ac:dyDescent="0.25">
      <c r="B108" s="8" t="s">
        <v>118</v>
      </c>
      <c r="C108" s="9" t="s">
        <v>40</v>
      </c>
      <c r="D108" s="9" t="s">
        <v>63</v>
      </c>
      <c r="E108" s="9">
        <v>1</v>
      </c>
      <c r="F108" s="10">
        <v>3000</v>
      </c>
      <c r="G108" s="11">
        <f t="shared" si="6"/>
        <v>3000</v>
      </c>
      <c r="H108" s="12">
        <f t="shared" si="7"/>
        <v>0.83333333333333337</v>
      </c>
    </row>
    <row r="109" spans="2:8" ht="14.4" x14ac:dyDescent="0.25">
      <c r="B109" s="8" t="s">
        <v>118</v>
      </c>
      <c r="C109" s="9" t="s">
        <v>40</v>
      </c>
      <c r="D109" s="9" t="s">
        <v>64</v>
      </c>
      <c r="E109" s="9">
        <v>1</v>
      </c>
      <c r="F109" s="10">
        <v>10000</v>
      </c>
      <c r="G109" s="11">
        <f t="shared" si="6"/>
        <v>10000</v>
      </c>
      <c r="H109" s="12">
        <f t="shared" si="7"/>
        <v>2.7777777777777777</v>
      </c>
    </row>
    <row r="110" spans="2:8" ht="14.4" x14ac:dyDescent="0.25">
      <c r="B110" s="8" t="s">
        <v>118</v>
      </c>
      <c r="C110" s="9" t="s">
        <v>40</v>
      </c>
      <c r="D110" s="9" t="s">
        <v>65</v>
      </c>
      <c r="E110" s="9">
        <v>2</v>
      </c>
      <c r="F110" s="10">
        <v>90000</v>
      </c>
      <c r="G110" s="11">
        <f t="shared" si="6"/>
        <v>180000</v>
      </c>
      <c r="H110" s="12">
        <f t="shared" si="7"/>
        <v>50</v>
      </c>
    </row>
    <row r="111" spans="2:8" ht="14.4" x14ac:dyDescent="0.25">
      <c r="B111" s="8" t="s">
        <v>118</v>
      </c>
      <c r="C111" s="9" t="s">
        <v>40</v>
      </c>
      <c r="D111" s="9" t="s">
        <v>66</v>
      </c>
      <c r="E111" s="9">
        <v>3</v>
      </c>
      <c r="F111" s="10">
        <v>25000</v>
      </c>
      <c r="G111" s="11">
        <f t="shared" si="6"/>
        <v>75000</v>
      </c>
      <c r="H111" s="12">
        <f t="shared" si="7"/>
        <v>20.833333333333332</v>
      </c>
    </row>
    <row r="112" spans="2:8" ht="14.4" x14ac:dyDescent="0.25">
      <c r="B112" s="8" t="s">
        <v>118</v>
      </c>
      <c r="C112" s="9" t="s">
        <v>40</v>
      </c>
      <c r="D112" s="9" t="s">
        <v>67</v>
      </c>
      <c r="E112" s="9">
        <v>3</v>
      </c>
      <c r="F112" s="10">
        <v>2000</v>
      </c>
      <c r="G112" s="11">
        <f t="shared" si="6"/>
        <v>6000</v>
      </c>
      <c r="H112" s="12">
        <f t="shared" si="7"/>
        <v>1.6666666666666667</v>
      </c>
    </row>
    <row r="113" spans="2:8" ht="14.4" x14ac:dyDescent="0.25">
      <c r="B113" s="8" t="s">
        <v>118</v>
      </c>
      <c r="C113" s="9" t="s">
        <v>40</v>
      </c>
      <c r="D113" s="9" t="s">
        <v>123</v>
      </c>
      <c r="E113" s="9">
        <v>3</v>
      </c>
      <c r="F113" s="10">
        <v>7000</v>
      </c>
      <c r="G113" s="11">
        <f t="shared" si="6"/>
        <v>21000</v>
      </c>
      <c r="H113" s="12">
        <f t="shared" si="7"/>
        <v>5.833333333333333</v>
      </c>
    </row>
    <row r="114" spans="2:8" ht="14.4" x14ac:dyDescent="0.25">
      <c r="B114" s="8" t="s">
        <v>118</v>
      </c>
      <c r="C114" s="9" t="s">
        <v>40</v>
      </c>
      <c r="D114" s="9" t="s">
        <v>68</v>
      </c>
      <c r="E114" s="9">
        <v>1</v>
      </c>
      <c r="F114" s="10">
        <v>300000</v>
      </c>
      <c r="G114" s="11">
        <f t="shared" si="6"/>
        <v>300000</v>
      </c>
      <c r="H114" s="12">
        <f t="shared" si="7"/>
        <v>83.333333333333329</v>
      </c>
    </row>
    <row r="115" spans="2:8" ht="14.4" x14ac:dyDescent="0.25">
      <c r="B115" s="8" t="s">
        <v>118</v>
      </c>
      <c r="C115" s="9" t="s">
        <v>40</v>
      </c>
      <c r="D115" s="9" t="s">
        <v>69</v>
      </c>
      <c r="E115" s="9">
        <v>8</v>
      </c>
      <c r="F115" s="10">
        <v>2000</v>
      </c>
      <c r="G115" s="11">
        <f t="shared" si="6"/>
        <v>16000</v>
      </c>
      <c r="H115" s="12">
        <f t="shared" si="7"/>
        <v>4.4444444444444446</v>
      </c>
    </row>
    <row r="116" spans="2:8" ht="14.4" x14ac:dyDescent="0.25">
      <c r="B116" s="8" t="s">
        <v>118</v>
      </c>
      <c r="C116" s="9" t="s">
        <v>40</v>
      </c>
      <c r="D116" s="9" t="s">
        <v>70</v>
      </c>
      <c r="E116" s="9">
        <v>5</v>
      </c>
      <c r="F116" s="10">
        <v>3000</v>
      </c>
      <c r="G116" s="11">
        <f t="shared" si="6"/>
        <v>15000</v>
      </c>
      <c r="H116" s="12">
        <f t="shared" si="7"/>
        <v>4.166666666666667</v>
      </c>
    </row>
    <row r="117" spans="2:8" ht="14.4" x14ac:dyDescent="0.25">
      <c r="B117" s="8" t="s">
        <v>118</v>
      </c>
      <c r="C117" s="9" t="s">
        <v>40</v>
      </c>
      <c r="D117" s="9" t="s">
        <v>124</v>
      </c>
      <c r="E117" s="9">
        <v>900</v>
      </c>
      <c r="F117" s="9">
        <v>500</v>
      </c>
      <c r="G117" s="11">
        <f t="shared" si="6"/>
        <v>450000</v>
      </c>
      <c r="H117" s="12">
        <f t="shared" si="7"/>
        <v>125</v>
      </c>
    </row>
    <row r="118" spans="2:8" ht="14.4" x14ac:dyDescent="0.25">
      <c r="B118" s="8" t="s">
        <v>118</v>
      </c>
      <c r="C118" s="9" t="s">
        <v>40</v>
      </c>
      <c r="D118" s="9" t="s">
        <v>71</v>
      </c>
      <c r="E118" s="9">
        <v>11</v>
      </c>
      <c r="F118" s="10">
        <v>3000</v>
      </c>
      <c r="G118" s="11">
        <f t="shared" si="6"/>
        <v>33000</v>
      </c>
      <c r="H118" s="12">
        <f t="shared" si="7"/>
        <v>9.1666666666666661</v>
      </c>
    </row>
    <row r="119" spans="2:8" ht="14.4" x14ac:dyDescent="0.25">
      <c r="B119" s="8" t="s">
        <v>118</v>
      </c>
      <c r="C119" s="9" t="s">
        <v>40</v>
      </c>
      <c r="D119" s="9" t="s">
        <v>72</v>
      </c>
      <c r="E119" s="9">
        <v>4</v>
      </c>
      <c r="F119" s="10">
        <v>1000</v>
      </c>
      <c r="G119" s="11">
        <f t="shared" si="6"/>
        <v>4000</v>
      </c>
      <c r="H119" s="12">
        <f t="shared" si="7"/>
        <v>1.1111111111111112</v>
      </c>
    </row>
    <row r="120" spans="2:8" ht="14.4" x14ac:dyDescent="0.25">
      <c r="B120" s="8" t="s">
        <v>118</v>
      </c>
      <c r="C120" s="9" t="s">
        <v>40</v>
      </c>
      <c r="D120" s="9" t="s">
        <v>73</v>
      </c>
      <c r="E120" s="9">
        <v>5</v>
      </c>
      <c r="F120" s="10">
        <v>3000</v>
      </c>
      <c r="G120" s="11">
        <f t="shared" si="6"/>
        <v>15000</v>
      </c>
      <c r="H120" s="12">
        <f t="shared" si="7"/>
        <v>4.166666666666667</v>
      </c>
    </row>
    <row r="121" spans="2:8" ht="14.4" x14ac:dyDescent="0.25">
      <c r="B121" s="8" t="s">
        <v>118</v>
      </c>
      <c r="C121" s="9" t="s">
        <v>40</v>
      </c>
      <c r="D121" s="9" t="s">
        <v>125</v>
      </c>
      <c r="E121" s="9">
        <v>1</v>
      </c>
      <c r="F121" s="10">
        <v>15000</v>
      </c>
      <c r="G121" s="11">
        <f t="shared" si="6"/>
        <v>15000</v>
      </c>
      <c r="H121" s="12">
        <f t="shared" si="7"/>
        <v>4.166666666666667</v>
      </c>
    </row>
    <row r="122" spans="2:8" ht="14.4" x14ac:dyDescent="0.25">
      <c r="B122" s="8" t="s">
        <v>118</v>
      </c>
      <c r="C122" s="9" t="s">
        <v>40</v>
      </c>
      <c r="D122" s="9" t="s">
        <v>74</v>
      </c>
      <c r="E122" s="9">
        <v>1</v>
      </c>
      <c r="F122" s="10">
        <v>15000</v>
      </c>
      <c r="G122" s="11">
        <f t="shared" si="6"/>
        <v>15000</v>
      </c>
      <c r="H122" s="12">
        <f t="shared" si="7"/>
        <v>4.166666666666667</v>
      </c>
    </row>
    <row r="123" spans="2:8" ht="14.4" x14ac:dyDescent="0.25">
      <c r="B123" s="8" t="s">
        <v>118</v>
      </c>
      <c r="C123" s="15" t="s">
        <v>37</v>
      </c>
      <c r="D123" s="9" t="s">
        <v>116</v>
      </c>
      <c r="E123" s="9">
        <v>1050</v>
      </c>
      <c r="F123" s="10">
        <v>1000</v>
      </c>
      <c r="G123" s="11">
        <f t="shared" si="6"/>
        <v>1050000</v>
      </c>
      <c r="H123" s="12">
        <f t="shared" si="7"/>
        <v>291.66666666666669</v>
      </c>
    </row>
    <row r="124" spans="2:8" ht="14.4" x14ac:dyDescent="0.25">
      <c r="B124" s="8" t="s">
        <v>105</v>
      </c>
      <c r="C124" s="9" t="s">
        <v>41</v>
      </c>
      <c r="D124" s="9" t="s">
        <v>41</v>
      </c>
      <c r="E124" s="9">
        <v>6</v>
      </c>
      <c r="F124" s="10">
        <v>100000</v>
      </c>
      <c r="G124" s="11">
        <f t="shared" si="6"/>
        <v>600000</v>
      </c>
      <c r="H124" s="12">
        <f t="shared" si="7"/>
        <v>166.66666666666666</v>
      </c>
    </row>
    <row r="125" spans="2:8" ht="14.4" x14ac:dyDescent="0.25">
      <c r="B125" s="8" t="s">
        <v>105</v>
      </c>
      <c r="C125" s="9" t="s">
        <v>41</v>
      </c>
      <c r="D125" s="9" t="s">
        <v>46</v>
      </c>
      <c r="E125" s="9">
        <v>20</v>
      </c>
      <c r="F125" s="10">
        <v>30000</v>
      </c>
      <c r="G125" s="11">
        <f t="shared" si="6"/>
        <v>600000</v>
      </c>
      <c r="H125" s="12">
        <f t="shared" si="7"/>
        <v>166.66666666666666</v>
      </c>
    </row>
    <row r="126" spans="2:8" ht="14.4" x14ac:dyDescent="0.25">
      <c r="B126" s="8" t="s">
        <v>127</v>
      </c>
      <c r="C126" s="9" t="s">
        <v>30</v>
      </c>
      <c r="D126" s="9" t="s">
        <v>81</v>
      </c>
      <c r="E126" s="9">
        <v>200</v>
      </c>
      <c r="F126" s="9">
        <v>8000</v>
      </c>
      <c r="G126" s="11">
        <f t="shared" si="6"/>
        <v>1600000</v>
      </c>
      <c r="H126" s="12">
        <f t="shared" si="7"/>
        <v>444.44444444444446</v>
      </c>
    </row>
    <row r="127" spans="2:8" ht="14.4" x14ac:dyDescent="0.25">
      <c r="B127" s="8" t="s">
        <v>127</v>
      </c>
      <c r="C127" s="9" t="s">
        <v>30</v>
      </c>
      <c r="D127" s="9" t="s">
        <v>76</v>
      </c>
      <c r="E127" s="9">
        <v>65</v>
      </c>
      <c r="F127" s="10">
        <v>25000</v>
      </c>
      <c r="G127" s="11">
        <f t="shared" si="6"/>
        <v>1625000</v>
      </c>
      <c r="H127" s="12">
        <f t="shared" si="7"/>
        <v>451.38888888888891</v>
      </c>
    </row>
    <row r="128" spans="2:8" ht="14.4" x14ac:dyDescent="0.25">
      <c r="B128" s="8" t="s">
        <v>127</v>
      </c>
      <c r="C128" s="9" t="s">
        <v>30</v>
      </c>
      <c r="D128" s="9" t="s">
        <v>119</v>
      </c>
      <c r="E128" s="9">
        <v>30</v>
      </c>
      <c r="F128" s="10">
        <v>5000</v>
      </c>
      <c r="G128" s="11">
        <f t="shared" si="6"/>
        <v>150000</v>
      </c>
      <c r="H128" s="12">
        <f t="shared" si="7"/>
        <v>41.666666666666664</v>
      </c>
    </row>
    <row r="129" spans="2:8" ht="14.4" x14ac:dyDescent="0.25">
      <c r="B129" s="8" t="s">
        <v>127</v>
      </c>
      <c r="C129" s="9" t="s">
        <v>30</v>
      </c>
      <c r="D129" s="9" t="s">
        <v>120</v>
      </c>
      <c r="E129" s="9">
        <v>20</v>
      </c>
      <c r="F129" s="10">
        <v>6000</v>
      </c>
      <c r="G129" s="11">
        <f t="shared" si="6"/>
        <v>120000</v>
      </c>
      <c r="H129" s="12">
        <f t="shared" si="7"/>
        <v>33.333333333333336</v>
      </c>
    </row>
    <row r="130" spans="2:8" ht="14.4" x14ac:dyDescent="0.25">
      <c r="B130" s="8" t="s">
        <v>127</v>
      </c>
      <c r="C130" s="9" t="s">
        <v>30</v>
      </c>
      <c r="D130" s="9" t="s">
        <v>77</v>
      </c>
      <c r="E130" s="9">
        <v>1</v>
      </c>
      <c r="F130" s="10">
        <v>1916000</v>
      </c>
      <c r="G130" s="11">
        <f t="shared" ref="G130:G161" si="8">F130*E130</f>
        <v>1916000</v>
      </c>
      <c r="H130" s="12">
        <f t="shared" ref="H130:H161" si="9">G130/3600</f>
        <v>532.22222222222217</v>
      </c>
    </row>
    <row r="131" spans="2:8" ht="14.4" x14ac:dyDescent="0.25">
      <c r="B131" s="8" t="s">
        <v>127</v>
      </c>
      <c r="C131" s="9" t="s">
        <v>30</v>
      </c>
      <c r="D131" s="9" t="s">
        <v>107</v>
      </c>
      <c r="E131" s="9">
        <v>10</v>
      </c>
      <c r="F131" s="10">
        <v>5000</v>
      </c>
      <c r="G131" s="11">
        <f t="shared" si="8"/>
        <v>50000</v>
      </c>
      <c r="H131" s="12">
        <f t="shared" si="9"/>
        <v>13.888888888888889</v>
      </c>
    </row>
    <row r="132" spans="2:8" ht="14.4" x14ac:dyDescent="0.25">
      <c r="B132" s="8" t="s">
        <v>127</v>
      </c>
      <c r="C132" s="9" t="s">
        <v>30</v>
      </c>
      <c r="D132" s="9" t="s">
        <v>43</v>
      </c>
      <c r="E132" s="9">
        <v>1</v>
      </c>
      <c r="F132" s="10">
        <v>700000</v>
      </c>
      <c r="G132" s="11">
        <f t="shared" si="8"/>
        <v>700000</v>
      </c>
      <c r="H132" s="12">
        <f t="shared" si="9"/>
        <v>194.44444444444446</v>
      </c>
    </row>
    <row r="133" spans="2:8" ht="14.4" x14ac:dyDescent="0.25">
      <c r="B133" s="8" t="s">
        <v>127</v>
      </c>
      <c r="C133" s="9" t="s">
        <v>30</v>
      </c>
      <c r="D133" s="9" t="s">
        <v>44</v>
      </c>
      <c r="E133" s="9">
        <v>3</v>
      </c>
      <c r="F133" s="10">
        <v>120000</v>
      </c>
      <c r="G133" s="11">
        <f t="shared" si="8"/>
        <v>360000</v>
      </c>
      <c r="H133" s="12">
        <f t="shared" si="9"/>
        <v>100</v>
      </c>
    </row>
    <row r="134" spans="2:8" ht="14.4" x14ac:dyDescent="0.25">
      <c r="B134" s="8" t="s">
        <v>127</v>
      </c>
      <c r="C134" s="9" t="s">
        <v>30</v>
      </c>
      <c r="D134" s="9" t="s">
        <v>45</v>
      </c>
      <c r="E134" s="9">
        <v>17</v>
      </c>
      <c r="F134" s="10">
        <v>50000</v>
      </c>
      <c r="G134" s="11">
        <f t="shared" si="8"/>
        <v>850000</v>
      </c>
      <c r="H134" s="12">
        <f t="shared" si="9"/>
        <v>236.11111111111111</v>
      </c>
    </row>
    <row r="135" spans="2:8" ht="14.4" x14ac:dyDescent="0.25">
      <c r="B135" s="8" t="s">
        <v>127</v>
      </c>
      <c r="C135" s="9" t="s">
        <v>30</v>
      </c>
      <c r="D135" s="9" t="s">
        <v>46</v>
      </c>
      <c r="E135" s="9">
        <v>36</v>
      </c>
      <c r="F135" s="10">
        <v>6000</v>
      </c>
      <c r="G135" s="11">
        <f t="shared" si="8"/>
        <v>216000</v>
      </c>
      <c r="H135" s="12">
        <f t="shared" si="9"/>
        <v>60</v>
      </c>
    </row>
    <row r="136" spans="2:8" ht="14.4" x14ac:dyDescent="0.25">
      <c r="B136" s="8" t="s">
        <v>127</v>
      </c>
      <c r="C136" s="9" t="s">
        <v>40</v>
      </c>
      <c r="D136" s="9" t="s">
        <v>48</v>
      </c>
      <c r="E136" s="9">
        <v>220</v>
      </c>
      <c r="F136" s="10">
        <v>16000</v>
      </c>
      <c r="G136" s="11">
        <f t="shared" si="8"/>
        <v>3520000</v>
      </c>
      <c r="H136" s="12">
        <f t="shared" si="9"/>
        <v>977.77777777777783</v>
      </c>
    </row>
    <row r="137" spans="2:8" ht="14.4" x14ac:dyDescent="0.25">
      <c r="B137" s="8" t="s">
        <v>127</v>
      </c>
      <c r="C137" s="9" t="s">
        <v>40</v>
      </c>
      <c r="D137" s="9" t="s">
        <v>9</v>
      </c>
      <c r="E137" s="9">
        <v>30</v>
      </c>
      <c r="F137" s="10">
        <v>70000</v>
      </c>
      <c r="G137" s="11">
        <f t="shared" si="8"/>
        <v>2100000</v>
      </c>
      <c r="H137" s="12">
        <f t="shared" si="9"/>
        <v>583.33333333333337</v>
      </c>
    </row>
    <row r="138" spans="2:8" ht="14.4" x14ac:dyDescent="0.25">
      <c r="B138" s="8" t="s">
        <v>127</v>
      </c>
      <c r="C138" s="9" t="s">
        <v>40</v>
      </c>
      <c r="D138" s="9" t="s">
        <v>49</v>
      </c>
      <c r="E138" s="9">
        <v>6</v>
      </c>
      <c r="F138" s="10">
        <v>70000</v>
      </c>
      <c r="G138" s="11">
        <f t="shared" si="8"/>
        <v>420000</v>
      </c>
      <c r="H138" s="12">
        <f t="shared" si="9"/>
        <v>116.66666666666667</v>
      </c>
    </row>
    <row r="139" spans="2:8" ht="14.4" x14ac:dyDescent="0.25">
      <c r="B139" s="8" t="s">
        <v>127</v>
      </c>
      <c r="C139" s="9" t="s">
        <v>39</v>
      </c>
      <c r="D139" s="9" t="s">
        <v>82</v>
      </c>
      <c r="E139" s="9">
        <v>72</v>
      </c>
      <c r="F139" s="10">
        <v>70000</v>
      </c>
      <c r="G139" s="11">
        <f t="shared" si="8"/>
        <v>5040000</v>
      </c>
      <c r="H139" s="12">
        <f t="shared" si="9"/>
        <v>1400</v>
      </c>
    </row>
    <row r="140" spans="2:8" ht="14.4" x14ac:dyDescent="0.25">
      <c r="B140" s="8" t="s">
        <v>127</v>
      </c>
      <c r="C140" s="9" t="s">
        <v>39</v>
      </c>
      <c r="D140" s="9" t="s">
        <v>83</v>
      </c>
      <c r="E140" s="9">
        <v>18</v>
      </c>
      <c r="F140" s="10">
        <v>70000</v>
      </c>
      <c r="G140" s="11">
        <f t="shared" si="8"/>
        <v>1260000</v>
      </c>
      <c r="H140" s="12">
        <f t="shared" si="9"/>
        <v>350</v>
      </c>
    </row>
    <row r="141" spans="2:8" ht="14.4" x14ac:dyDescent="0.25">
      <c r="B141" s="8" t="s">
        <v>127</v>
      </c>
      <c r="C141" s="9" t="s">
        <v>39</v>
      </c>
      <c r="D141" s="9" t="s">
        <v>84</v>
      </c>
      <c r="E141" s="9">
        <v>18</v>
      </c>
      <c r="F141" s="10">
        <v>70000</v>
      </c>
      <c r="G141" s="11">
        <f t="shared" si="8"/>
        <v>1260000</v>
      </c>
      <c r="H141" s="12">
        <f t="shared" si="9"/>
        <v>350</v>
      </c>
    </row>
    <row r="142" spans="2:8" ht="14.4" x14ac:dyDescent="0.25">
      <c r="B142" s="8" t="s">
        <v>127</v>
      </c>
      <c r="C142" s="9" t="s">
        <v>39</v>
      </c>
      <c r="D142" s="9" t="s">
        <v>85</v>
      </c>
      <c r="E142" s="9">
        <v>9</v>
      </c>
      <c r="F142" s="10">
        <v>70000</v>
      </c>
      <c r="G142" s="11">
        <f t="shared" si="8"/>
        <v>630000</v>
      </c>
      <c r="H142" s="12">
        <f t="shared" si="9"/>
        <v>175</v>
      </c>
    </row>
    <row r="143" spans="2:8" ht="14.4" x14ac:dyDescent="0.25">
      <c r="B143" s="8" t="s">
        <v>127</v>
      </c>
      <c r="C143" s="9" t="s">
        <v>40</v>
      </c>
      <c r="D143" s="9" t="s">
        <v>121</v>
      </c>
      <c r="E143" s="9">
        <v>3</v>
      </c>
      <c r="F143" s="10">
        <v>23000</v>
      </c>
      <c r="G143" s="11">
        <f t="shared" si="8"/>
        <v>69000</v>
      </c>
      <c r="H143" s="12">
        <f t="shared" si="9"/>
        <v>19.166666666666668</v>
      </c>
    </row>
    <row r="144" spans="2:8" ht="14.4" x14ac:dyDescent="0.25">
      <c r="B144" s="8" t="s">
        <v>127</v>
      </c>
      <c r="C144" s="9" t="s">
        <v>40</v>
      </c>
      <c r="D144" s="9" t="s">
        <v>128</v>
      </c>
      <c r="E144" s="9">
        <v>6</v>
      </c>
      <c r="F144" s="10">
        <v>2000</v>
      </c>
      <c r="G144" s="11">
        <f t="shared" si="8"/>
        <v>12000</v>
      </c>
      <c r="H144" s="12">
        <f t="shared" si="9"/>
        <v>3.3333333333333335</v>
      </c>
    </row>
    <row r="145" spans="2:8" ht="14.4" x14ac:dyDescent="0.25">
      <c r="B145" s="8" t="s">
        <v>127</v>
      </c>
      <c r="C145" s="9" t="s">
        <v>40</v>
      </c>
      <c r="D145" s="9" t="s">
        <v>51</v>
      </c>
      <c r="E145" s="9">
        <v>5</v>
      </c>
      <c r="F145" s="10">
        <v>15000</v>
      </c>
      <c r="G145" s="11">
        <f t="shared" si="8"/>
        <v>75000</v>
      </c>
      <c r="H145" s="12">
        <f t="shared" si="9"/>
        <v>20.833333333333332</v>
      </c>
    </row>
    <row r="146" spans="2:8" ht="14.4" x14ac:dyDescent="0.25">
      <c r="B146" s="8" t="s">
        <v>127</v>
      </c>
      <c r="C146" s="9" t="s">
        <v>40</v>
      </c>
      <c r="D146" s="9" t="s">
        <v>52</v>
      </c>
      <c r="E146" s="9">
        <v>12</v>
      </c>
      <c r="F146" s="10">
        <v>6000</v>
      </c>
      <c r="G146" s="11">
        <f t="shared" si="8"/>
        <v>72000</v>
      </c>
      <c r="H146" s="12">
        <f t="shared" si="9"/>
        <v>20</v>
      </c>
    </row>
    <row r="147" spans="2:8" ht="14.4" x14ac:dyDescent="0.25">
      <c r="B147" s="8" t="s">
        <v>127</v>
      </c>
      <c r="C147" s="9" t="s">
        <v>40</v>
      </c>
      <c r="D147" s="9" t="s">
        <v>53</v>
      </c>
      <c r="E147" s="9">
        <v>2</v>
      </c>
      <c r="F147" s="10">
        <v>6000</v>
      </c>
      <c r="G147" s="11">
        <f t="shared" si="8"/>
        <v>12000</v>
      </c>
      <c r="H147" s="12">
        <f t="shared" si="9"/>
        <v>3.3333333333333335</v>
      </c>
    </row>
    <row r="148" spans="2:8" ht="14.4" x14ac:dyDescent="0.25">
      <c r="B148" s="8" t="s">
        <v>127</v>
      </c>
      <c r="C148" s="9" t="s">
        <v>40</v>
      </c>
      <c r="D148" s="9" t="s">
        <v>86</v>
      </c>
      <c r="E148" s="9">
        <v>10</v>
      </c>
      <c r="F148" s="10">
        <v>9000</v>
      </c>
      <c r="G148" s="11">
        <f t="shared" si="8"/>
        <v>90000</v>
      </c>
      <c r="H148" s="12">
        <f t="shared" si="9"/>
        <v>25</v>
      </c>
    </row>
    <row r="149" spans="2:8" ht="14.4" x14ac:dyDescent="0.25">
      <c r="B149" s="8" t="s">
        <v>127</v>
      </c>
      <c r="C149" s="9" t="s">
        <v>40</v>
      </c>
      <c r="D149" s="9" t="s">
        <v>55</v>
      </c>
      <c r="E149" s="9">
        <v>200</v>
      </c>
      <c r="F149" s="9">
        <v>500</v>
      </c>
      <c r="G149" s="11">
        <f t="shared" si="8"/>
        <v>100000</v>
      </c>
      <c r="H149" s="12">
        <f t="shared" si="9"/>
        <v>27.777777777777779</v>
      </c>
    </row>
    <row r="150" spans="2:8" ht="14.4" x14ac:dyDescent="0.25">
      <c r="B150" s="8" t="s">
        <v>127</v>
      </c>
      <c r="C150" s="9" t="s">
        <v>38</v>
      </c>
      <c r="D150" s="9" t="s">
        <v>56</v>
      </c>
      <c r="E150" s="9">
        <v>3</v>
      </c>
      <c r="F150" s="10">
        <v>25000</v>
      </c>
      <c r="G150" s="11">
        <f t="shared" si="8"/>
        <v>75000</v>
      </c>
      <c r="H150" s="12">
        <f t="shared" si="9"/>
        <v>20.833333333333332</v>
      </c>
    </row>
    <row r="151" spans="2:8" ht="14.4" x14ac:dyDescent="0.25">
      <c r="B151" s="8" t="s">
        <v>127</v>
      </c>
      <c r="C151" s="9" t="s">
        <v>38</v>
      </c>
      <c r="D151" s="9" t="s">
        <v>87</v>
      </c>
      <c r="E151" s="9">
        <v>1</v>
      </c>
      <c r="F151" s="10">
        <v>150000</v>
      </c>
      <c r="G151" s="11">
        <f t="shared" si="8"/>
        <v>150000</v>
      </c>
      <c r="H151" s="12">
        <f t="shared" si="9"/>
        <v>41.666666666666664</v>
      </c>
    </row>
    <row r="152" spans="2:8" ht="14.4" x14ac:dyDescent="0.25">
      <c r="B152" s="8" t="s">
        <v>127</v>
      </c>
      <c r="C152" s="9" t="s">
        <v>38</v>
      </c>
      <c r="D152" s="9" t="s">
        <v>88</v>
      </c>
      <c r="E152" s="9">
        <v>2</v>
      </c>
      <c r="F152" s="10">
        <v>2000</v>
      </c>
      <c r="G152" s="11">
        <f t="shared" si="8"/>
        <v>4000</v>
      </c>
      <c r="H152" s="12">
        <f t="shared" si="9"/>
        <v>1.1111111111111112</v>
      </c>
    </row>
    <row r="153" spans="2:8" ht="14.4" x14ac:dyDescent="0.25">
      <c r="B153" s="8" t="s">
        <v>127</v>
      </c>
      <c r="C153" s="9" t="s">
        <v>38</v>
      </c>
      <c r="D153" s="9" t="s">
        <v>89</v>
      </c>
      <c r="E153" s="9">
        <v>1</v>
      </c>
      <c r="F153" s="10">
        <v>2000</v>
      </c>
      <c r="G153" s="11">
        <f t="shared" si="8"/>
        <v>2000</v>
      </c>
      <c r="H153" s="12">
        <f t="shared" si="9"/>
        <v>0.55555555555555558</v>
      </c>
    </row>
    <row r="154" spans="2:8" ht="14.4" x14ac:dyDescent="0.25">
      <c r="B154" s="8" t="s">
        <v>127</v>
      </c>
      <c r="C154" s="9" t="s">
        <v>38</v>
      </c>
      <c r="D154" s="9" t="s">
        <v>90</v>
      </c>
      <c r="E154" s="9">
        <v>1</v>
      </c>
      <c r="F154" s="10">
        <v>12000</v>
      </c>
      <c r="G154" s="11">
        <f t="shared" si="8"/>
        <v>12000</v>
      </c>
      <c r="H154" s="12">
        <f t="shared" si="9"/>
        <v>3.3333333333333335</v>
      </c>
    </row>
    <row r="155" spans="2:8" ht="14.4" x14ac:dyDescent="0.25">
      <c r="B155" s="8" t="s">
        <v>127</v>
      </c>
      <c r="C155" s="9" t="s">
        <v>38</v>
      </c>
      <c r="D155" s="9" t="s">
        <v>129</v>
      </c>
      <c r="E155" s="9">
        <v>1</v>
      </c>
      <c r="F155" s="10">
        <v>15000</v>
      </c>
      <c r="G155" s="11">
        <f t="shared" si="8"/>
        <v>15000</v>
      </c>
      <c r="H155" s="12">
        <f t="shared" si="9"/>
        <v>4.166666666666667</v>
      </c>
    </row>
    <row r="156" spans="2:8" ht="14.4" x14ac:dyDescent="0.25">
      <c r="B156" s="8" t="s">
        <v>127</v>
      </c>
      <c r="C156" s="9" t="s">
        <v>38</v>
      </c>
      <c r="D156" s="9" t="s">
        <v>130</v>
      </c>
      <c r="E156" s="9">
        <v>2</v>
      </c>
      <c r="F156" s="10">
        <v>30000</v>
      </c>
      <c r="G156" s="11">
        <f t="shared" si="8"/>
        <v>60000</v>
      </c>
      <c r="H156" s="12">
        <f t="shared" si="9"/>
        <v>16.666666666666668</v>
      </c>
    </row>
    <row r="157" spans="2:8" ht="14.4" x14ac:dyDescent="0.25">
      <c r="B157" s="8" t="s">
        <v>127</v>
      </c>
      <c r="C157" s="9" t="s">
        <v>38</v>
      </c>
      <c r="D157" s="9" t="s">
        <v>91</v>
      </c>
      <c r="E157" s="9">
        <v>1</v>
      </c>
      <c r="F157" s="10">
        <v>70000</v>
      </c>
      <c r="G157" s="11">
        <f t="shared" si="8"/>
        <v>70000</v>
      </c>
      <c r="H157" s="12">
        <f t="shared" si="9"/>
        <v>19.444444444444443</v>
      </c>
    </row>
    <row r="158" spans="2:8" ht="14.4" x14ac:dyDescent="0.25">
      <c r="B158" s="8" t="s">
        <v>127</v>
      </c>
      <c r="C158" s="9" t="s">
        <v>38</v>
      </c>
      <c r="D158" s="9" t="s">
        <v>92</v>
      </c>
      <c r="E158" s="9">
        <v>4</v>
      </c>
      <c r="F158" s="10">
        <v>50000</v>
      </c>
      <c r="G158" s="11">
        <f t="shared" si="8"/>
        <v>200000</v>
      </c>
      <c r="H158" s="12">
        <f t="shared" si="9"/>
        <v>55.555555555555557</v>
      </c>
    </row>
    <row r="159" spans="2:8" ht="14.4" x14ac:dyDescent="0.25">
      <c r="B159" s="8" t="s">
        <v>127</v>
      </c>
      <c r="C159" s="9" t="s">
        <v>38</v>
      </c>
      <c r="D159" s="9" t="s">
        <v>93</v>
      </c>
      <c r="E159" s="9">
        <v>6</v>
      </c>
      <c r="F159" s="9">
        <v>500</v>
      </c>
      <c r="G159" s="11">
        <f t="shared" si="8"/>
        <v>3000</v>
      </c>
      <c r="H159" s="12">
        <f t="shared" si="9"/>
        <v>0.83333333333333337</v>
      </c>
    </row>
    <row r="160" spans="2:8" ht="14.4" x14ac:dyDescent="0.25">
      <c r="B160" s="8" t="s">
        <v>127</v>
      </c>
      <c r="C160" s="9" t="s">
        <v>38</v>
      </c>
      <c r="D160" s="9" t="s">
        <v>94</v>
      </c>
      <c r="E160" s="9">
        <v>1</v>
      </c>
      <c r="F160" s="10">
        <v>400000</v>
      </c>
      <c r="G160" s="11">
        <f t="shared" si="8"/>
        <v>400000</v>
      </c>
      <c r="H160" s="12">
        <f t="shared" si="9"/>
        <v>111.11111111111111</v>
      </c>
    </row>
    <row r="161" spans="2:8" ht="14.4" x14ac:dyDescent="0.25">
      <c r="B161" s="8" t="s">
        <v>127</v>
      </c>
      <c r="C161" s="9" t="s">
        <v>38</v>
      </c>
      <c r="D161" s="9" t="s">
        <v>57</v>
      </c>
      <c r="E161" s="9">
        <v>5</v>
      </c>
      <c r="F161" s="10">
        <v>7000</v>
      </c>
      <c r="G161" s="11">
        <f t="shared" si="8"/>
        <v>35000</v>
      </c>
      <c r="H161" s="12">
        <f t="shared" si="9"/>
        <v>9.7222222222222214</v>
      </c>
    </row>
    <row r="162" spans="2:8" ht="14.4" x14ac:dyDescent="0.25">
      <c r="B162" s="8" t="s">
        <v>127</v>
      </c>
      <c r="C162" s="9" t="s">
        <v>40</v>
      </c>
      <c r="D162" s="9" t="s">
        <v>58</v>
      </c>
      <c r="E162" s="9">
        <v>6</v>
      </c>
      <c r="F162" s="10">
        <v>17000</v>
      </c>
      <c r="G162" s="11">
        <f t="shared" ref="G162:G193" si="10">F162*E162</f>
        <v>102000</v>
      </c>
      <c r="H162" s="12">
        <f t="shared" ref="H162:H193" si="11">G162/3600</f>
        <v>28.333333333333332</v>
      </c>
    </row>
    <row r="163" spans="2:8" ht="14.4" x14ac:dyDescent="0.25">
      <c r="B163" s="8" t="s">
        <v>127</v>
      </c>
      <c r="C163" s="9" t="s">
        <v>33</v>
      </c>
      <c r="D163" s="9" t="s">
        <v>131</v>
      </c>
      <c r="E163" s="9">
        <v>2</v>
      </c>
      <c r="F163" s="10">
        <v>15000</v>
      </c>
      <c r="G163" s="11">
        <f t="shared" si="10"/>
        <v>30000</v>
      </c>
      <c r="H163" s="12">
        <f t="shared" si="11"/>
        <v>8.3333333333333339</v>
      </c>
    </row>
    <row r="164" spans="2:8" ht="14.4" x14ac:dyDescent="0.25">
      <c r="B164" s="8" t="s">
        <v>127</v>
      </c>
      <c r="C164" s="9" t="s">
        <v>33</v>
      </c>
      <c r="D164" s="9" t="s">
        <v>123</v>
      </c>
      <c r="E164" s="9">
        <v>20</v>
      </c>
      <c r="F164" s="10">
        <v>7000</v>
      </c>
      <c r="G164" s="11">
        <f t="shared" si="10"/>
        <v>140000</v>
      </c>
      <c r="H164" s="12">
        <f t="shared" si="11"/>
        <v>38.888888888888886</v>
      </c>
    </row>
    <row r="165" spans="2:8" ht="14.4" x14ac:dyDescent="0.25">
      <c r="B165" s="8" t="s">
        <v>127</v>
      </c>
      <c r="C165" s="9" t="s">
        <v>33</v>
      </c>
      <c r="D165" s="9" t="s">
        <v>132</v>
      </c>
      <c r="E165" s="9">
        <v>10</v>
      </c>
      <c r="F165" s="10">
        <v>15000</v>
      </c>
      <c r="G165" s="11">
        <f t="shared" si="10"/>
        <v>150000</v>
      </c>
      <c r="H165" s="12">
        <f t="shared" si="11"/>
        <v>41.666666666666664</v>
      </c>
    </row>
    <row r="166" spans="2:8" ht="14.4" x14ac:dyDescent="0.25">
      <c r="B166" s="8" t="s">
        <v>127</v>
      </c>
      <c r="C166" s="9" t="s">
        <v>38</v>
      </c>
      <c r="D166" s="9" t="s">
        <v>59</v>
      </c>
      <c r="E166" s="9">
        <v>300</v>
      </c>
      <c r="F166" s="9">
        <v>500</v>
      </c>
      <c r="G166" s="11">
        <f t="shared" si="10"/>
        <v>150000</v>
      </c>
      <c r="H166" s="12">
        <f t="shared" si="11"/>
        <v>41.666666666666664</v>
      </c>
    </row>
    <row r="167" spans="2:8" ht="14.4" x14ac:dyDescent="0.25">
      <c r="B167" s="8" t="s">
        <v>127</v>
      </c>
      <c r="C167" s="9" t="s">
        <v>40</v>
      </c>
      <c r="D167" s="9" t="s">
        <v>60</v>
      </c>
      <c r="E167" s="9">
        <v>8</v>
      </c>
      <c r="F167" s="10">
        <v>2000</v>
      </c>
      <c r="G167" s="11">
        <f t="shared" si="10"/>
        <v>16000</v>
      </c>
      <c r="H167" s="12">
        <f t="shared" si="11"/>
        <v>4.4444444444444446</v>
      </c>
    </row>
    <row r="168" spans="2:8" ht="14.4" x14ac:dyDescent="0.25">
      <c r="B168" s="8" t="s">
        <v>127</v>
      </c>
      <c r="C168" s="9" t="s">
        <v>34</v>
      </c>
      <c r="D168" s="9" t="s">
        <v>61</v>
      </c>
      <c r="E168" s="9">
        <v>36</v>
      </c>
      <c r="F168" s="10">
        <v>2000</v>
      </c>
      <c r="G168" s="11">
        <f t="shared" si="10"/>
        <v>72000</v>
      </c>
      <c r="H168" s="12">
        <f t="shared" si="11"/>
        <v>20</v>
      </c>
    </row>
    <row r="169" spans="2:8" ht="14.4" x14ac:dyDescent="0.25">
      <c r="B169" s="8" t="s">
        <v>127</v>
      </c>
      <c r="C169" s="9" t="s">
        <v>40</v>
      </c>
      <c r="D169" s="9" t="s">
        <v>62</v>
      </c>
      <c r="E169" s="9">
        <v>13</v>
      </c>
      <c r="F169" s="10">
        <v>30000</v>
      </c>
      <c r="G169" s="11">
        <f t="shared" si="10"/>
        <v>390000</v>
      </c>
      <c r="H169" s="12">
        <f t="shared" si="11"/>
        <v>108.33333333333333</v>
      </c>
    </row>
    <row r="170" spans="2:8" ht="14.4" x14ac:dyDescent="0.25">
      <c r="B170" s="8" t="s">
        <v>127</v>
      </c>
      <c r="C170" s="9" t="s">
        <v>40</v>
      </c>
      <c r="D170" s="9" t="s">
        <v>63</v>
      </c>
      <c r="E170" s="9">
        <v>2</v>
      </c>
      <c r="F170" s="10">
        <v>3000</v>
      </c>
      <c r="G170" s="11">
        <f t="shared" si="10"/>
        <v>6000</v>
      </c>
      <c r="H170" s="12">
        <f t="shared" si="11"/>
        <v>1.6666666666666667</v>
      </c>
    </row>
    <row r="171" spans="2:8" ht="14.4" x14ac:dyDescent="0.25">
      <c r="B171" s="8" t="s">
        <v>127</v>
      </c>
      <c r="C171" s="9" t="s">
        <v>40</v>
      </c>
      <c r="D171" s="9" t="s">
        <v>64</v>
      </c>
      <c r="E171" s="9">
        <v>1</v>
      </c>
      <c r="F171" s="10">
        <v>10000</v>
      </c>
      <c r="G171" s="11">
        <f t="shared" si="10"/>
        <v>10000</v>
      </c>
      <c r="H171" s="12">
        <f t="shared" si="11"/>
        <v>2.7777777777777777</v>
      </c>
    </row>
    <row r="172" spans="2:8" ht="14.4" x14ac:dyDescent="0.25">
      <c r="B172" s="8" t="s">
        <v>127</v>
      </c>
      <c r="C172" s="9" t="s">
        <v>40</v>
      </c>
      <c r="D172" s="9" t="s">
        <v>65</v>
      </c>
      <c r="E172" s="9">
        <v>5</v>
      </c>
      <c r="F172" s="10">
        <v>90000</v>
      </c>
      <c r="G172" s="11">
        <f t="shared" si="10"/>
        <v>450000</v>
      </c>
      <c r="H172" s="12">
        <f t="shared" si="11"/>
        <v>125</v>
      </c>
    </row>
    <row r="173" spans="2:8" ht="14.4" x14ac:dyDescent="0.25">
      <c r="B173" s="8" t="s">
        <v>127</v>
      </c>
      <c r="C173" s="9" t="s">
        <v>40</v>
      </c>
      <c r="D173" s="9" t="s">
        <v>133</v>
      </c>
      <c r="E173" s="9">
        <v>24</v>
      </c>
      <c r="F173" s="10">
        <v>3000</v>
      </c>
      <c r="G173" s="11">
        <f t="shared" si="10"/>
        <v>72000</v>
      </c>
      <c r="H173" s="12">
        <f t="shared" si="11"/>
        <v>20</v>
      </c>
    </row>
    <row r="174" spans="2:8" ht="14.4" x14ac:dyDescent="0.25">
      <c r="B174" s="8" t="s">
        <v>127</v>
      </c>
      <c r="C174" s="9" t="s">
        <v>40</v>
      </c>
      <c r="D174" s="9" t="s">
        <v>79</v>
      </c>
      <c r="E174" s="9">
        <v>9</v>
      </c>
      <c r="F174" s="10">
        <v>25000</v>
      </c>
      <c r="G174" s="11">
        <f t="shared" si="10"/>
        <v>225000</v>
      </c>
      <c r="H174" s="12">
        <f t="shared" si="11"/>
        <v>62.5</v>
      </c>
    </row>
    <row r="175" spans="2:8" ht="14.4" x14ac:dyDescent="0.25">
      <c r="B175" s="8" t="s">
        <v>127</v>
      </c>
      <c r="C175" s="9" t="s">
        <v>40</v>
      </c>
      <c r="D175" s="9" t="s">
        <v>95</v>
      </c>
      <c r="E175" s="9">
        <v>9</v>
      </c>
      <c r="F175" s="10">
        <v>20000</v>
      </c>
      <c r="G175" s="11">
        <f t="shared" si="10"/>
        <v>180000</v>
      </c>
      <c r="H175" s="12">
        <f t="shared" si="11"/>
        <v>50</v>
      </c>
    </row>
    <row r="176" spans="2:8" ht="14.4" x14ac:dyDescent="0.25">
      <c r="B176" s="8" t="s">
        <v>127</v>
      </c>
      <c r="C176" s="9" t="s">
        <v>33</v>
      </c>
      <c r="D176" s="9" t="s">
        <v>67</v>
      </c>
      <c r="E176" s="9">
        <v>10</v>
      </c>
      <c r="F176" s="10">
        <v>2000</v>
      </c>
      <c r="G176" s="11">
        <f t="shared" si="10"/>
        <v>20000</v>
      </c>
      <c r="H176" s="12">
        <f t="shared" si="11"/>
        <v>5.5555555555555554</v>
      </c>
    </row>
    <row r="177" spans="2:8" ht="14.4" x14ac:dyDescent="0.25">
      <c r="B177" s="8" t="s">
        <v>127</v>
      </c>
      <c r="C177" s="9" t="s">
        <v>33</v>
      </c>
      <c r="D177" s="9" t="s">
        <v>123</v>
      </c>
      <c r="E177" s="9">
        <v>5</v>
      </c>
      <c r="F177" s="10">
        <v>7000</v>
      </c>
      <c r="G177" s="11">
        <f t="shared" si="10"/>
        <v>35000</v>
      </c>
      <c r="H177" s="12">
        <f t="shared" si="11"/>
        <v>9.7222222222222214</v>
      </c>
    </row>
    <row r="178" spans="2:8" ht="14.4" x14ac:dyDescent="0.25">
      <c r="B178" s="8" t="s">
        <v>127</v>
      </c>
      <c r="C178" s="9" t="s">
        <v>8</v>
      </c>
      <c r="D178" s="9" t="s">
        <v>68</v>
      </c>
      <c r="E178" s="9">
        <v>1</v>
      </c>
      <c r="F178" s="10">
        <v>300000</v>
      </c>
      <c r="G178" s="11">
        <f t="shared" si="10"/>
        <v>300000</v>
      </c>
      <c r="H178" s="12">
        <f t="shared" si="11"/>
        <v>83.333333333333329</v>
      </c>
    </row>
    <row r="179" spans="2:8" ht="14.4" x14ac:dyDescent="0.25">
      <c r="B179" s="8" t="s">
        <v>127</v>
      </c>
      <c r="C179" s="9" t="s">
        <v>40</v>
      </c>
      <c r="D179" s="9" t="s">
        <v>96</v>
      </c>
      <c r="E179" s="9">
        <v>15</v>
      </c>
      <c r="F179" s="10">
        <v>2000</v>
      </c>
      <c r="G179" s="11">
        <f t="shared" si="10"/>
        <v>30000</v>
      </c>
      <c r="H179" s="12">
        <f t="shared" si="11"/>
        <v>8.3333333333333339</v>
      </c>
    </row>
    <row r="180" spans="2:8" ht="14.4" x14ac:dyDescent="0.25">
      <c r="B180" s="8" t="s">
        <v>127</v>
      </c>
      <c r="C180" s="9" t="s">
        <v>33</v>
      </c>
      <c r="D180" s="9" t="s">
        <v>124</v>
      </c>
      <c r="E180" s="9">
        <v>2700</v>
      </c>
      <c r="F180" s="9">
        <v>500</v>
      </c>
      <c r="G180" s="11">
        <f t="shared" si="10"/>
        <v>1350000</v>
      </c>
      <c r="H180" s="12">
        <f t="shared" si="11"/>
        <v>375</v>
      </c>
    </row>
    <row r="181" spans="2:8" ht="14.4" x14ac:dyDescent="0.25">
      <c r="B181" s="8" t="s">
        <v>127</v>
      </c>
      <c r="C181" s="9" t="s">
        <v>40</v>
      </c>
      <c r="D181" s="9" t="s">
        <v>71</v>
      </c>
      <c r="E181" s="9">
        <v>15</v>
      </c>
      <c r="F181" s="10">
        <v>3000</v>
      </c>
      <c r="G181" s="11">
        <f t="shared" si="10"/>
        <v>45000</v>
      </c>
      <c r="H181" s="12">
        <f t="shared" si="11"/>
        <v>12.5</v>
      </c>
    </row>
    <row r="182" spans="2:8" ht="14.4" x14ac:dyDescent="0.25">
      <c r="B182" s="8" t="s">
        <v>127</v>
      </c>
      <c r="C182" s="9" t="s">
        <v>40</v>
      </c>
      <c r="D182" s="9" t="s">
        <v>72</v>
      </c>
      <c r="E182" s="9">
        <v>8</v>
      </c>
      <c r="F182" s="10">
        <v>1000</v>
      </c>
      <c r="G182" s="11">
        <f t="shared" si="10"/>
        <v>8000</v>
      </c>
      <c r="H182" s="12">
        <f t="shared" si="11"/>
        <v>2.2222222222222223</v>
      </c>
    </row>
    <row r="183" spans="2:8" ht="14.4" x14ac:dyDescent="0.25">
      <c r="B183" s="8" t="s">
        <v>127</v>
      </c>
      <c r="C183" s="9" t="s">
        <v>40</v>
      </c>
      <c r="D183" s="9" t="s">
        <v>73</v>
      </c>
      <c r="E183" s="9">
        <v>15</v>
      </c>
      <c r="F183" s="10">
        <v>3000</v>
      </c>
      <c r="G183" s="11">
        <f t="shared" si="10"/>
        <v>45000</v>
      </c>
      <c r="H183" s="12">
        <f t="shared" si="11"/>
        <v>12.5</v>
      </c>
    </row>
    <row r="184" spans="2:8" ht="14.4" x14ac:dyDescent="0.25">
      <c r="B184" s="8" t="s">
        <v>127</v>
      </c>
      <c r="C184" s="9" t="s">
        <v>40</v>
      </c>
      <c r="D184" s="9" t="s">
        <v>74</v>
      </c>
      <c r="E184" s="9">
        <v>1</v>
      </c>
      <c r="F184" s="10">
        <v>15000</v>
      </c>
      <c r="G184" s="11">
        <f t="shared" si="10"/>
        <v>15000</v>
      </c>
      <c r="H184" s="12">
        <f t="shared" si="11"/>
        <v>4.166666666666667</v>
      </c>
    </row>
    <row r="185" spans="2:8" ht="14.4" x14ac:dyDescent="0.25">
      <c r="B185" s="8" t="s">
        <v>127</v>
      </c>
      <c r="C185" s="9" t="s">
        <v>40</v>
      </c>
      <c r="D185" s="9" t="s">
        <v>70</v>
      </c>
      <c r="E185" s="9">
        <v>3</v>
      </c>
      <c r="F185" s="10">
        <v>3000</v>
      </c>
      <c r="G185" s="11">
        <f t="shared" si="10"/>
        <v>9000</v>
      </c>
      <c r="H185" s="12">
        <f t="shared" si="11"/>
        <v>2.5</v>
      </c>
    </row>
    <row r="186" spans="2:8" ht="14.4" x14ac:dyDescent="0.25">
      <c r="B186" s="8" t="s">
        <v>127</v>
      </c>
      <c r="C186" s="9" t="s">
        <v>30</v>
      </c>
      <c r="D186" s="9" t="s">
        <v>97</v>
      </c>
      <c r="E186" s="9">
        <v>56</v>
      </c>
      <c r="F186" s="10">
        <v>35000</v>
      </c>
      <c r="G186" s="11">
        <f t="shared" si="10"/>
        <v>1960000</v>
      </c>
      <c r="H186" s="12">
        <f t="shared" si="11"/>
        <v>544.44444444444446</v>
      </c>
    </row>
    <row r="187" spans="2:8" ht="14.4" x14ac:dyDescent="0.25">
      <c r="B187" s="8" t="s">
        <v>127</v>
      </c>
      <c r="C187" s="9" t="s">
        <v>30</v>
      </c>
      <c r="D187" s="9" t="s">
        <v>98</v>
      </c>
      <c r="E187" s="9">
        <v>21</v>
      </c>
      <c r="F187" s="10">
        <v>32500</v>
      </c>
      <c r="G187" s="11">
        <f t="shared" si="10"/>
        <v>682500</v>
      </c>
      <c r="H187" s="12">
        <f t="shared" si="11"/>
        <v>189.58333333333334</v>
      </c>
    </row>
    <row r="188" spans="2:8" ht="14.4" x14ac:dyDescent="0.25">
      <c r="B188" s="8" t="s">
        <v>127</v>
      </c>
      <c r="C188" s="9" t="s">
        <v>30</v>
      </c>
      <c r="D188" s="9" t="s">
        <v>99</v>
      </c>
      <c r="E188" s="9">
        <v>2</v>
      </c>
      <c r="F188" s="10">
        <v>70000</v>
      </c>
      <c r="G188" s="11">
        <f t="shared" si="10"/>
        <v>140000</v>
      </c>
      <c r="H188" s="12">
        <f t="shared" si="11"/>
        <v>38.888888888888886</v>
      </c>
    </row>
    <row r="189" spans="2:8" ht="14.4" x14ac:dyDescent="0.25">
      <c r="B189" s="8" t="s">
        <v>127</v>
      </c>
      <c r="C189" s="9" t="s">
        <v>30</v>
      </c>
      <c r="D189" s="9" t="s">
        <v>100</v>
      </c>
      <c r="E189" s="9">
        <v>11</v>
      </c>
      <c r="F189" s="10">
        <v>70000</v>
      </c>
      <c r="G189" s="11">
        <f t="shared" si="10"/>
        <v>770000</v>
      </c>
      <c r="H189" s="12">
        <f t="shared" si="11"/>
        <v>213.88888888888889</v>
      </c>
    </row>
    <row r="190" spans="2:8" ht="14.4" x14ac:dyDescent="0.25">
      <c r="B190" s="8" t="s">
        <v>127</v>
      </c>
      <c r="C190" s="9" t="s">
        <v>30</v>
      </c>
      <c r="D190" s="9" t="s">
        <v>101</v>
      </c>
      <c r="E190" s="9">
        <v>1</v>
      </c>
      <c r="F190" s="10">
        <v>1300000</v>
      </c>
      <c r="G190" s="11">
        <f t="shared" si="10"/>
        <v>1300000</v>
      </c>
      <c r="H190" s="12">
        <f t="shared" si="11"/>
        <v>361.11111111111109</v>
      </c>
    </row>
    <row r="191" spans="2:8" ht="14.4" x14ac:dyDescent="0.25">
      <c r="B191" s="8" t="s">
        <v>127</v>
      </c>
      <c r="C191" s="9" t="s">
        <v>30</v>
      </c>
      <c r="D191" s="9" t="s">
        <v>102</v>
      </c>
      <c r="E191" s="9">
        <v>21</v>
      </c>
      <c r="F191" s="10">
        <v>50000</v>
      </c>
      <c r="G191" s="11">
        <f t="shared" si="10"/>
        <v>1050000</v>
      </c>
      <c r="H191" s="12">
        <f t="shared" si="11"/>
        <v>291.66666666666669</v>
      </c>
    </row>
    <row r="192" spans="2:8" ht="14.4" x14ac:dyDescent="0.25">
      <c r="B192" s="8" t="s">
        <v>127</v>
      </c>
      <c r="C192" s="9" t="s">
        <v>30</v>
      </c>
      <c r="D192" s="9" t="s">
        <v>44</v>
      </c>
      <c r="E192" s="9">
        <v>4</v>
      </c>
      <c r="F192" s="10">
        <v>120000</v>
      </c>
      <c r="G192" s="11">
        <f t="shared" si="10"/>
        <v>480000</v>
      </c>
      <c r="H192" s="12">
        <f t="shared" si="11"/>
        <v>133.33333333333334</v>
      </c>
    </row>
    <row r="193" spans="2:8" ht="14.4" x14ac:dyDescent="0.25">
      <c r="B193" s="8" t="s">
        <v>127</v>
      </c>
      <c r="C193" s="9" t="s">
        <v>30</v>
      </c>
      <c r="D193" s="9" t="s">
        <v>103</v>
      </c>
      <c r="E193" s="9">
        <v>7</v>
      </c>
      <c r="F193" s="10">
        <v>200000</v>
      </c>
      <c r="G193" s="11">
        <f t="shared" si="10"/>
        <v>1400000</v>
      </c>
      <c r="H193" s="12">
        <f t="shared" si="11"/>
        <v>388.88888888888891</v>
      </c>
    </row>
    <row r="194" spans="2:8" ht="14.4" x14ac:dyDescent="0.25">
      <c r="B194" s="8" t="s">
        <v>127</v>
      </c>
      <c r="C194" s="9" t="s">
        <v>40</v>
      </c>
      <c r="D194" s="9" t="s">
        <v>104</v>
      </c>
      <c r="E194" s="9">
        <v>1</v>
      </c>
      <c r="F194" s="10">
        <v>20000</v>
      </c>
      <c r="G194" s="11">
        <f t="shared" ref="G194:G225" si="12">F194*E194</f>
        <v>20000</v>
      </c>
      <c r="H194" s="12">
        <f t="shared" ref="H194:H225" si="13">G194/3600</f>
        <v>5.5555555555555554</v>
      </c>
    </row>
    <row r="195" spans="2:8" ht="14.4" x14ac:dyDescent="0.25">
      <c r="B195" s="14" t="s">
        <v>127</v>
      </c>
      <c r="C195" s="15" t="s">
        <v>36</v>
      </c>
      <c r="D195" s="15" t="s">
        <v>116</v>
      </c>
      <c r="E195" s="16">
        <v>19200</v>
      </c>
      <c r="F195" s="16">
        <v>1000</v>
      </c>
      <c r="G195" s="11">
        <f t="shared" si="12"/>
        <v>19200000</v>
      </c>
      <c r="H195" s="12">
        <f t="shared" si="13"/>
        <v>5333.333333333333</v>
      </c>
    </row>
    <row r="196" spans="2:8" ht="14.4" x14ac:dyDescent="0.25">
      <c r="B196" s="17"/>
      <c r="C196" s="18"/>
      <c r="D196" s="19"/>
      <c r="E196" s="19"/>
      <c r="F196" s="20"/>
      <c r="G196" s="21">
        <f>SUBTOTAL(109,G2:G195)</f>
        <v>93963000</v>
      </c>
      <c r="H196" s="21">
        <f>SUBTOTAL(109,H2:H195)</f>
        <v>26100.833333333328</v>
      </c>
    </row>
    <row r="197" spans="2:8" ht="14.4" x14ac:dyDescent="0.25">
      <c r="G197" s="22"/>
    </row>
    <row r="198" spans="2:8" ht="14.4" x14ac:dyDescent="0.25">
      <c r="G198" s="22"/>
    </row>
    <row r="199" spans="2:8" ht="14.4" x14ac:dyDescent="0.25">
      <c r="G199" s="22"/>
    </row>
    <row r="200" spans="2:8" ht="14.4" x14ac:dyDescent="0.25">
      <c r="G200" s="22"/>
    </row>
    <row r="201" spans="2:8" ht="14.4" x14ac:dyDescent="0.25">
      <c r="G201" s="22"/>
    </row>
    <row r="202" spans="2:8" ht="14.4" x14ac:dyDescent="0.25">
      <c r="G202" s="22"/>
    </row>
    <row r="203" spans="2:8" ht="14.4" x14ac:dyDescent="0.25">
      <c r="G203" s="22"/>
    </row>
    <row r="204" spans="2:8" ht="14.4" x14ac:dyDescent="0.25">
      <c r="G204" s="22"/>
    </row>
    <row r="205" spans="2:8" ht="14.4" x14ac:dyDescent="0.25">
      <c r="G205" s="22"/>
    </row>
    <row r="206" spans="2:8" ht="14.4" x14ac:dyDescent="0.25">
      <c r="G206" s="22"/>
    </row>
    <row r="207" spans="2:8" ht="14.4" x14ac:dyDescent="0.25">
      <c r="G207" s="22"/>
    </row>
    <row r="208" spans="2:8" ht="14.4" x14ac:dyDescent="0.25">
      <c r="G208" s="22"/>
    </row>
    <row r="209" spans="7:7" ht="14.4" x14ac:dyDescent="0.25">
      <c r="G209" s="22"/>
    </row>
    <row r="210" spans="7:7" ht="14.4" x14ac:dyDescent="0.25">
      <c r="G210" s="22"/>
    </row>
    <row r="211" spans="7:7" ht="14.4" x14ac:dyDescent="0.25">
      <c r="G211" s="22"/>
    </row>
    <row r="212" spans="7:7" ht="14.4" x14ac:dyDescent="0.25">
      <c r="G212" s="22"/>
    </row>
    <row r="213" spans="7:7" ht="14.4" x14ac:dyDescent="0.25">
      <c r="G213" s="22"/>
    </row>
    <row r="214" spans="7:7" ht="14.4" x14ac:dyDescent="0.25">
      <c r="G214" s="22"/>
    </row>
    <row r="215" spans="7:7" ht="14.4" x14ac:dyDescent="0.25">
      <c r="G215" s="22"/>
    </row>
    <row r="216" spans="7:7" ht="14.4" x14ac:dyDescent="0.25">
      <c r="G216" s="22"/>
    </row>
    <row r="217" spans="7:7" ht="14.4" x14ac:dyDescent="0.25">
      <c r="G217" s="22"/>
    </row>
    <row r="218" spans="7:7" ht="14.4" x14ac:dyDescent="0.25">
      <c r="G218" s="22"/>
    </row>
    <row r="219" spans="7:7" ht="14.4" x14ac:dyDescent="0.25">
      <c r="G219" s="22"/>
    </row>
    <row r="220" spans="7:7" ht="14.4" x14ac:dyDescent="0.25">
      <c r="G220" s="22"/>
    </row>
    <row r="221" spans="7:7" ht="14.4" x14ac:dyDescent="0.25">
      <c r="G221" s="22"/>
    </row>
    <row r="222" spans="7:7" ht="14.4" x14ac:dyDescent="0.25">
      <c r="G222" s="22"/>
    </row>
    <row r="223" spans="7:7" ht="14.4" x14ac:dyDescent="0.25">
      <c r="G223" s="22"/>
    </row>
    <row r="224" spans="7:7" ht="14.4" x14ac:dyDescent="0.25">
      <c r="G224" s="22"/>
    </row>
    <row r="225" spans="7:7" ht="14.4" x14ac:dyDescent="0.25">
      <c r="G225" s="22"/>
    </row>
    <row r="226" spans="7:7" ht="14.4" x14ac:dyDescent="0.25">
      <c r="G226" s="22"/>
    </row>
    <row r="227" spans="7:7" ht="14.4" x14ac:dyDescent="0.25">
      <c r="G227" s="22"/>
    </row>
    <row r="228" spans="7:7" ht="14.4" x14ac:dyDescent="0.25">
      <c r="G228" s="22"/>
    </row>
    <row r="229" spans="7:7" ht="14.4" x14ac:dyDescent="0.25">
      <c r="G229" s="22"/>
    </row>
    <row r="230" spans="7:7" ht="14.4" x14ac:dyDescent="0.25">
      <c r="G230" s="22"/>
    </row>
    <row r="231" spans="7:7" ht="14.4" x14ac:dyDescent="0.25">
      <c r="G231" s="22"/>
    </row>
    <row r="232" spans="7:7" ht="14.4" x14ac:dyDescent="0.25">
      <c r="G232" s="22"/>
    </row>
    <row r="233" spans="7:7" ht="14.4" x14ac:dyDescent="0.25">
      <c r="G233" s="22"/>
    </row>
    <row r="234" spans="7:7" ht="14.4" x14ac:dyDescent="0.25">
      <c r="G234" s="22"/>
    </row>
    <row r="235" spans="7:7" ht="14.4" x14ac:dyDescent="0.25">
      <c r="G235" s="22"/>
    </row>
    <row r="236" spans="7:7" ht="14.4" x14ac:dyDescent="0.25">
      <c r="G236" s="22"/>
    </row>
    <row r="237" spans="7:7" ht="14.4" x14ac:dyDescent="0.25">
      <c r="G237" s="22"/>
    </row>
    <row r="238" spans="7:7" ht="14.4" x14ac:dyDescent="0.25">
      <c r="G238" s="22"/>
    </row>
    <row r="239" spans="7:7" ht="14.4" x14ac:dyDescent="0.25">
      <c r="G239" s="22"/>
    </row>
    <row r="240" spans="7:7" ht="14.4" x14ac:dyDescent="0.25">
      <c r="G240" s="22"/>
    </row>
    <row r="241" spans="7:7" ht="14.4" x14ac:dyDescent="0.25">
      <c r="G241" s="22"/>
    </row>
    <row r="242" spans="7:7" ht="14.4" x14ac:dyDescent="0.25">
      <c r="G242" s="22"/>
    </row>
    <row r="243" spans="7:7" ht="14.4" x14ac:dyDescent="0.25">
      <c r="G243" s="22"/>
    </row>
    <row r="244" spans="7:7" ht="14.4" x14ac:dyDescent="0.25">
      <c r="G244" s="22"/>
    </row>
    <row r="245" spans="7:7" ht="14.4" x14ac:dyDescent="0.25">
      <c r="G245" s="22"/>
    </row>
    <row r="246" spans="7:7" ht="14.4" x14ac:dyDescent="0.25">
      <c r="G246" s="22"/>
    </row>
    <row r="247" spans="7:7" ht="14.4" x14ac:dyDescent="0.25">
      <c r="G247" s="22"/>
    </row>
    <row r="248" spans="7:7" ht="14.4" x14ac:dyDescent="0.25">
      <c r="G248" s="22"/>
    </row>
    <row r="249" spans="7:7" ht="14.4" x14ac:dyDescent="0.25">
      <c r="G249" s="22"/>
    </row>
    <row r="250" spans="7:7" ht="14.4" x14ac:dyDescent="0.25">
      <c r="G250" s="22"/>
    </row>
    <row r="251" spans="7:7" ht="14.4" x14ac:dyDescent="0.25">
      <c r="G251" s="22"/>
    </row>
    <row r="252" spans="7:7" ht="14.4" x14ac:dyDescent="0.25">
      <c r="G252" s="22"/>
    </row>
    <row r="253" spans="7:7" ht="14.4" x14ac:dyDescent="0.25">
      <c r="G253" s="22"/>
    </row>
    <row r="254" spans="7:7" ht="14.4" x14ac:dyDescent="0.25">
      <c r="G254" s="22"/>
    </row>
    <row r="255" spans="7:7" ht="14.4" x14ac:dyDescent="0.25">
      <c r="G255" s="22"/>
    </row>
    <row r="256" spans="7:7" ht="14.4" x14ac:dyDescent="0.25">
      <c r="G256" s="22"/>
    </row>
    <row r="257" spans="7:7" ht="14.4" x14ac:dyDescent="0.25">
      <c r="G257" s="22"/>
    </row>
    <row r="258" spans="7:7" ht="14.4" x14ac:dyDescent="0.25">
      <c r="G258" s="22"/>
    </row>
    <row r="259" spans="7:7" ht="14.4" x14ac:dyDescent="0.25">
      <c r="G259" s="22"/>
    </row>
    <row r="260" spans="7:7" ht="14.4" x14ac:dyDescent="0.25">
      <c r="G260" s="22"/>
    </row>
    <row r="261" spans="7:7" ht="14.4" x14ac:dyDescent="0.25">
      <c r="G261" s="22"/>
    </row>
    <row r="262" spans="7:7" ht="14.4" x14ac:dyDescent="0.25">
      <c r="G262" s="22"/>
    </row>
    <row r="263" spans="7:7" ht="14.4" x14ac:dyDescent="0.25">
      <c r="G263" s="22"/>
    </row>
    <row r="264" spans="7:7" ht="14.4" x14ac:dyDescent="0.25">
      <c r="G264" s="22"/>
    </row>
    <row r="265" spans="7:7" ht="14.4" x14ac:dyDescent="0.25">
      <c r="G265" s="22"/>
    </row>
    <row r="266" spans="7:7" ht="14.4" x14ac:dyDescent="0.25">
      <c r="G266" s="22"/>
    </row>
    <row r="267" spans="7:7" ht="14.4" x14ac:dyDescent="0.25">
      <c r="G267" s="22"/>
    </row>
    <row r="268" spans="7:7" ht="14.4" x14ac:dyDescent="0.25">
      <c r="G268" s="22"/>
    </row>
    <row r="269" spans="7:7" ht="14.4" x14ac:dyDescent="0.25">
      <c r="G269" s="22"/>
    </row>
    <row r="270" spans="7:7" ht="14.4" x14ac:dyDescent="0.25">
      <c r="G270" s="22"/>
    </row>
    <row r="271" spans="7:7" ht="14.4" x14ac:dyDescent="0.25">
      <c r="G271" s="22"/>
    </row>
    <row r="272" spans="7:7" ht="14.4" x14ac:dyDescent="0.25">
      <c r="G272" s="22"/>
    </row>
    <row r="273" spans="7:7" ht="14.4" x14ac:dyDescent="0.25">
      <c r="G273" s="22"/>
    </row>
    <row r="274" spans="7:7" ht="14.4" x14ac:dyDescent="0.25">
      <c r="G274" s="22"/>
    </row>
    <row r="275" spans="7:7" ht="14.4" x14ac:dyDescent="0.25">
      <c r="G275" s="22"/>
    </row>
    <row r="276" spans="7:7" ht="14.4" x14ac:dyDescent="0.25">
      <c r="G276" s="22"/>
    </row>
    <row r="277" spans="7:7" ht="14.4" x14ac:dyDescent="0.25">
      <c r="G277" s="22"/>
    </row>
    <row r="278" spans="7:7" ht="14.4" x14ac:dyDescent="0.25">
      <c r="G278" s="22"/>
    </row>
    <row r="279" spans="7:7" ht="14.4" x14ac:dyDescent="0.25">
      <c r="G279" s="22"/>
    </row>
    <row r="280" spans="7:7" ht="14.4" x14ac:dyDescent="0.25">
      <c r="G280" s="22"/>
    </row>
    <row r="281" spans="7:7" ht="14.4" x14ac:dyDescent="0.25">
      <c r="G281" s="22"/>
    </row>
    <row r="282" spans="7:7" ht="14.4" x14ac:dyDescent="0.25">
      <c r="G282" s="22"/>
    </row>
    <row r="283" spans="7:7" ht="14.4" x14ac:dyDescent="0.25">
      <c r="G283" s="22"/>
    </row>
    <row r="284" spans="7:7" ht="14.4" x14ac:dyDescent="0.25">
      <c r="G284" s="22"/>
    </row>
    <row r="285" spans="7:7" ht="14.4" x14ac:dyDescent="0.25">
      <c r="G285" s="22"/>
    </row>
    <row r="286" spans="7:7" ht="14.4" x14ac:dyDescent="0.25">
      <c r="G286" s="22"/>
    </row>
    <row r="287" spans="7:7" ht="14.4" x14ac:dyDescent="0.25">
      <c r="G287" s="22"/>
    </row>
    <row r="288" spans="7:7" ht="14.4" x14ac:dyDescent="0.25">
      <c r="G288" s="22"/>
    </row>
    <row r="289" spans="7:7" ht="14.4" x14ac:dyDescent="0.25">
      <c r="G289" s="22"/>
    </row>
    <row r="290" spans="7:7" ht="14.4" x14ac:dyDescent="0.25">
      <c r="G290" s="22"/>
    </row>
    <row r="291" spans="7:7" ht="14.4" x14ac:dyDescent="0.25">
      <c r="G291" s="22"/>
    </row>
    <row r="292" spans="7:7" ht="14.4" x14ac:dyDescent="0.25">
      <c r="G292" s="22"/>
    </row>
    <row r="293" spans="7:7" ht="14.4" x14ac:dyDescent="0.25">
      <c r="G293" s="22"/>
    </row>
    <row r="294" spans="7:7" ht="14.4" x14ac:dyDescent="0.25">
      <c r="G294" s="22"/>
    </row>
    <row r="295" spans="7:7" ht="14.4" x14ac:dyDescent="0.25">
      <c r="G295" s="22"/>
    </row>
    <row r="296" spans="7:7" ht="14.4" x14ac:dyDescent="0.25">
      <c r="G296" s="22"/>
    </row>
    <row r="297" spans="7:7" ht="14.4" x14ac:dyDescent="0.25">
      <c r="G297" s="22"/>
    </row>
    <row r="298" spans="7:7" ht="14.4" x14ac:dyDescent="0.25">
      <c r="G298" s="22"/>
    </row>
    <row r="299" spans="7:7" ht="14.4" x14ac:dyDescent="0.25">
      <c r="G299" s="22"/>
    </row>
    <row r="300" spans="7:7" ht="14.4" x14ac:dyDescent="0.25">
      <c r="G300" s="22"/>
    </row>
    <row r="301" spans="7:7" ht="14.4" x14ac:dyDescent="0.25">
      <c r="G301" s="22"/>
    </row>
    <row r="302" spans="7:7" ht="14.4" x14ac:dyDescent="0.25">
      <c r="G302" s="22"/>
    </row>
    <row r="303" spans="7:7" ht="14.4" x14ac:dyDescent="0.25">
      <c r="G303" s="22"/>
    </row>
    <row r="304" spans="7:7" ht="14.4" x14ac:dyDescent="0.25">
      <c r="G304" s="22"/>
    </row>
    <row r="305" spans="7:7" ht="14.4" x14ac:dyDescent="0.25">
      <c r="G305" s="22"/>
    </row>
    <row r="306" spans="7:7" ht="14.4" x14ac:dyDescent="0.25">
      <c r="G306" s="22"/>
    </row>
    <row r="307" spans="7:7" ht="14.4" x14ac:dyDescent="0.25">
      <c r="G307" s="22"/>
    </row>
    <row r="308" spans="7:7" ht="14.4" x14ac:dyDescent="0.25">
      <c r="G308" s="22"/>
    </row>
    <row r="309" spans="7:7" ht="14.4" x14ac:dyDescent="0.25">
      <c r="G309" s="22"/>
    </row>
    <row r="310" spans="7:7" ht="14.4" x14ac:dyDescent="0.25">
      <c r="G310" s="22"/>
    </row>
    <row r="311" spans="7:7" ht="14.4" x14ac:dyDescent="0.25">
      <c r="G311" s="22"/>
    </row>
    <row r="312" spans="7:7" ht="14.4" x14ac:dyDescent="0.25">
      <c r="G312" s="22"/>
    </row>
    <row r="313" spans="7:7" ht="14.4" x14ac:dyDescent="0.25">
      <c r="G313" s="22"/>
    </row>
    <row r="314" spans="7:7" ht="14.4" x14ac:dyDescent="0.25">
      <c r="G314" s="22"/>
    </row>
    <row r="315" spans="7:7" ht="14.4" x14ac:dyDescent="0.25">
      <c r="G315" s="22"/>
    </row>
    <row r="316" spans="7:7" ht="14.4" x14ac:dyDescent="0.25">
      <c r="G316" s="22"/>
    </row>
    <row r="317" spans="7:7" ht="14.4" x14ac:dyDescent="0.25">
      <c r="G317" s="22"/>
    </row>
    <row r="318" spans="7:7" ht="14.4" x14ac:dyDescent="0.25">
      <c r="G318" s="22"/>
    </row>
    <row r="319" spans="7:7" ht="14.4" x14ac:dyDescent="0.25">
      <c r="G319" s="22"/>
    </row>
    <row r="320" spans="7:7" ht="14.4" x14ac:dyDescent="0.25">
      <c r="G320" s="22"/>
    </row>
    <row r="321" spans="7:7" ht="14.4" x14ac:dyDescent="0.25">
      <c r="G321" s="22"/>
    </row>
    <row r="322" spans="7:7" ht="14.4" x14ac:dyDescent="0.25">
      <c r="G322" s="22"/>
    </row>
    <row r="323" spans="7:7" ht="14.4" x14ac:dyDescent="0.25">
      <c r="G323" s="22"/>
    </row>
    <row r="324" spans="7:7" ht="14.4" x14ac:dyDescent="0.25">
      <c r="G324" s="22"/>
    </row>
    <row r="325" spans="7:7" ht="14.4" x14ac:dyDescent="0.25">
      <c r="G325" s="22"/>
    </row>
    <row r="326" spans="7:7" ht="14.4" x14ac:dyDescent="0.25">
      <c r="G326" s="22"/>
    </row>
    <row r="327" spans="7:7" ht="14.4" x14ac:dyDescent="0.25">
      <c r="G327" s="22"/>
    </row>
    <row r="328" spans="7:7" ht="14.4" x14ac:dyDescent="0.25">
      <c r="G328" s="22"/>
    </row>
    <row r="329" spans="7:7" ht="14.4" x14ac:dyDescent="0.25">
      <c r="G329" s="22"/>
    </row>
    <row r="330" spans="7:7" ht="14.4" x14ac:dyDescent="0.25">
      <c r="G330" s="22"/>
    </row>
    <row r="331" spans="7:7" ht="14.4" x14ac:dyDescent="0.25">
      <c r="G331" s="22"/>
    </row>
    <row r="332" spans="7:7" ht="14.4" x14ac:dyDescent="0.25">
      <c r="G332" s="22"/>
    </row>
    <row r="333" spans="7:7" ht="14.4" x14ac:dyDescent="0.25">
      <c r="G333" s="22"/>
    </row>
    <row r="334" spans="7:7" ht="14.4" x14ac:dyDescent="0.25">
      <c r="G334" s="22"/>
    </row>
    <row r="335" spans="7:7" ht="14.4" x14ac:dyDescent="0.25">
      <c r="G335" s="22"/>
    </row>
    <row r="336" spans="7:7" ht="14.4" x14ac:dyDescent="0.25">
      <c r="G336" s="22"/>
    </row>
    <row r="337" spans="7:7" ht="14.4" x14ac:dyDescent="0.25">
      <c r="G337" s="22"/>
    </row>
    <row r="338" spans="7:7" ht="14.4" x14ac:dyDescent="0.25">
      <c r="G338" s="22"/>
    </row>
    <row r="339" spans="7:7" ht="14.4" x14ac:dyDescent="0.25">
      <c r="G339" s="22"/>
    </row>
    <row r="340" spans="7:7" ht="14.4" x14ac:dyDescent="0.25">
      <c r="G340" s="22"/>
    </row>
    <row r="341" spans="7:7" ht="14.4" x14ac:dyDescent="0.25">
      <c r="G341" s="22"/>
    </row>
    <row r="342" spans="7:7" ht="14.4" x14ac:dyDescent="0.25">
      <c r="G342" s="22"/>
    </row>
    <row r="343" spans="7:7" ht="14.4" x14ac:dyDescent="0.25">
      <c r="G343" s="22"/>
    </row>
    <row r="344" spans="7:7" ht="14.4" x14ac:dyDescent="0.25">
      <c r="G344" s="22"/>
    </row>
    <row r="345" spans="7:7" ht="14.4" x14ac:dyDescent="0.25">
      <c r="G345" s="22"/>
    </row>
    <row r="346" spans="7:7" ht="14.4" x14ac:dyDescent="0.25">
      <c r="G346" s="22"/>
    </row>
    <row r="347" spans="7:7" ht="14.4" x14ac:dyDescent="0.25">
      <c r="G347" s="22"/>
    </row>
    <row r="348" spans="7:7" ht="14.4" x14ac:dyDescent="0.25">
      <c r="G348" s="22"/>
    </row>
    <row r="349" spans="7:7" ht="14.4" x14ac:dyDescent="0.25">
      <c r="G349" s="22"/>
    </row>
    <row r="350" spans="7:7" ht="14.4" x14ac:dyDescent="0.25">
      <c r="G350" s="22"/>
    </row>
    <row r="351" spans="7:7" ht="14.4" x14ac:dyDescent="0.25">
      <c r="G351" s="22"/>
    </row>
    <row r="352" spans="7:7" ht="14.4" x14ac:dyDescent="0.25">
      <c r="G352" s="22"/>
    </row>
    <row r="353" spans="7:7" ht="14.4" x14ac:dyDescent="0.25">
      <c r="G353" s="22"/>
    </row>
    <row r="354" spans="7:7" ht="14.4" x14ac:dyDescent="0.25">
      <c r="G354" s="22"/>
    </row>
    <row r="355" spans="7:7" ht="14.4" x14ac:dyDescent="0.25">
      <c r="G355" s="22"/>
    </row>
    <row r="356" spans="7:7" ht="14.4" x14ac:dyDescent="0.25">
      <c r="G356" s="22"/>
    </row>
    <row r="357" spans="7:7" ht="14.4" x14ac:dyDescent="0.25">
      <c r="G357" s="22"/>
    </row>
    <row r="358" spans="7:7" ht="14.4" x14ac:dyDescent="0.25">
      <c r="G358" s="22"/>
    </row>
    <row r="359" spans="7:7" ht="14.4" x14ac:dyDescent="0.25">
      <c r="G359" s="22"/>
    </row>
    <row r="360" spans="7:7" ht="14.4" x14ac:dyDescent="0.25">
      <c r="G360" s="22"/>
    </row>
    <row r="361" spans="7:7" ht="14.4" x14ac:dyDescent="0.25">
      <c r="G361" s="22"/>
    </row>
    <row r="362" spans="7:7" ht="14.4" x14ac:dyDescent="0.25">
      <c r="G362" s="22"/>
    </row>
    <row r="363" spans="7:7" ht="14.4" x14ac:dyDescent="0.25">
      <c r="G363" s="22"/>
    </row>
    <row r="364" spans="7:7" ht="14.4" x14ac:dyDescent="0.25">
      <c r="G364" s="22"/>
    </row>
    <row r="365" spans="7:7" ht="14.4" x14ac:dyDescent="0.25">
      <c r="G365" s="22"/>
    </row>
    <row r="366" spans="7:7" ht="14.4" x14ac:dyDescent="0.25">
      <c r="G366" s="22"/>
    </row>
    <row r="367" spans="7:7" ht="14.4" x14ac:dyDescent="0.25">
      <c r="G367" s="22"/>
    </row>
    <row r="368" spans="7:7" ht="14.4" x14ac:dyDescent="0.25">
      <c r="G368" s="22"/>
    </row>
    <row r="369" spans="7:7" ht="14.4" x14ac:dyDescent="0.25">
      <c r="G369" s="22"/>
    </row>
    <row r="370" spans="7:7" ht="14.4" x14ac:dyDescent="0.25">
      <c r="G370" s="22"/>
    </row>
    <row r="371" spans="7:7" ht="14.4" x14ac:dyDescent="0.25">
      <c r="G371" s="22"/>
    </row>
    <row r="372" spans="7:7" ht="14.4" x14ac:dyDescent="0.25">
      <c r="G372" s="22"/>
    </row>
    <row r="373" spans="7:7" ht="14.4" x14ac:dyDescent="0.25">
      <c r="G373" s="22"/>
    </row>
    <row r="374" spans="7:7" ht="14.4" x14ac:dyDescent="0.25">
      <c r="G374" s="22"/>
    </row>
    <row r="375" spans="7:7" ht="14.4" x14ac:dyDescent="0.25">
      <c r="G375" s="22"/>
    </row>
    <row r="376" spans="7:7" ht="14.4" x14ac:dyDescent="0.25">
      <c r="G376" s="22"/>
    </row>
    <row r="377" spans="7:7" ht="14.4" x14ac:dyDescent="0.25">
      <c r="G377" s="22"/>
    </row>
    <row r="378" spans="7:7" ht="14.4" x14ac:dyDescent="0.25">
      <c r="G378" s="22"/>
    </row>
    <row r="379" spans="7:7" ht="14.4" x14ac:dyDescent="0.25">
      <c r="G379" s="22"/>
    </row>
    <row r="380" spans="7:7" ht="14.4" x14ac:dyDescent="0.25">
      <c r="G380" s="22"/>
    </row>
    <row r="381" spans="7:7" ht="14.4" x14ac:dyDescent="0.25">
      <c r="G381" s="22"/>
    </row>
    <row r="382" spans="7:7" ht="14.4" x14ac:dyDescent="0.25">
      <c r="G382" s="22"/>
    </row>
    <row r="383" spans="7:7" ht="14.4" x14ac:dyDescent="0.25">
      <c r="G383" s="22"/>
    </row>
    <row r="384" spans="7:7" ht="14.4" x14ac:dyDescent="0.25">
      <c r="G384" s="22"/>
    </row>
    <row r="385" spans="7:7" ht="14.4" x14ac:dyDescent="0.25">
      <c r="G385" s="22"/>
    </row>
    <row r="386" spans="7:7" ht="14.4" x14ac:dyDescent="0.25">
      <c r="G386" s="22"/>
    </row>
    <row r="387" spans="7:7" ht="14.4" x14ac:dyDescent="0.25">
      <c r="G387" s="22"/>
    </row>
    <row r="388" spans="7:7" ht="14.4" x14ac:dyDescent="0.25">
      <c r="G388" s="22"/>
    </row>
    <row r="389" spans="7:7" ht="14.4" x14ac:dyDescent="0.25">
      <c r="G389" s="22"/>
    </row>
    <row r="390" spans="7:7" ht="14.4" x14ac:dyDescent="0.25">
      <c r="G390" s="22"/>
    </row>
    <row r="391" spans="7:7" ht="14.4" x14ac:dyDescent="0.25">
      <c r="G391" s="22"/>
    </row>
    <row r="392" spans="7:7" ht="14.4" x14ac:dyDescent="0.25">
      <c r="G392" s="22"/>
    </row>
    <row r="393" spans="7:7" ht="14.4" x14ac:dyDescent="0.25">
      <c r="G393" s="22"/>
    </row>
    <row r="394" spans="7:7" ht="14.4" x14ac:dyDescent="0.25">
      <c r="G394" s="22"/>
    </row>
    <row r="395" spans="7:7" ht="14.4" x14ac:dyDescent="0.25">
      <c r="G395" s="22"/>
    </row>
    <row r="396" spans="7:7" ht="14.4" x14ac:dyDescent="0.25">
      <c r="G396" s="22"/>
    </row>
    <row r="397" spans="7:7" ht="14.4" x14ac:dyDescent="0.25">
      <c r="G397" s="22"/>
    </row>
    <row r="398" spans="7:7" ht="14.4" x14ac:dyDescent="0.25">
      <c r="G398" s="22"/>
    </row>
    <row r="399" spans="7:7" ht="14.4" x14ac:dyDescent="0.25">
      <c r="G399" s="22"/>
    </row>
    <row r="400" spans="7:7" ht="14.4" x14ac:dyDescent="0.25">
      <c r="G400" s="22"/>
    </row>
    <row r="401" spans="7:7" ht="14.4" x14ac:dyDescent="0.25">
      <c r="G401" s="22"/>
    </row>
    <row r="402" spans="7:7" ht="14.4" x14ac:dyDescent="0.25">
      <c r="G402" s="22"/>
    </row>
    <row r="403" spans="7:7" ht="14.4" x14ac:dyDescent="0.25">
      <c r="G403" s="22"/>
    </row>
    <row r="404" spans="7:7" ht="14.4" x14ac:dyDescent="0.25">
      <c r="G404" s="22"/>
    </row>
    <row r="405" spans="7:7" ht="14.4" x14ac:dyDescent="0.25">
      <c r="G405" s="22"/>
    </row>
    <row r="406" spans="7:7" ht="14.4" x14ac:dyDescent="0.25">
      <c r="G406" s="22"/>
    </row>
    <row r="407" spans="7:7" ht="14.4" x14ac:dyDescent="0.25">
      <c r="G407" s="22"/>
    </row>
    <row r="408" spans="7:7" ht="14.4" x14ac:dyDescent="0.25">
      <c r="G408" s="22"/>
    </row>
    <row r="409" spans="7:7" ht="14.4" x14ac:dyDescent="0.25">
      <c r="G409" s="22"/>
    </row>
    <row r="410" spans="7:7" ht="14.4" x14ac:dyDescent="0.25">
      <c r="G410" s="22"/>
    </row>
    <row r="411" spans="7:7" ht="14.4" x14ac:dyDescent="0.25">
      <c r="G411" s="22"/>
    </row>
    <row r="412" spans="7:7" ht="14.4" x14ac:dyDescent="0.25">
      <c r="G412" s="22"/>
    </row>
    <row r="413" spans="7:7" ht="14.4" x14ac:dyDescent="0.25">
      <c r="G413" s="22"/>
    </row>
    <row r="414" spans="7:7" ht="14.4" x14ac:dyDescent="0.25">
      <c r="G414" s="22"/>
    </row>
    <row r="415" spans="7:7" ht="14.4" x14ac:dyDescent="0.25">
      <c r="G415" s="22"/>
    </row>
    <row r="416" spans="7:7" ht="14.4" x14ac:dyDescent="0.25">
      <c r="G416" s="22"/>
    </row>
    <row r="417" spans="7:7" ht="14.4" x14ac:dyDescent="0.25">
      <c r="G417" s="22"/>
    </row>
    <row r="418" spans="7:7" ht="14.4" x14ac:dyDescent="0.25">
      <c r="G418" s="22"/>
    </row>
    <row r="419" spans="7:7" ht="14.4" x14ac:dyDescent="0.25">
      <c r="G419" s="22"/>
    </row>
    <row r="420" spans="7:7" ht="14.4" x14ac:dyDescent="0.25">
      <c r="G420" s="22"/>
    </row>
    <row r="421" spans="7:7" ht="14.4" x14ac:dyDescent="0.25">
      <c r="G421" s="22"/>
    </row>
    <row r="422" spans="7:7" ht="14.4" x14ac:dyDescent="0.25">
      <c r="G422" s="22"/>
    </row>
    <row r="423" spans="7:7" ht="14.4" x14ac:dyDescent="0.25">
      <c r="G423" s="22"/>
    </row>
    <row r="424" spans="7:7" ht="14.4" x14ac:dyDescent="0.25">
      <c r="G424" s="22"/>
    </row>
    <row r="425" spans="7:7" ht="14.4" x14ac:dyDescent="0.25">
      <c r="G425" s="22"/>
    </row>
    <row r="426" spans="7:7" ht="14.4" x14ac:dyDescent="0.25">
      <c r="G426" s="22"/>
    </row>
    <row r="427" spans="7:7" ht="14.4" x14ac:dyDescent="0.25">
      <c r="G427" s="22"/>
    </row>
    <row r="428" spans="7:7" ht="14.4" x14ac:dyDescent="0.25">
      <c r="G428" s="22"/>
    </row>
    <row r="429" spans="7:7" ht="14.4" x14ac:dyDescent="0.25">
      <c r="G429" s="22"/>
    </row>
    <row r="430" spans="7:7" ht="14.4" x14ac:dyDescent="0.25">
      <c r="G430" s="22"/>
    </row>
    <row r="431" spans="7:7" ht="14.4" x14ac:dyDescent="0.25">
      <c r="G431" s="22"/>
    </row>
    <row r="432" spans="7:7" ht="14.4" x14ac:dyDescent="0.25">
      <c r="G432" s="22"/>
    </row>
    <row r="433" spans="7:7" ht="14.4" x14ac:dyDescent="0.25">
      <c r="G433" s="22"/>
    </row>
    <row r="434" spans="7:7" ht="14.4" x14ac:dyDescent="0.25">
      <c r="G434" s="22"/>
    </row>
    <row r="435" spans="7:7" ht="14.4" x14ac:dyDescent="0.25">
      <c r="G435" s="22"/>
    </row>
    <row r="436" spans="7:7" ht="14.4" x14ac:dyDescent="0.25">
      <c r="G436" s="22"/>
    </row>
    <row r="437" spans="7:7" ht="14.4" x14ac:dyDescent="0.25">
      <c r="G437" s="22"/>
    </row>
    <row r="438" spans="7:7" ht="14.4" x14ac:dyDescent="0.25">
      <c r="G438" s="22"/>
    </row>
    <row r="439" spans="7:7" ht="14.4" x14ac:dyDescent="0.25">
      <c r="G439" s="22"/>
    </row>
    <row r="440" spans="7:7" ht="14.4" x14ac:dyDescent="0.25">
      <c r="G440" s="22"/>
    </row>
    <row r="441" spans="7:7" ht="14.4" x14ac:dyDescent="0.25">
      <c r="G441" s="22"/>
    </row>
    <row r="442" spans="7:7" ht="14.4" x14ac:dyDescent="0.25">
      <c r="G442" s="22"/>
    </row>
    <row r="443" spans="7:7" ht="14.4" x14ac:dyDescent="0.25">
      <c r="G443" s="22"/>
    </row>
    <row r="444" spans="7:7" ht="14.4" x14ac:dyDescent="0.25">
      <c r="G444" s="22"/>
    </row>
    <row r="445" spans="7:7" ht="14.4" x14ac:dyDescent="0.25">
      <c r="G445" s="22"/>
    </row>
    <row r="446" spans="7:7" ht="14.4" x14ac:dyDescent="0.25">
      <c r="G446" s="22"/>
    </row>
    <row r="447" spans="7:7" ht="14.4" x14ac:dyDescent="0.25">
      <c r="G447" s="22"/>
    </row>
    <row r="448" spans="7:7" ht="14.4" x14ac:dyDescent="0.25">
      <c r="G448" s="22"/>
    </row>
    <row r="449" spans="7:7" ht="14.4" x14ac:dyDescent="0.25">
      <c r="G449" s="22"/>
    </row>
    <row r="450" spans="7:7" ht="14.4" x14ac:dyDescent="0.25">
      <c r="G450" s="22"/>
    </row>
    <row r="451" spans="7:7" ht="14.4" x14ac:dyDescent="0.25">
      <c r="G451" s="22"/>
    </row>
    <row r="452" spans="7:7" ht="14.4" x14ac:dyDescent="0.25">
      <c r="G452" s="22"/>
    </row>
    <row r="453" spans="7:7" ht="14.4" x14ac:dyDescent="0.25">
      <c r="G453" s="22"/>
    </row>
    <row r="454" spans="7:7" ht="14.4" x14ac:dyDescent="0.25">
      <c r="G454" s="22"/>
    </row>
    <row r="455" spans="7:7" ht="14.4" x14ac:dyDescent="0.25">
      <c r="G455" s="22"/>
    </row>
    <row r="456" spans="7:7" ht="14.4" x14ac:dyDescent="0.25">
      <c r="G456" s="22"/>
    </row>
    <row r="457" spans="7:7" ht="14.4" x14ac:dyDescent="0.25">
      <c r="G457" s="22"/>
    </row>
    <row r="458" spans="7:7" ht="14.4" x14ac:dyDescent="0.25">
      <c r="G458" s="22"/>
    </row>
    <row r="459" spans="7:7" ht="14.4" x14ac:dyDescent="0.25">
      <c r="G459" s="22"/>
    </row>
    <row r="460" spans="7:7" ht="14.4" x14ac:dyDescent="0.25">
      <c r="G460" s="22"/>
    </row>
    <row r="461" spans="7:7" ht="14.4" x14ac:dyDescent="0.25">
      <c r="G461" s="22"/>
    </row>
    <row r="462" spans="7:7" ht="14.4" x14ac:dyDescent="0.25">
      <c r="G462" s="22"/>
    </row>
    <row r="463" spans="7:7" ht="14.4" x14ac:dyDescent="0.25">
      <c r="G463" s="22"/>
    </row>
    <row r="464" spans="7:7" ht="14.4" x14ac:dyDescent="0.25">
      <c r="G464" s="22"/>
    </row>
    <row r="465" spans="7:7" ht="14.4" x14ac:dyDescent="0.25">
      <c r="G465" s="22"/>
    </row>
    <row r="466" spans="7:7" ht="14.4" x14ac:dyDescent="0.25">
      <c r="G466" s="22"/>
    </row>
    <row r="467" spans="7:7" ht="14.4" x14ac:dyDescent="0.25">
      <c r="G467" s="22"/>
    </row>
    <row r="468" spans="7:7" ht="14.4" x14ac:dyDescent="0.25">
      <c r="G468" s="22"/>
    </row>
    <row r="469" spans="7:7" ht="14.4" x14ac:dyDescent="0.25">
      <c r="G469" s="22"/>
    </row>
    <row r="470" spans="7:7" ht="14.4" x14ac:dyDescent="0.25">
      <c r="G470" s="22"/>
    </row>
    <row r="471" spans="7:7" ht="14.4" x14ac:dyDescent="0.25">
      <c r="G471" s="22"/>
    </row>
    <row r="472" spans="7:7" ht="14.4" x14ac:dyDescent="0.25">
      <c r="G472" s="22"/>
    </row>
    <row r="473" spans="7:7" ht="14.4" x14ac:dyDescent="0.25">
      <c r="G473" s="22"/>
    </row>
    <row r="474" spans="7:7" ht="14.4" x14ac:dyDescent="0.25">
      <c r="G474" s="22"/>
    </row>
    <row r="475" spans="7:7" ht="14.4" x14ac:dyDescent="0.25">
      <c r="G475" s="22"/>
    </row>
    <row r="476" spans="7:7" ht="14.4" x14ac:dyDescent="0.25">
      <c r="G476" s="22"/>
    </row>
    <row r="477" spans="7:7" ht="14.4" x14ac:dyDescent="0.25">
      <c r="G477" s="22"/>
    </row>
    <row r="478" spans="7:7" ht="14.4" x14ac:dyDescent="0.25">
      <c r="G478" s="22"/>
    </row>
    <row r="479" spans="7:7" ht="14.4" x14ac:dyDescent="0.25">
      <c r="G479" s="22"/>
    </row>
    <row r="480" spans="7:7" ht="14.4" x14ac:dyDescent="0.25">
      <c r="G480" s="22"/>
    </row>
    <row r="481" spans="7:7" ht="14.4" x14ac:dyDescent="0.25">
      <c r="G481" s="22"/>
    </row>
    <row r="482" spans="7:7" ht="14.4" x14ac:dyDescent="0.25">
      <c r="G482" s="22"/>
    </row>
    <row r="483" spans="7:7" ht="14.4" x14ac:dyDescent="0.25">
      <c r="G483" s="22"/>
    </row>
    <row r="484" spans="7:7" ht="14.4" x14ac:dyDescent="0.25">
      <c r="G484" s="22"/>
    </row>
    <row r="485" spans="7:7" ht="14.4" x14ac:dyDescent="0.25">
      <c r="G485" s="22"/>
    </row>
    <row r="486" spans="7:7" ht="14.4" x14ac:dyDescent="0.25">
      <c r="G486" s="22"/>
    </row>
    <row r="487" spans="7:7" ht="14.4" x14ac:dyDescent="0.25">
      <c r="G487" s="22"/>
    </row>
    <row r="488" spans="7:7" ht="14.4" x14ac:dyDescent="0.25">
      <c r="G488" s="22"/>
    </row>
    <row r="489" spans="7:7" ht="14.4" x14ac:dyDescent="0.25">
      <c r="G489" s="22"/>
    </row>
    <row r="490" spans="7:7" ht="14.4" x14ac:dyDescent="0.25">
      <c r="G490" s="22"/>
    </row>
    <row r="491" spans="7:7" ht="14.4" x14ac:dyDescent="0.25">
      <c r="G491" s="22"/>
    </row>
    <row r="492" spans="7:7" ht="14.4" x14ac:dyDescent="0.25">
      <c r="G492" s="22"/>
    </row>
    <row r="493" spans="7:7" ht="14.4" x14ac:dyDescent="0.25">
      <c r="G493" s="22"/>
    </row>
    <row r="494" spans="7:7" ht="14.4" x14ac:dyDescent="0.25">
      <c r="G494" s="22"/>
    </row>
    <row r="495" spans="7:7" ht="14.4" x14ac:dyDescent="0.25">
      <c r="G495" s="22"/>
    </row>
    <row r="496" spans="7:7" ht="14.4" x14ac:dyDescent="0.25">
      <c r="G496" s="22"/>
    </row>
    <row r="497" spans="7:7" ht="14.4" x14ac:dyDescent="0.25">
      <c r="G497" s="22"/>
    </row>
    <row r="498" spans="7:7" ht="14.4" x14ac:dyDescent="0.25">
      <c r="G498" s="22"/>
    </row>
    <row r="499" spans="7:7" ht="14.4" x14ac:dyDescent="0.25">
      <c r="G499" s="22"/>
    </row>
    <row r="500" spans="7:7" ht="14.4" x14ac:dyDescent="0.25">
      <c r="G500" s="22"/>
    </row>
    <row r="501" spans="7:7" ht="14.4" x14ac:dyDescent="0.25">
      <c r="G501" s="22"/>
    </row>
    <row r="502" spans="7:7" ht="14.4" x14ac:dyDescent="0.25">
      <c r="G502" s="22"/>
    </row>
    <row r="503" spans="7:7" ht="14.4" x14ac:dyDescent="0.25">
      <c r="G503" s="22"/>
    </row>
    <row r="504" spans="7:7" ht="14.4" x14ac:dyDescent="0.25">
      <c r="G504" s="22"/>
    </row>
    <row r="505" spans="7:7" ht="14.4" x14ac:dyDescent="0.25">
      <c r="G505" s="22"/>
    </row>
    <row r="506" spans="7:7" ht="14.4" x14ac:dyDescent="0.25">
      <c r="G506" s="22"/>
    </row>
    <row r="507" spans="7:7" ht="14.4" x14ac:dyDescent="0.25">
      <c r="G507" s="22"/>
    </row>
    <row r="508" spans="7:7" ht="14.4" x14ac:dyDescent="0.25">
      <c r="G508" s="22"/>
    </row>
    <row r="509" spans="7:7" ht="14.4" x14ac:dyDescent="0.25">
      <c r="G509" s="22"/>
    </row>
    <row r="510" spans="7:7" ht="14.4" x14ac:dyDescent="0.25">
      <c r="G510" s="22"/>
    </row>
    <row r="511" spans="7:7" ht="14.4" x14ac:dyDescent="0.25">
      <c r="G511" s="22"/>
    </row>
    <row r="512" spans="7:7" ht="14.4" x14ac:dyDescent="0.25">
      <c r="G512" s="22"/>
    </row>
    <row r="513" spans="7:7" ht="14.4" x14ac:dyDescent="0.25">
      <c r="G513" s="22"/>
    </row>
    <row r="514" spans="7:7" ht="14.4" x14ac:dyDescent="0.25">
      <c r="G514" s="22"/>
    </row>
    <row r="515" spans="7:7" ht="14.4" x14ac:dyDescent="0.25">
      <c r="G515" s="22"/>
    </row>
    <row r="516" spans="7:7" ht="14.4" x14ac:dyDescent="0.25">
      <c r="G516" s="22"/>
    </row>
    <row r="517" spans="7:7" ht="14.4" x14ac:dyDescent="0.25">
      <c r="G517" s="22"/>
    </row>
    <row r="518" spans="7:7" ht="14.4" x14ac:dyDescent="0.25">
      <c r="G518" s="22"/>
    </row>
    <row r="519" spans="7:7" ht="14.4" x14ac:dyDescent="0.25">
      <c r="G519" s="22"/>
    </row>
    <row r="520" spans="7:7" ht="14.4" x14ac:dyDescent="0.25">
      <c r="G520" s="22"/>
    </row>
    <row r="521" spans="7:7" ht="14.4" x14ac:dyDescent="0.25">
      <c r="G521" s="22"/>
    </row>
    <row r="522" spans="7:7" ht="14.4" x14ac:dyDescent="0.25">
      <c r="G522" s="22"/>
    </row>
    <row r="523" spans="7:7" ht="14.4" x14ac:dyDescent="0.25">
      <c r="G523" s="22"/>
    </row>
    <row r="524" spans="7:7" ht="14.4" x14ac:dyDescent="0.25">
      <c r="G524" s="22"/>
    </row>
    <row r="525" spans="7:7" ht="14.4" x14ac:dyDescent="0.25">
      <c r="G525" s="22"/>
    </row>
    <row r="526" spans="7:7" ht="14.4" x14ac:dyDescent="0.25">
      <c r="G526" s="22"/>
    </row>
    <row r="527" spans="7:7" ht="14.4" x14ac:dyDescent="0.25">
      <c r="G527" s="22"/>
    </row>
    <row r="528" spans="7:7" ht="14.4" x14ac:dyDescent="0.25">
      <c r="G528" s="22"/>
    </row>
    <row r="529" spans="7:7" ht="14.4" x14ac:dyDescent="0.25">
      <c r="G529" s="22"/>
    </row>
    <row r="530" spans="7:7" ht="14.4" x14ac:dyDescent="0.25">
      <c r="G530" s="22"/>
    </row>
    <row r="531" spans="7:7" ht="14.4" x14ac:dyDescent="0.25">
      <c r="G531" s="22"/>
    </row>
    <row r="532" spans="7:7" ht="14.4" x14ac:dyDescent="0.25">
      <c r="G532" s="22"/>
    </row>
    <row r="533" spans="7:7" ht="14.4" x14ac:dyDescent="0.25">
      <c r="G533" s="22"/>
    </row>
    <row r="534" spans="7:7" ht="14.4" x14ac:dyDescent="0.25">
      <c r="G534" s="22"/>
    </row>
    <row r="535" spans="7:7" ht="14.4" x14ac:dyDescent="0.25">
      <c r="G535" s="22"/>
    </row>
    <row r="536" spans="7:7" ht="14.4" x14ac:dyDescent="0.25">
      <c r="G536" s="22"/>
    </row>
    <row r="537" spans="7:7" ht="14.4" x14ac:dyDescent="0.25">
      <c r="G537" s="22"/>
    </row>
    <row r="538" spans="7:7" ht="14.4" x14ac:dyDescent="0.25">
      <c r="G538" s="22"/>
    </row>
    <row r="539" spans="7:7" ht="14.4" x14ac:dyDescent="0.25">
      <c r="G539" s="22"/>
    </row>
    <row r="540" spans="7:7" ht="14.4" x14ac:dyDescent="0.25">
      <c r="G540" s="22"/>
    </row>
    <row r="541" spans="7:7" ht="14.4" x14ac:dyDescent="0.25">
      <c r="G541" s="22"/>
    </row>
    <row r="542" spans="7:7" ht="14.4" x14ac:dyDescent="0.25">
      <c r="G542" s="22"/>
    </row>
    <row r="543" spans="7:7" ht="14.4" x14ac:dyDescent="0.25">
      <c r="G543" s="22"/>
    </row>
    <row r="544" spans="7:7" ht="14.4" x14ac:dyDescent="0.25">
      <c r="G544" s="22"/>
    </row>
    <row r="545" spans="7:7" ht="14.4" x14ac:dyDescent="0.25">
      <c r="G545" s="22"/>
    </row>
    <row r="546" spans="7:7" ht="14.4" x14ac:dyDescent="0.25">
      <c r="G546" s="22"/>
    </row>
    <row r="547" spans="7:7" ht="14.4" x14ac:dyDescent="0.25">
      <c r="G547" s="22"/>
    </row>
    <row r="548" spans="7:7" ht="14.4" x14ac:dyDescent="0.25">
      <c r="G548" s="22"/>
    </row>
    <row r="549" spans="7:7" ht="14.4" x14ac:dyDescent="0.25">
      <c r="G549" s="22"/>
    </row>
    <row r="550" spans="7:7" ht="14.4" x14ac:dyDescent="0.25">
      <c r="G550" s="22"/>
    </row>
    <row r="551" spans="7:7" ht="14.4" x14ac:dyDescent="0.25">
      <c r="G551" s="22"/>
    </row>
    <row r="552" spans="7:7" ht="14.4" x14ac:dyDescent="0.25">
      <c r="G552" s="22"/>
    </row>
    <row r="553" spans="7:7" ht="14.4" x14ac:dyDescent="0.25">
      <c r="G553" s="22"/>
    </row>
    <row r="554" spans="7:7" ht="14.4" x14ac:dyDescent="0.25">
      <c r="G554" s="22"/>
    </row>
    <row r="555" spans="7:7" ht="14.4" x14ac:dyDescent="0.25">
      <c r="G555" s="22"/>
    </row>
    <row r="556" spans="7:7" ht="14.4" x14ac:dyDescent="0.25">
      <c r="G556" s="22"/>
    </row>
    <row r="557" spans="7:7" ht="14.4" x14ac:dyDescent="0.25">
      <c r="G557" s="22"/>
    </row>
    <row r="558" spans="7:7" ht="14.4" x14ac:dyDescent="0.25">
      <c r="G558" s="22"/>
    </row>
    <row r="559" spans="7:7" ht="14.4" x14ac:dyDescent="0.25">
      <c r="G559" s="22"/>
    </row>
    <row r="560" spans="7:7" ht="14.4" x14ac:dyDescent="0.25">
      <c r="G560" s="22"/>
    </row>
    <row r="561" spans="7:7" ht="14.4" x14ac:dyDescent="0.25">
      <c r="G561" s="22"/>
    </row>
    <row r="562" spans="7:7" ht="14.4" x14ac:dyDescent="0.25">
      <c r="G562" s="22"/>
    </row>
    <row r="563" spans="7:7" ht="14.4" x14ac:dyDescent="0.25">
      <c r="G563" s="22"/>
    </row>
    <row r="564" spans="7:7" ht="14.4" x14ac:dyDescent="0.25">
      <c r="G564" s="22"/>
    </row>
    <row r="565" spans="7:7" ht="14.4" x14ac:dyDescent="0.25">
      <c r="G565" s="22"/>
    </row>
    <row r="566" spans="7:7" ht="14.4" x14ac:dyDescent="0.25">
      <c r="G566" s="22"/>
    </row>
    <row r="567" spans="7:7" ht="14.4" x14ac:dyDescent="0.25">
      <c r="G567" s="22"/>
    </row>
    <row r="568" spans="7:7" ht="14.4" x14ac:dyDescent="0.25">
      <c r="G568" s="22"/>
    </row>
    <row r="569" spans="7:7" ht="14.4" x14ac:dyDescent="0.25">
      <c r="G569" s="22"/>
    </row>
    <row r="570" spans="7:7" ht="14.4" x14ac:dyDescent="0.25">
      <c r="G570" s="22"/>
    </row>
    <row r="571" spans="7:7" ht="14.4" x14ac:dyDescent="0.25">
      <c r="G571" s="22"/>
    </row>
    <row r="572" spans="7:7" ht="14.4" x14ac:dyDescent="0.25">
      <c r="G572" s="22"/>
    </row>
    <row r="573" spans="7:7" ht="14.4" x14ac:dyDescent="0.25">
      <c r="G573" s="22"/>
    </row>
    <row r="574" spans="7:7" ht="14.4" x14ac:dyDescent="0.25">
      <c r="G574" s="22"/>
    </row>
    <row r="575" spans="7:7" ht="14.4" x14ac:dyDescent="0.25">
      <c r="G575" s="22"/>
    </row>
    <row r="576" spans="7:7" ht="14.4" x14ac:dyDescent="0.25">
      <c r="G576" s="22"/>
    </row>
    <row r="577" spans="7:7" ht="14.4" x14ac:dyDescent="0.25">
      <c r="G577" s="22"/>
    </row>
    <row r="578" spans="7:7" ht="14.4" x14ac:dyDescent="0.25">
      <c r="G578" s="22"/>
    </row>
    <row r="579" spans="7:7" ht="14.4" x14ac:dyDescent="0.25">
      <c r="G579" s="22"/>
    </row>
    <row r="580" spans="7:7" ht="14.4" x14ac:dyDescent="0.25">
      <c r="G580" s="22"/>
    </row>
    <row r="581" spans="7:7" ht="14.4" x14ac:dyDescent="0.25">
      <c r="G581" s="22"/>
    </row>
    <row r="582" spans="7:7" ht="14.4" x14ac:dyDescent="0.25">
      <c r="G582" s="22"/>
    </row>
    <row r="583" spans="7:7" ht="14.4" x14ac:dyDescent="0.25">
      <c r="G583" s="22"/>
    </row>
    <row r="584" spans="7:7" ht="14.4" x14ac:dyDescent="0.25">
      <c r="G584" s="22"/>
    </row>
    <row r="585" spans="7:7" ht="14.4" x14ac:dyDescent="0.25">
      <c r="G585" s="22"/>
    </row>
    <row r="586" spans="7:7" ht="14.4" x14ac:dyDescent="0.25">
      <c r="G586" s="22"/>
    </row>
    <row r="587" spans="7:7" ht="14.4" x14ac:dyDescent="0.25">
      <c r="G587" s="22"/>
    </row>
    <row r="588" spans="7:7" ht="14.4" x14ac:dyDescent="0.25">
      <c r="G588" s="22"/>
    </row>
    <row r="589" spans="7:7" ht="14.4" x14ac:dyDescent="0.25">
      <c r="G589" s="22"/>
    </row>
    <row r="590" spans="7:7" ht="14.4" x14ac:dyDescent="0.25">
      <c r="G590" s="22"/>
    </row>
    <row r="591" spans="7:7" ht="14.4" x14ac:dyDescent="0.25">
      <c r="G591" s="22"/>
    </row>
    <row r="592" spans="7:7" ht="14.4" x14ac:dyDescent="0.25">
      <c r="G592" s="22"/>
    </row>
    <row r="593" spans="7:7" ht="14.4" x14ac:dyDescent="0.25">
      <c r="G593" s="22"/>
    </row>
    <row r="594" spans="7:7" ht="14.4" x14ac:dyDescent="0.25">
      <c r="G594" s="22"/>
    </row>
    <row r="595" spans="7:7" ht="14.4" x14ac:dyDescent="0.25">
      <c r="G595" s="22"/>
    </row>
    <row r="596" spans="7:7" ht="14.4" x14ac:dyDescent="0.25">
      <c r="G596" s="22"/>
    </row>
    <row r="597" spans="7:7" ht="14.4" x14ac:dyDescent="0.25">
      <c r="G597" s="22"/>
    </row>
    <row r="598" spans="7:7" ht="14.4" x14ac:dyDescent="0.25">
      <c r="G598" s="22"/>
    </row>
    <row r="599" spans="7:7" ht="14.4" x14ac:dyDescent="0.25">
      <c r="G599" s="22"/>
    </row>
    <row r="600" spans="7:7" ht="14.4" x14ac:dyDescent="0.25">
      <c r="G600" s="22"/>
    </row>
    <row r="601" spans="7:7" ht="14.4" x14ac:dyDescent="0.25">
      <c r="G601" s="22"/>
    </row>
    <row r="602" spans="7:7" ht="14.4" x14ac:dyDescent="0.25">
      <c r="G602" s="22"/>
    </row>
    <row r="603" spans="7:7" ht="14.4" x14ac:dyDescent="0.25">
      <c r="G603" s="22"/>
    </row>
    <row r="604" spans="7:7" ht="14.4" x14ac:dyDescent="0.25">
      <c r="G604" s="22"/>
    </row>
    <row r="605" spans="7:7" ht="14.4" x14ac:dyDescent="0.25">
      <c r="G605" s="22"/>
    </row>
    <row r="606" spans="7:7" ht="14.4" x14ac:dyDescent="0.25">
      <c r="G606" s="22"/>
    </row>
    <row r="607" spans="7:7" ht="14.4" x14ac:dyDescent="0.25">
      <c r="G607" s="22"/>
    </row>
    <row r="608" spans="7:7" ht="14.4" x14ac:dyDescent="0.25">
      <c r="G608" s="22"/>
    </row>
    <row r="609" spans="7:7" ht="14.4" x14ac:dyDescent="0.25">
      <c r="G609" s="22"/>
    </row>
    <row r="610" spans="7:7" ht="14.4" x14ac:dyDescent="0.25">
      <c r="G610" s="22"/>
    </row>
    <row r="611" spans="7:7" ht="14.4" x14ac:dyDescent="0.25">
      <c r="G611" s="22"/>
    </row>
    <row r="612" spans="7:7" ht="14.4" x14ac:dyDescent="0.25">
      <c r="G612" s="22"/>
    </row>
    <row r="613" spans="7:7" ht="14.4" x14ac:dyDescent="0.25">
      <c r="G613" s="22"/>
    </row>
    <row r="614" spans="7:7" ht="14.4" x14ac:dyDescent="0.25">
      <c r="G614" s="22"/>
    </row>
    <row r="615" spans="7:7" ht="14.4" x14ac:dyDescent="0.25">
      <c r="G615" s="22"/>
    </row>
    <row r="616" spans="7:7" ht="14.4" x14ac:dyDescent="0.25">
      <c r="G616" s="22"/>
    </row>
    <row r="617" spans="7:7" ht="14.4" x14ac:dyDescent="0.25">
      <c r="G617" s="22"/>
    </row>
    <row r="618" spans="7:7" ht="14.4" x14ac:dyDescent="0.25">
      <c r="G618" s="22"/>
    </row>
    <row r="619" spans="7:7" ht="14.4" x14ac:dyDescent="0.25">
      <c r="G619" s="22"/>
    </row>
    <row r="620" spans="7:7" ht="14.4" x14ac:dyDescent="0.25">
      <c r="G620" s="22"/>
    </row>
    <row r="621" spans="7:7" ht="14.4" x14ac:dyDescent="0.25">
      <c r="G621" s="22"/>
    </row>
    <row r="622" spans="7:7" ht="14.4" x14ac:dyDescent="0.25">
      <c r="G622" s="22"/>
    </row>
    <row r="623" spans="7:7" ht="14.4" x14ac:dyDescent="0.25">
      <c r="G623" s="22"/>
    </row>
    <row r="624" spans="7:7" ht="14.4" x14ac:dyDescent="0.25">
      <c r="G624" s="22"/>
    </row>
    <row r="625" spans="7:7" ht="14.4" x14ac:dyDescent="0.25">
      <c r="G625" s="22"/>
    </row>
    <row r="626" spans="7:7" ht="14.4" x14ac:dyDescent="0.25">
      <c r="G626" s="22"/>
    </row>
    <row r="627" spans="7:7" ht="14.4" x14ac:dyDescent="0.25">
      <c r="G627" s="22"/>
    </row>
    <row r="628" spans="7:7" ht="14.4" x14ac:dyDescent="0.25">
      <c r="G628" s="22"/>
    </row>
    <row r="629" spans="7:7" ht="14.4" x14ac:dyDescent="0.25">
      <c r="G629" s="22"/>
    </row>
    <row r="630" spans="7:7" ht="14.4" x14ac:dyDescent="0.25">
      <c r="G630" s="22"/>
    </row>
    <row r="631" spans="7:7" ht="14.4" x14ac:dyDescent="0.25">
      <c r="G631" s="22"/>
    </row>
    <row r="632" spans="7:7" ht="14.4" x14ac:dyDescent="0.25">
      <c r="G632" s="22"/>
    </row>
    <row r="633" spans="7:7" ht="14.4" x14ac:dyDescent="0.25">
      <c r="G633" s="22"/>
    </row>
    <row r="634" spans="7:7" ht="14.4" x14ac:dyDescent="0.25">
      <c r="G634" s="22"/>
    </row>
    <row r="635" spans="7:7" ht="14.4" x14ac:dyDescent="0.25">
      <c r="G635" s="22"/>
    </row>
    <row r="636" spans="7:7" ht="14.4" x14ac:dyDescent="0.25">
      <c r="G636" s="22"/>
    </row>
    <row r="637" spans="7:7" ht="14.4" x14ac:dyDescent="0.25">
      <c r="G637" s="22"/>
    </row>
    <row r="638" spans="7:7" ht="14.4" x14ac:dyDescent="0.25">
      <c r="G638" s="22"/>
    </row>
    <row r="639" spans="7:7" ht="14.4" x14ac:dyDescent="0.25">
      <c r="G639" s="22"/>
    </row>
    <row r="640" spans="7:7" ht="14.4" x14ac:dyDescent="0.25">
      <c r="G640" s="22"/>
    </row>
    <row r="641" spans="7:7" ht="14.4" x14ac:dyDescent="0.25">
      <c r="G641" s="22"/>
    </row>
    <row r="642" spans="7:7" ht="14.4" x14ac:dyDescent="0.25">
      <c r="G642" s="22"/>
    </row>
    <row r="643" spans="7:7" ht="14.4" x14ac:dyDescent="0.25">
      <c r="G643" s="22"/>
    </row>
    <row r="644" spans="7:7" ht="14.4" x14ac:dyDescent="0.25">
      <c r="G644" s="22"/>
    </row>
    <row r="645" spans="7:7" ht="14.4" x14ac:dyDescent="0.25">
      <c r="G645" s="22"/>
    </row>
    <row r="646" spans="7:7" ht="14.4" x14ac:dyDescent="0.25">
      <c r="G646" s="22"/>
    </row>
    <row r="647" spans="7:7" ht="14.4" x14ac:dyDescent="0.25">
      <c r="G647" s="22"/>
    </row>
    <row r="648" spans="7:7" ht="14.4" x14ac:dyDescent="0.25">
      <c r="G648" s="22"/>
    </row>
    <row r="649" spans="7:7" ht="14.4" x14ac:dyDescent="0.25">
      <c r="G649" s="22"/>
    </row>
    <row r="650" spans="7:7" ht="14.4" x14ac:dyDescent="0.25">
      <c r="G650" s="22"/>
    </row>
    <row r="651" spans="7:7" ht="14.4" x14ac:dyDescent="0.25">
      <c r="G651" s="22"/>
    </row>
    <row r="652" spans="7:7" ht="14.4" x14ac:dyDescent="0.25">
      <c r="G652" s="22"/>
    </row>
    <row r="653" spans="7:7" ht="14.4" x14ac:dyDescent="0.25">
      <c r="G653" s="22"/>
    </row>
    <row r="654" spans="7:7" ht="14.4" x14ac:dyDescent="0.25">
      <c r="G654" s="22"/>
    </row>
    <row r="655" spans="7:7" ht="14.4" x14ac:dyDescent="0.25">
      <c r="G655" s="22"/>
    </row>
    <row r="656" spans="7:7" ht="14.4" x14ac:dyDescent="0.25">
      <c r="G656" s="22"/>
    </row>
    <row r="657" spans="7:7" ht="14.4" x14ac:dyDescent="0.25">
      <c r="G657" s="22"/>
    </row>
    <row r="658" spans="7:7" ht="14.4" x14ac:dyDescent="0.25">
      <c r="G658" s="22"/>
    </row>
    <row r="659" spans="7:7" ht="15.75" customHeight="1" x14ac:dyDescent="0.25">
      <c r="G659" s="23"/>
    </row>
    <row r="660" spans="7:7" ht="15.75" customHeight="1" x14ac:dyDescent="0.25">
      <c r="G660" s="23"/>
    </row>
    <row r="661" spans="7:7" ht="15.75" customHeight="1" x14ac:dyDescent="0.25">
      <c r="G661" s="23"/>
    </row>
    <row r="662" spans="7:7" ht="15.75" customHeight="1" x14ac:dyDescent="0.25">
      <c r="G662" s="23"/>
    </row>
    <row r="663" spans="7:7" ht="15.75" customHeight="1" x14ac:dyDescent="0.25">
      <c r="G663" s="23"/>
    </row>
    <row r="664" spans="7:7" ht="15.75" customHeight="1" x14ac:dyDescent="0.25">
      <c r="G664" s="23"/>
    </row>
    <row r="665" spans="7:7" ht="15.75" customHeight="1" x14ac:dyDescent="0.25">
      <c r="G665" s="23"/>
    </row>
    <row r="666" spans="7:7" ht="15.75" customHeight="1" x14ac:dyDescent="0.25">
      <c r="G666" s="23"/>
    </row>
    <row r="667" spans="7:7" ht="15.75" customHeight="1" x14ac:dyDescent="0.25">
      <c r="G667" s="23"/>
    </row>
    <row r="668" spans="7:7" ht="15.75" customHeight="1" x14ac:dyDescent="0.25">
      <c r="G668" s="23"/>
    </row>
    <row r="669" spans="7:7" ht="15.75" customHeight="1" x14ac:dyDescent="0.25">
      <c r="G669" s="23"/>
    </row>
    <row r="670" spans="7:7" ht="15.75" customHeight="1" x14ac:dyDescent="0.25">
      <c r="G670" s="23"/>
    </row>
    <row r="671" spans="7:7" ht="15.75" customHeight="1" x14ac:dyDescent="0.25">
      <c r="G671" s="23"/>
    </row>
    <row r="672" spans="7:7" ht="15.75" customHeight="1" x14ac:dyDescent="0.25">
      <c r="G672" s="23"/>
    </row>
    <row r="673" spans="7:7" ht="15.75" customHeight="1" x14ac:dyDescent="0.25">
      <c r="G673" s="23"/>
    </row>
    <row r="674" spans="7:7" ht="15.75" customHeight="1" x14ac:dyDescent="0.25">
      <c r="G674" s="23"/>
    </row>
    <row r="675" spans="7:7" ht="15.75" customHeight="1" x14ac:dyDescent="0.25">
      <c r="G675" s="23"/>
    </row>
    <row r="676" spans="7:7" ht="15.75" customHeight="1" x14ac:dyDescent="0.25">
      <c r="G676" s="23"/>
    </row>
    <row r="677" spans="7:7" ht="15.75" customHeight="1" x14ac:dyDescent="0.25">
      <c r="G677" s="23"/>
    </row>
    <row r="678" spans="7:7" ht="15.75" customHeight="1" x14ac:dyDescent="0.25">
      <c r="G678" s="23"/>
    </row>
    <row r="679" spans="7:7" ht="15.75" customHeight="1" x14ac:dyDescent="0.25">
      <c r="G679" s="23"/>
    </row>
    <row r="680" spans="7:7" ht="15.75" customHeight="1" x14ac:dyDescent="0.25">
      <c r="G680" s="23"/>
    </row>
    <row r="681" spans="7:7" ht="15.75" customHeight="1" x14ac:dyDescent="0.25">
      <c r="G681" s="23"/>
    </row>
    <row r="682" spans="7:7" ht="15.75" customHeight="1" x14ac:dyDescent="0.25">
      <c r="G682" s="23"/>
    </row>
    <row r="683" spans="7:7" ht="15.75" customHeight="1" x14ac:dyDescent="0.25">
      <c r="G683" s="23"/>
    </row>
    <row r="684" spans="7:7" ht="15.75" customHeight="1" x14ac:dyDescent="0.25">
      <c r="G684" s="23"/>
    </row>
    <row r="685" spans="7:7" ht="15.75" customHeight="1" x14ac:dyDescent="0.25">
      <c r="G685" s="23"/>
    </row>
    <row r="686" spans="7:7" ht="15.75" customHeight="1" x14ac:dyDescent="0.25">
      <c r="G686" s="23"/>
    </row>
    <row r="687" spans="7:7" ht="15.75" customHeight="1" x14ac:dyDescent="0.25">
      <c r="G687" s="23"/>
    </row>
    <row r="688" spans="7:7" ht="15.75" customHeight="1" x14ac:dyDescent="0.25">
      <c r="G688" s="23"/>
    </row>
    <row r="689" spans="7:7" ht="15.75" customHeight="1" x14ac:dyDescent="0.25">
      <c r="G689" s="23"/>
    </row>
    <row r="690" spans="7:7" ht="15.75" customHeight="1" x14ac:dyDescent="0.25">
      <c r="G690" s="23"/>
    </row>
    <row r="691" spans="7:7" ht="15.75" customHeight="1" x14ac:dyDescent="0.25">
      <c r="G691" s="23"/>
    </row>
    <row r="692" spans="7:7" ht="15.75" customHeight="1" x14ac:dyDescent="0.25">
      <c r="G692" s="23"/>
    </row>
    <row r="693" spans="7:7" ht="15.75" customHeight="1" x14ac:dyDescent="0.25">
      <c r="G693" s="23"/>
    </row>
    <row r="694" spans="7:7" ht="15.75" customHeight="1" x14ac:dyDescent="0.25">
      <c r="G694" s="23"/>
    </row>
    <row r="695" spans="7:7" ht="15.75" customHeight="1" x14ac:dyDescent="0.25">
      <c r="G695" s="23"/>
    </row>
    <row r="696" spans="7:7" ht="15.75" customHeight="1" x14ac:dyDescent="0.25">
      <c r="G696" s="23"/>
    </row>
    <row r="697" spans="7:7" ht="15.75" customHeight="1" x14ac:dyDescent="0.25">
      <c r="G697" s="23"/>
    </row>
    <row r="698" spans="7:7" ht="15.75" customHeight="1" x14ac:dyDescent="0.25">
      <c r="G698" s="23"/>
    </row>
    <row r="699" spans="7:7" ht="15.75" customHeight="1" x14ac:dyDescent="0.25">
      <c r="G699" s="23"/>
    </row>
    <row r="700" spans="7:7" ht="15.75" customHeight="1" x14ac:dyDescent="0.25">
      <c r="G700" s="23"/>
    </row>
    <row r="701" spans="7:7" ht="15.75" customHeight="1" x14ac:dyDescent="0.25">
      <c r="G701" s="23"/>
    </row>
    <row r="702" spans="7:7" ht="15.75" customHeight="1" x14ac:dyDescent="0.25">
      <c r="G702" s="23"/>
    </row>
    <row r="703" spans="7:7" ht="15.75" customHeight="1" x14ac:dyDescent="0.25">
      <c r="G703" s="23"/>
    </row>
    <row r="704" spans="7:7" ht="15.75" customHeight="1" x14ac:dyDescent="0.25">
      <c r="G704" s="23"/>
    </row>
    <row r="705" spans="7:7" ht="15.75" customHeight="1" x14ac:dyDescent="0.25">
      <c r="G705" s="23"/>
    </row>
    <row r="706" spans="7:7" ht="15.75" customHeight="1" x14ac:dyDescent="0.25">
      <c r="G706" s="23"/>
    </row>
    <row r="707" spans="7:7" ht="15.75" customHeight="1" x14ac:dyDescent="0.25">
      <c r="G707" s="23"/>
    </row>
    <row r="708" spans="7:7" ht="15.75" customHeight="1" x14ac:dyDescent="0.25">
      <c r="G708" s="23"/>
    </row>
    <row r="709" spans="7:7" ht="15.75" customHeight="1" x14ac:dyDescent="0.25">
      <c r="G709" s="23"/>
    </row>
    <row r="710" spans="7:7" ht="15.75" customHeight="1" x14ac:dyDescent="0.25">
      <c r="G710" s="23"/>
    </row>
    <row r="711" spans="7:7" ht="15.75" customHeight="1" x14ac:dyDescent="0.25">
      <c r="G711" s="23"/>
    </row>
    <row r="712" spans="7:7" ht="15.75" customHeight="1" x14ac:dyDescent="0.25">
      <c r="G712" s="23"/>
    </row>
    <row r="713" spans="7:7" ht="15.75" customHeight="1" x14ac:dyDescent="0.25">
      <c r="G713" s="23"/>
    </row>
    <row r="714" spans="7:7" ht="15.75" customHeight="1" x14ac:dyDescent="0.25">
      <c r="G714" s="23"/>
    </row>
    <row r="715" spans="7:7" ht="15.75" customHeight="1" x14ac:dyDescent="0.25">
      <c r="G715" s="23"/>
    </row>
    <row r="716" spans="7:7" ht="15.75" customHeight="1" x14ac:dyDescent="0.25">
      <c r="G716" s="23"/>
    </row>
    <row r="717" spans="7:7" ht="15.75" customHeight="1" x14ac:dyDescent="0.25">
      <c r="G717" s="23"/>
    </row>
    <row r="718" spans="7:7" ht="15.75" customHeight="1" x14ac:dyDescent="0.25">
      <c r="G718" s="23"/>
    </row>
    <row r="719" spans="7:7" ht="15.75" customHeight="1" x14ac:dyDescent="0.25">
      <c r="G719" s="23"/>
    </row>
    <row r="720" spans="7:7" ht="15.75" customHeight="1" x14ac:dyDescent="0.25">
      <c r="G720" s="23"/>
    </row>
    <row r="721" spans="7:7" ht="15.75" customHeight="1" x14ac:dyDescent="0.25">
      <c r="G721" s="23"/>
    </row>
    <row r="722" spans="7:7" ht="15.75" customHeight="1" x14ac:dyDescent="0.25">
      <c r="G722" s="23"/>
    </row>
    <row r="723" spans="7:7" ht="15.75" customHeight="1" x14ac:dyDescent="0.25">
      <c r="G723" s="23"/>
    </row>
    <row r="724" spans="7:7" ht="15.75" customHeight="1" x14ac:dyDescent="0.25">
      <c r="G724" s="23"/>
    </row>
    <row r="725" spans="7:7" ht="15.75" customHeight="1" x14ac:dyDescent="0.25">
      <c r="G725" s="23"/>
    </row>
    <row r="726" spans="7:7" ht="15.75" customHeight="1" x14ac:dyDescent="0.25">
      <c r="G726" s="23"/>
    </row>
    <row r="727" spans="7:7" ht="15.75" customHeight="1" x14ac:dyDescent="0.25">
      <c r="G727" s="23"/>
    </row>
    <row r="728" spans="7:7" ht="15.75" customHeight="1" x14ac:dyDescent="0.25">
      <c r="G728" s="23"/>
    </row>
    <row r="729" spans="7:7" ht="15.75" customHeight="1" x14ac:dyDescent="0.25">
      <c r="G729" s="23"/>
    </row>
    <row r="730" spans="7:7" ht="15.75" customHeight="1" x14ac:dyDescent="0.25">
      <c r="G730" s="23"/>
    </row>
    <row r="731" spans="7:7" ht="15.75" customHeight="1" x14ac:dyDescent="0.25">
      <c r="G731" s="23"/>
    </row>
    <row r="732" spans="7:7" ht="15.75" customHeight="1" x14ac:dyDescent="0.25">
      <c r="G732" s="23"/>
    </row>
    <row r="733" spans="7:7" ht="15.75" customHeight="1" x14ac:dyDescent="0.25">
      <c r="G733" s="23"/>
    </row>
    <row r="734" spans="7:7" ht="15.75" customHeight="1" x14ac:dyDescent="0.25">
      <c r="G734" s="23"/>
    </row>
    <row r="735" spans="7:7" ht="15.75" customHeight="1" x14ac:dyDescent="0.25">
      <c r="G735" s="23"/>
    </row>
    <row r="736" spans="7:7" ht="15.75" customHeight="1" x14ac:dyDescent="0.25">
      <c r="G736" s="23"/>
    </row>
    <row r="737" spans="7:7" ht="15.75" customHeight="1" x14ac:dyDescent="0.25">
      <c r="G737" s="23"/>
    </row>
    <row r="738" spans="7:7" ht="15.75" customHeight="1" x14ac:dyDescent="0.25">
      <c r="G738" s="23"/>
    </row>
    <row r="739" spans="7:7" ht="15.75" customHeight="1" x14ac:dyDescent="0.25">
      <c r="G739" s="23"/>
    </row>
    <row r="740" spans="7:7" ht="15.75" customHeight="1" x14ac:dyDescent="0.25">
      <c r="G740" s="23"/>
    </row>
    <row r="741" spans="7:7" ht="15.75" customHeight="1" x14ac:dyDescent="0.25">
      <c r="G741" s="23"/>
    </row>
    <row r="742" spans="7:7" ht="15.75" customHeight="1" x14ac:dyDescent="0.25">
      <c r="G742" s="23"/>
    </row>
    <row r="743" spans="7:7" ht="15.75" customHeight="1" x14ac:dyDescent="0.25">
      <c r="G743" s="23"/>
    </row>
    <row r="744" spans="7:7" ht="15.75" customHeight="1" x14ac:dyDescent="0.25">
      <c r="G744" s="23"/>
    </row>
    <row r="745" spans="7:7" ht="15.75" customHeight="1" x14ac:dyDescent="0.25">
      <c r="G745" s="23"/>
    </row>
    <row r="746" spans="7:7" ht="15.75" customHeight="1" x14ac:dyDescent="0.25">
      <c r="G746" s="23"/>
    </row>
    <row r="747" spans="7:7" ht="15.75" customHeight="1" x14ac:dyDescent="0.25">
      <c r="G747" s="23"/>
    </row>
    <row r="748" spans="7:7" ht="15.75" customHeight="1" x14ac:dyDescent="0.25">
      <c r="G748" s="23"/>
    </row>
    <row r="749" spans="7:7" ht="15.75" customHeight="1" x14ac:dyDescent="0.25">
      <c r="G749" s="23"/>
    </row>
    <row r="750" spans="7:7" ht="15.75" customHeight="1" x14ac:dyDescent="0.25">
      <c r="G750" s="23"/>
    </row>
    <row r="751" spans="7:7" ht="15.75" customHeight="1" x14ac:dyDescent="0.25">
      <c r="G751" s="23"/>
    </row>
    <row r="752" spans="7:7" ht="15.75" customHeight="1" x14ac:dyDescent="0.25">
      <c r="G752" s="23"/>
    </row>
    <row r="753" spans="7:7" ht="15.75" customHeight="1" x14ac:dyDescent="0.25">
      <c r="G753" s="23"/>
    </row>
    <row r="754" spans="7:7" ht="15.75" customHeight="1" x14ac:dyDescent="0.25">
      <c r="G754" s="23"/>
    </row>
    <row r="755" spans="7:7" ht="15.75" customHeight="1" x14ac:dyDescent="0.25">
      <c r="G755" s="23"/>
    </row>
    <row r="756" spans="7:7" ht="15.75" customHeight="1" x14ac:dyDescent="0.25">
      <c r="G756" s="23"/>
    </row>
    <row r="757" spans="7:7" ht="15.75" customHeight="1" x14ac:dyDescent="0.25">
      <c r="G757" s="23"/>
    </row>
    <row r="758" spans="7:7" ht="15.75" customHeight="1" x14ac:dyDescent="0.25">
      <c r="G758" s="23"/>
    </row>
    <row r="759" spans="7:7" ht="15.75" customHeight="1" x14ac:dyDescent="0.25">
      <c r="G759" s="23"/>
    </row>
    <row r="760" spans="7:7" ht="15.75" customHeight="1" x14ac:dyDescent="0.25">
      <c r="G760" s="23"/>
    </row>
    <row r="761" spans="7:7" ht="15.75" customHeight="1" x14ac:dyDescent="0.25">
      <c r="G761" s="23"/>
    </row>
    <row r="762" spans="7:7" ht="15.75" customHeight="1" x14ac:dyDescent="0.25">
      <c r="G762" s="23"/>
    </row>
    <row r="763" spans="7:7" ht="15.75" customHeight="1" x14ac:dyDescent="0.25">
      <c r="G763" s="23"/>
    </row>
    <row r="764" spans="7:7" ht="15.75" customHeight="1" x14ac:dyDescent="0.25">
      <c r="G764" s="23"/>
    </row>
    <row r="765" spans="7:7" ht="15.75" customHeight="1" x14ac:dyDescent="0.25">
      <c r="G765" s="23"/>
    </row>
    <row r="766" spans="7:7" ht="15.75" customHeight="1" x14ac:dyDescent="0.25">
      <c r="G766" s="23"/>
    </row>
    <row r="767" spans="7:7" ht="15.75" customHeight="1" x14ac:dyDescent="0.25">
      <c r="G767" s="23"/>
    </row>
    <row r="768" spans="7:7" ht="15.75" customHeight="1" x14ac:dyDescent="0.25">
      <c r="G768" s="23"/>
    </row>
    <row r="769" spans="7:7" ht="15.75" customHeight="1" x14ac:dyDescent="0.25">
      <c r="G769" s="23"/>
    </row>
    <row r="770" spans="7:7" ht="15.75" customHeight="1" x14ac:dyDescent="0.25">
      <c r="G770" s="23"/>
    </row>
    <row r="771" spans="7:7" ht="15.75" customHeight="1" x14ac:dyDescent="0.25">
      <c r="G771" s="23"/>
    </row>
    <row r="772" spans="7:7" ht="15.75" customHeight="1" x14ac:dyDescent="0.25">
      <c r="G772" s="23"/>
    </row>
    <row r="773" spans="7:7" ht="15.75" customHeight="1" x14ac:dyDescent="0.25">
      <c r="G773" s="23"/>
    </row>
    <row r="774" spans="7:7" ht="15.75" customHeight="1" x14ac:dyDescent="0.25">
      <c r="G774" s="23"/>
    </row>
    <row r="775" spans="7:7" ht="15.75" customHeight="1" x14ac:dyDescent="0.25">
      <c r="G775" s="23"/>
    </row>
    <row r="776" spans="7:7" ht="15.75" customHeight="1" x14ac:dyDescent="0.25">
      <c r="G776" s="23"/>
    </row>
    <row r="777" spans="7:7" ht="15.75" customHeight="1" x14ac:dyDescent="0.25">
      <c r="G777" s="23"/>
    </row>
    <row r="778" spans="7:7" ht="15.75" customHeight="1" x14ac:dyDescent="0.25">
      <c r="G778" s="23"/>
    </row>
    <row r="779" spans="7:7" ht="15.75" customHeight="1" x14ac:dyDescent="0.25">
      <c r="G779" s="23"/>
    </row>
    <row r="780" spans="7:7" ht="15.75" customHeight="1" x14ac:dyDescent="0.25">
      <c r="G780" s="23"/>
    </row>
    <row r="781" spans="7:7" ht="15.75" customHeight="1" x14ac:dyDescent="0.25">
      <c r="G781" s="23"/>
    </row>
    <row r="782" spans="7:7" ht="15.75" customHeight="1" x14ac:dyDescent="0.25">
      <c r="G782" s="23"/>
    </row>
    <row r="783" spans="7:7" ht="15.75" customHeight="1" x14ac:dyDescent="0.25">
      <c r="G783" s="23"/>
    </row>
    <row r="784" spans="7:7" ht="15.75" customHeight="1" x14ac:dyDescent="0.25">
      <c r="G784" s="23"/>
    </row>
    <row r="785" spans="7:7" ht="15.75" customHeight="1" x14ac:dyDescent="0.25">
      <c r="G785" s="23"/>
    </row>
    <row r="786" spans="7:7" ht="15.75" customHeight="1" x14ac:dyDescent="0.25">
      <c r="G786" s="23"/>
    </row>
    <row r="787" spans="7:7" ht="15.75" customHeight="1" x14ac:dyDescent="0.25">
      <c r="G787" s="23"/>
    </row>
    <row r="788" spans="7:7" ht="15.75" customHeight="1" x14ac:dyDescent="0.25">
      <c r="G788" s="23"/>
    </row>
    <row r="789" spans="7:7" ht="15.75" customHeight="1" x14ac:dyDescent="0.25">
      <c r="G789" s="23"/>
    </row>
    <row r="790" spans="7:7" ht="15.75" customHeight="1" x14ac:dyDescent="0.25">
      <c r="G790" s="23"/>
    </row>
    <row r="791" spans="7:7" ht="15.75" customHeight="1" x14ac:dyDescent="0.25">
      <c r="G791" s="23"/>
    </row>
    <row r="792" spans="7:7" ht="15.75" customHeight="1" x14ac:dyDescent="0.25">
      <c r="G792" s="23"/>
    </row>
    <row r="793" spans="7:7" ht="15.75" customHeight="1" x14ac:dyDescent="0.25">
      <c r="G793" s="23"/>
    </row>
    <row r="794" spans="7:7" ht="15.75" customHeight="1" x14ac:dyDescent="0.25">
      <c r="G794" s="23"/>
    </row>
    <row r="795" spans="7:7" ht="15.75" customHeight="1" x14ac:dyDescent="0.25">
      <c r="G795" s="23"/>
    </row>
    <row r="796" spans="7:7" ht="15.75" customHeight="1" x14ac:dyDescent="0.25">
      <c r="G796" s="23"/>
    </row>
    <row r="797" spans="7:7" ht="15.75" customHeight="1" x14ac:dyDescent="0.25">
      <c r="G797" s="23"/>
    </row>
    <row r="798" spans="7:7" ht="15.75" customHeight="1" x14ac:dyDescent="0.25">
      <c r="G798" s="23"/>
    </row>
    <row r="799" spans="7:7" ht="15.75" customHeight="1" x14ac:dyDescent="0.25">
      <c r="G799" s="23"/>
    </row>
    <row r="800" spans="7:7" ht="15.75" customHeight="1" x14ac:dyDescent="0.25">
      <c r="G800" s="23"/>
    </row>
    <row r="801" spans="7:7" ht="15.75" customHeight="1" x14ac:dyDescent="0.25">
      <c r="G801" s="23"/>
    </row>
    <row r="802" spans="7:7" ht="15.75" customHeight="1" x14ac:dyDescent="0.25">
      <c r="G802" s="23"/>
    </row>
    <row r="803" spans="7:7" ht="15.75" customHeight="1" x14ac:dyDescent="0.25">
      <c r="G803" s="23"/>
    </row>
    <row r="804" spans="7:7" ht="15.75" customHeight="1" x14ac:dyDescent="0.25">
      <c r="G804" s="23"/>
    </row>
    <row r="805" spans="7:7" ht="15.75" customHeight="1" x14ac:dyDescent="0.25">
      <c r="G805" s="23"/>
    </row>
    <row r="806" spans="7:7" ht="15.75" customHeight="1" x14ac:dyDescent="0.25">
      <c r="G806" s="23"/>
    </row>
    <row r="807" spans="7:7" ht="15.75" customHeight="1" x14ac:dyDescent="0.25">
      <c r="G807" s="23"/>
    </row>
    <row r="808" spans="7:7" ht="15.75" customHeight="1" x14ac:dyDescent="0.25">
      <c r="G808" s="23"/>
    </row>
    <row r="809" spans="7:7" ht="15.75" customHeight="1" x14ac:dyDescent="0.25">
      <c r="G809" s="23"/>
    </row>
    <row r="810" spans="7:7" ht="15.75" customHeight="1" x14ac:dyDescent="0.25">
      <c r="G810" s="23"/>
    </row>
    <row r="811" spans="7:7" ht="15.75" customHeight="1" x14ac:dyDescent="0.25">
      <c r="G811" s="23"/>
    </row>
    <row r="812" spans="7:7" ht="15.75" customHeight="1" x14ac:dyDescent="0.25">
      <c r="G812" s="23"/>
    </row>
    <row r="813" spans="7:7" ht="15.75" customHeight="1" x14ac:dyDescent="0.25">
      <c r="G813" s="23"/>
    </row>
    <row r="814" spans="7:7" ht="15.75" customHeight="1" x14ac:dyDescent="0.25">
      <c r="G814" s="23"/>
    </row>
    <row r="815" spans="7:7" ht="15.75" customHeight="1" x14ac:dyDescent="0.25">
      <c r="G815" s="23"/>
    </row>
    <row r="816" spans="7:7" ht="15.75" customHeight="1" x14ac:dyDescent="0.25">
      <c r="G816" s="23"/>
    </row>
    <row r="817" spans="7:7" ht="15.75" customHeight="1" x14ac:dyDescent="0.25">
      <c r="G817" s="23"/>
    </row>
    <row r="818" spans="7:7" ht="15.75" customHeight="1" x14ac:dyDescent="0.25">
      <c r="G818" s="23"/>
    </row>
    <row r="819" spans="7:7" ht="15.75" customHeight="1" x14ac:dyDescent="0.25">
      <c r="G819" s="23"/>
    </row>
    <row r="820" spans="7:7" ht="15.75" customHeight="1" x14ac:dyDescent="0.25">
      <c r="G820" s="23"/>
    </row>
    <row r="821" spans="7:7" ht="15.75" customHeight="1" x14ac:dyDescent="0.25">
      <c r="G821" s="23"/>
    </row>
    <row r="822" spans="7:7" ht="15.75" customHeight="1" x14ac:dyDescent="0.25">
      <c r="G822" s="23"/>
    </row>
    <row r="823" spans="7:7" ht="15.75" customHeight="1" x14ac:dyDescent="0.25">
      <c r="G823" s="23"/>
    </row>
    <row r="824" spans="7:7" ht="15.75" customHeight="1" x14ac:dyDescent="0.25">
      <c r="G824" s="23"/>
    </row>
    <row r="825" spans="7:7" ht="15.75" customHeight="1" x14ac:dyDescent="0.25">
      <c r="G825" s="23"/>
    </row>
    <row r="826" spans="7:7" ht="15.75" customHeight="1" x14ac:dyDescent="0.25">
      <c r="G826" s="23"/>
    </row>
    <row r="827" spans="7:7" ht="15.75" customHeight="1" x14ac:dyDescent="0.25">
      <c r="G827" s="23"/>
    </row>
    <row r="828" spans="7:7" ht="15.75" customHeight="1" x14ac:dyDescent="0.25">
      <c r="G828" s="23"/>
    </row>
    <row r="829" spans="7:7" ht="15.75" customHeight="1" x14ac:dyDescent="0.25">
      <c r="G829" s="23"/>
    </row>
    <row r="830" spans="7:7" ht="15.75" customHeight="1" x14ac:dyDescent="0.25">
      <c r="G830" s="23"/>
    </row>
    <row r="831" spans="7:7" ht="15.75" customHeight="1" x14ac:dyDescent="0.25">
      <c r="G831" s="23"/>
    </row>
    <row r="832" spans="7:7" ht="15.75" customHeight="1" x14ac:dyDescent="0.25">
      <c r="G832" s="23"/>
    </row>
    <row r="833" spans="7:7" ht="15.75" customHeight="1" x14ac:dyDescent="0.25">
      <c r="G833" s="23"/>
    </row>
    <row r="834" spans="7:7" ht="15.75" customHeight="1" x14ac:dyDescent="0.25">
      <c r="G834" s="23"/>
    </row>
    <row r="835" spans="7:7" ht="15.75" customHeight="1" x14ac:dyDescent="0.25">
      <c r="G835" s="23"/>
    </row>
    <row r="836" spans="7:7" ht="15.75" customHeight="1" x14ac:dyDescent="0.25">
      <c r="G836" s="23"/>
    </row>
    <row r="837" spans="7:7" ht="15.75" customHeight="1" x14ac:dyDescent="0.25">
      <c r="G837" s="23"/>
    </row>
    <row r="838" spans="7:7" ht="15.75" customHeight="1" x14ac:dyDescent="0.25">
      <c r="G838" s="23"/>
    </row>
    <row r="839" spans="7:7" ht="15.75" customHeight="1" x14ac:dyDescent="0.25">
      <c r="G839" s="23"/>
    </row>
    <row r="840" spans="7:7" ht="15.75" customHeight="1" x14ac:dyDescent="0.25">
      <c r="G840" s="23"/>
    </row>
    <row r="841" spans="7:7" ht="15.75" customHeight="1" x14ac:dyDescent="0.25">
      <c r="G841" s="23"/>
    </row>
    <row r="842" spans="7:7" ht="15.75" customHeight="1" x14ac:dyDescent="0.25">
      <c r="G842" s="23"/>
    </row>
    <row r="843" spans="7:7" ht="15.75" customHeight="1" x14ac:dyDescent="0.25">
      <c r="G843" s="23"/>
    </row>
    <row r="844" spans="7:7" ht="15.75" customHeight="1" x14ac:dyDescent="0.25">
      <c r="G844" s="23"/>
    </row>
    <row r="845" spans="7:7" ht="15.75" customHeight="1" x14ac:dyDescent="0.25">
      <c r="G845" s="23"/>
    </row>
    <row r="846" spans="7:7" ht="15.75" customHeight="1" x14ac:dyDescent="0.25">
      <c r="G846" s="23"/>
    </row>
    <row r="847" spans="7:7" ht="15.75" customHeight="1" x14ac:dyDescent="0.25">
      <c r="G847" s="23"/>
    </row>
    <row r="848" spans="7:7" ht="15.75" customHeight="1" x14ac:dyDescent="0.25">
      <c r="G848" s="23"/>
    </row>
    <row r="849" spans="7:7" ht="15.75" customHeight="1" x14ac:dyDescent="0.25">
      <c r="G849" s="23"/>
    </row>
    <row r="850" spans="7:7" ht="15.75" customHeight="1" x14ac:dyDescent="0.25">
      <c r="G850" s="23"/>
    </row>
    <row r="851" spans="7:7" ht="15.75" customHeight="1" x14ac:dyDescent="0.25">
      <c r="G851" s="23"/>
    </row>
    <row r="852" spans="7:7" ht="15.75" customHeight="1" x14ac:dyDescent="0.25">
      <c r="G852" s="23"/>
    </row>
    <row r="853" spans="7:7" ht="15.75" customHeight="1" x14ac:dyDescent="0.25">
      <c r="G853" s="23"/>
    </row>
    <row r="854" spans="7:7" ht="15.75" customHeight="1" x14ac:dyDescent="0.25">
      <c r="G854" s="23"/>
    </row>
    <row r="855" spans="7:7" ht="15.75" customHeight="1" x14ac:dyDescent="0.25">
      <c r="G855" s="23"/>
    </row>
    <row r="856" spans="7:7" ht="15.75" customHeight="1" x14ac:dyDescent="0.25">
      <c r="G856" s="23"/>
    </row>
    <row r="857" spans="7:7" ht="15.75" customHeight="1" x14ac:dyDescent="0.25">
      <c r="G857" s="23"/>
    </row>
    <row r="858" spans="7:7" ht="15.75" customHeight="1" x14ac:dyDescent="0.25">
      <c r="G858" s="23"/>
    </row>
    <row r="859" spans="7:7" ht="15.75" customHeight="1" x14ac:dyDescent="0.25">
      <c r="G859" s="23"/>
    </row>
    <row r="860" spans="7:7" ht="15.75" customHeight="1" x14ac:dyDescent="0.25">
      <c r="G860" s="23"/>
    </row>
    <row r="861" spans="7:7" ht="15.75" customHeight="1" x14ac:dyDescent="0.25">
      <c r="G861" s="23"/>
    </row>
    <row r="862" spans="7:7" ht="15.75" customHeight="1" x14ac:dyDescent="0.25">
      <c r="G862" s="23"/>
    </row>
    <row r="863" spans="7:7" ht="15.75" customHeight="1" x14ac:dyDescent="0.25">
      <c r="G863" s="23"/>
    </row>
    <row r="864" spans="7:7" ht="15.75" customHeight="1" x14ac:dyDescent="0.25">
      <c r="G864" s="23"/>
    </row>
    <row r="865" spans="7:7" ht="15.75" customHeight="1" x14ac:dyDescent="0.25">
      <c r="G865" s="23"/>
    </row>
    <row r="866" spans="7:7" ht="15.75" customHeight="1" x14ac:dyDescent="0.25">
      <c r="G866" s="23"/>
    </row>
    <row r="867" spans="7:7" ht="15.75" customHeight="1" x14ac:dyDescent="0.25">
      <c r="G867" s="23"/>
    </row>
    <row r="868" spans="7:7" ht="15.75" customHeight="1" x14ac:dyDescent="0.25">
      <c r="G868" s="23"/>
    </row>
    <row r="869" spans="7:7" ht="15.75" customHeight="1" x14ac:dyDescent="0.25">
      <c r="G869" s="23"/>
    </row>
    <row r="870" spans="7:7" ht="15.75" customHeight="1" x14ac:dyDescent="0.25">
      <c r="G870" s="23"/>
    </row>
    <row r="871" spans="7:7" ht="15.75" customHeight="1" x14ac:dyDescent="0.25">
      <c r="G871" s="23"/>
    </row>
    <row r="872" spans="7:7" ht="15.75" customHeight="1" x14ac:dyDescent="0.25">
      <c r="G872" s="23"/>
    </row>
    <row r="873" spans="7:7" ht="15.75" customHeight="1" x14ac:dyDescent="0.25">
      <c r="G873" s="23"/>
    </row>
    <row r="874" spans="7:7" ht="15.75" customHeight="1" x14ac:dyDescent="0.25">
      <c r="G874" s="23"/>
    </row>
    <row r="875" spans="7:7" ht="15.75" customHeight="1" x14ac:dyDescent="0.25">
      <c r="G875" s="23"/>
    </row>
    <row r="876" spans="7:7" ht="15.75" customHeight="1" x14ac:dyDescent="0.25">
      <c r="G876" s="23"/>
    </row>
    <row r="877" spans="7:7" ht="15.75" customHeight="1" x14ac:dyDescent="0.25">
      <c r="G877" s="23"/>
    </row>
    <row r="878" spans="7:7" ht="15.75" customHeight="1" x14ac:dyDescent="0.25">
      <c r="G878" s="23"/>
    </row>
    <row r="879" spans="7:7" ht="15.75" customHeight="1" x14ac:dyDescent="0.25">
      <c r="G879" s="23"/>
    </row>
    <row r="880" spans="7:7" ht="15.75" customHeight="1" x14ac:dyDescent="0.25">
      <c r="G880" s="23"/>
    </row>
    <row r="881" spans="7:7" ht="15.75" customHeight="1" x14ac:dyDescent="0.25">
      <c r="G881" s="23"/>
    </row>
    <row r="882" spans="7:7" ht="15.75" customHeight="1" x14ac:dyDescent="0.25">
      <c r="G882" s="23"/>
    </row>
    <row r="883" spans="7:7" ht="15.75" customHeight="1" x14ac:dyDescent="0.25">
      <c r="G883" s="23"/>
    </row>
    <row r="884" spans="7:7" ht="15.75" customHeight="1" x14ac:dyDescent="0.25">
      <c r="G884" s="23"/>
    </row>
    <row r="885" spans="7:7" ht="15.75" customHeight="1" x14ac:dyDescent="0.25">
      <c r="G885" s="23"/>
    </row>
    <row r="886" spans="7:7" ht="15.75" customHeight="1" x14ac:dyDescent="0.25">
      <c r="G886" s="23"/>
    </row>
    <row r="887" spans="7:7" ht="15.75" customHeight="1" x14ac:dyDescent="0.25">
      <c r="G887" s="23"/>
    </row>
    <row r="888" spans="7:7" ht="15.75" customHeight="1" x14ac:dyDescent="0.25">
      <c r="G888" s="23"/>
    </row>
    <row r="889" spans="7:7" ht="15.75" customHeight="1" x14ac:dyDescent="0.25">
      <c r="G889" s="23"/>
    </row>
    <row r="890" spans="7:7" ht="15.75" customHeight="1" x14ac:dyDescent="0.25">
      <c r="G890" s="23"/>
    </row>
    <row r="891" spans="7:7" ht="15.75" customHeight="1" x14ac:dyDescent="0.25">
      <c r="G891" s="23"/>
    </row>
    <row r="892" spans="7:7" ht="15.75" customHeight="1" x14ac:dyDescent="0.25">
      <c r="G892" s="23"/>
    </row>
    <row r="893" spans="7:7" ht="15.75" customHeight="1" x14ac:dyDescent="0.25">
      <c r="G893" s="23"/>
    </row>
    <row r="894" spans="7:7" ht="15.75" customHeight="1" x14ac:dyDescent="0.25">
      <c r="G894" s="23"/>
    </row>
    <row r="895" spans="7:7" ht="15.75" customHeight="1" x14ac:dyDescent="0.25">
      <c r="G895" s="23"/>
    </row>
    <row r="896" spans="7:7" ht="15.75" customHeight="1" x14ac:dyDescent="0.25">
      <c r="G896" s="23"/>
    </row>
    <row r="897" spans="7:7" ht="15.75" customHeight="1" x14ac:dyDescent="0.25">
      <c r="G897" s="23"/>
    </row>
    <row r="898" spans="7:7" ht="15.75" customHeight="1" x14ac:dyDescent="0.25">
      <c r="G898" s="23"/>
    </row>
    <row r="899" spans="7:7" ht="15.75" customHeight="1" x14ac:dyDescent="0.25">
      <c r="G899" s="23"/>
    </row>
    <row r="900" spans="7:7" ht="15.75" customHeight="1" x14ac:dyDescent="0.25">
      <c r="G900" s="23"/>
    </row>
    <row r="901" spans="7:7" ht="15.75" customHeight="1" x14ac:dyDescent="0.25">
      <c r="G901" s="23"/>
    </row>
    <row r="902" spans="7:7" ht="15.75" customHeight="1" x14ac:dyDescent="0.25">
      <c r="G902" s="23"/>
    </row>
    <row r="903" spans="7:7" ht="15.75" customHeight="1" x14ac:dyDescent="0.25">
      <c r="G903" s="23"/>
    </row>
    <row r="904" spans="7:7" ht="15.75" customHeight="1" x14ac:dyDescent="0.25">
      <c r="G904" s="23"/>
    </row>
    <row r="905" spans="7:7" ht="15.75" customHeight="1" x14ac:dyDescent="0.25">
      <c r="G905" s="23"/>
    </row>
    <row r="906" spans="7:7" ht="15.75" customHeight="1" x14ac:dyDescent="0.25">
      <c r="G906" s="23"/>
    </row>
    <row r="907" spans="7:7" ht="15.75" customHeight="1" x14ac:dyDescent="0.25">
      <c r="G907" s="23"/>
    </row>
    <row r="908" spans="7:7" ht="15.75" customHeight="1" x14ac:dyDescent="0.25">
      <c r="G908" s="23"/>
    </row>
    <row r="909" spans="7:7" ht="15.75" customHeight="1" x14ac:dyDescent="0.25">
      <c r="G909" s="23"/>
    </row>
    <row r="910" spans="7:7" ht="15.75" customHeight="1" x14ac:dyDescent="0.25">
      <c r="G910" s="23"/>
    </row>
    <row r="911" spans="7:7" ht="15.75" customHeight="1" x14ac:dyDescent="0.25">
      <c r="G911" s="23"/>
    </row>
    <row r="912" spans="7:7" ht="15.75" customHeight="1" x14ac:dyDescent="0.25">
      <c r="G912" s="23"/>
    </row>
    <row r="913" spans="7:7" ht="15.75" customHeight="1" x14ac:dyDescent="0.25">
      <c r="G913" s="23"/>
    </row>
    <row r="914" spans="7:7" ht="15.75" customHeight="1" x14ac:dyDescent="0.25">
      <c r="G914" s="23"/>
    </row>
    <row r="915" spans="7:7" ht="15.75" customHeight="1" x14ac:dyDescent="0.25">
      <c r="G915" s="23"/>
    </row>
    <row r="916" spans="7:7" ht="15.75" customHeight="1" x14ac:dyDescent="0.25">
      <c r="G916" s="23"/>
    </row>
    <row r="917" spans="7:7" ht="15.75" customHeight="1" x14ac:dyDescent="0.25">
      <c r="G917" s="23"/>
    </row>
    <row r="918" spans="7:7" ht="15.75" customHeight="1" x14ac:dyDescent="0.25">
      <c r="G918" s="23"/>
    </row>
    <row r="919" spans="7:7" ht="15.75" customHeight="1" x14ac:dyDescent="0.25">
      <c r="G919" s="23"/>
    </row>
    <row r="920" spans="7:7" ht="15.75" customHeight="1" x14ac:dyDescent="0.25">
      <c r="G920" s="23"/>
    </row>
    <row r="921" spans="7:7" ht="15.75" customHeight="1" x14ac:dyDescent="0.25">
      <c r="G921" s="23"/>
    </row>
    <row r="922" spans="7:7" ht="15.75" customHeight="1" x14ac:dyDescent="0.25">
      <c r="G922" s="23"/>
    </row>
    <row r="923" spans="7:7" ht="15.75" customHeight="1" x14ac:dyDescent="0.25">
      <c r="G923" s="23"/>
    </row>
    <row r="924" spans="7:7" ht="15.75" customHeight="1" x14ac:dyDescent="0.25">
      <c r="G924" s="23"/>
    </row>
    <row r="925" spans="7:7" ht="15.75" customHeight="1" x14ac:dyDescent="0.25">
      <c r="G925" s="23"/>
    </row>
    <row r="926" spans="7:7" ht="15.75" customHeight="1" x14ac:dyDescent="0.25">
      <c r="G926" s="23"/>
    </row>
    <row r="927" spans="7:7" ht="15.75" customHeight="1" x14ac:dyDescent="0.25">
      <c r="G927" s="23"/>
    </row>
    <row r="928" spans="7:7" ht="15.75" customHeight="1" x14ac:dyDescent="0.25">
      <c r="G928" s="23"/>
    </row>
    <row r="929" spans="7:7" ht="15.75" customHeight="1" x14ac:dyDescent="0.25">
      <c r="G929" s="23"/>
    </row>
    <row r="930" spans="7:7" ht="15.75" customHeight="1" x14ac:dyDescent="0.25">
      <c r="G930" s="23"/>
    </row>
    <row r="931" spans="7:7" ht="15.75" customHeight="1" x14ac:dyDescent="0.25">
      <c r="G931" s="23"/>
    </row>
    <row r="932" spans="7:7" ht="15.75" customHeight="1" x14ac:dyDescent="0.25">
      <c r="G932" s="23"/>
    </row>
    <row r="933" spans="7:7" ht="15.75" customHeight="1" x14ac:dyDescent="0.25">
      <c r="G933" s="23"/>
    </row>
    <row r="934" spans="7:7" ht="15.75" customHeight="1" x14ac:dyDescent="0.25">
      <c r="G934" s="23"/>
    </row>
    <row r="935" spans="7:7" ht="15.75" customHeight="1" x14ac:dyDescent="0.25">
      <c r="G935" s="23"/>
    </row>
    <row r="936" spans="7:7" ht="15.75" customHeight="1" x14ac:dyDescent="0.25">
      <c r="G936" s="23"/>
    </row>
    <row r="937" spans="7:7" ht="15.75" customHeight="1" x14ac:dyDescent="0.25">
      <c r="G937" s="23"/>
    </row>
    <row r="938" spans="7:7" ht="15.75" customHeight="1" x14ac:dyDescent="0.25">
      <c r="G938" s="23"/>
    </row>
    <row r="939" spans="7:7" ht="15.75" customHeight="1" x14ac:dyDescent="0.25">
      <c r="G939" s="23"/>
    </row>
    <row r="940" spans="7:7" ht="15.75" customHeight="1" x14ac:dyDescent="0.25">
      <c r="G940" s="23"/>
    </row>
    <row r="941" spans="7:7" ht="15.75" customHeight="1" x14ac:dyDescent="0.25">
      <c r="G941" s="23"/>
    </row>
    <row r="942" spans="7:7" ht="15.75" customHeight="1" x14ac:dyDescent="0.25">
      <c r="G942" s="23"/>
    </row>
    <row r="943" spans="7:7" ht="15.75" customHeight="1" x14ac:dyDescent="0.25">
      <c r="G943" s="23"/>
    </row>
    <row r="944" spans="7:7" ht="15.75" customHeight="1" x14ac:dyDescent="0.25">
      <c r="G944" s="23"/>
    </row>
    <row r="945" spans="7:7" ht="15.75" customHeight="1" x14ac:dyDescent="0.25">
      <c r="G945" s="23"/>
    </row>
    <row r="946" spans="7:7" ht="15.75" customHeight="1" x14ac:dyDescent="0.25">
      <c r="G946" s="23"/>
    </row>
    <row r="947" spans="7:7" ht="15.75" customHeight="1" x14ac:dyDescent="0.25">
      <c r="G947" s="23"/>
    </row>
    <row r="948" spans="7:7" ht="15.75" customHeight="1" x14ac:dyDescent="0.25">
      <c r="G948" s="23"/>
    </row>
    <row r="949" spans="7:7" ht="15.75" customHeight="1" x14ac:dyDescent="0.25">
      <c r="G949" s="23"/>
    </row>
    <row r="950" spans="7:7" ht="15.75" customHeight="1" x14ac:dyDescent="0.25">
      <c r="G950" s="23"/>
    </row>
    <row r="951" spans="7:7" ht="15.75" customHeight="1" x14ac:dyDescent="0.25">
      <c r="G951" s="23"/>
    </row>
    <row r="952" spans="7:7" ht="15.75" customHeight="1" x14ac:dyDescent="0.25">
      <c r="G952" s="23"/>
    </row>
    <row r="953" spans="7:7" ht="15.75" customHeight="1" x14ac:dyDescent="0.25">
      <c r="G953" s="23"/>
    </row>
    <row r="954" spans="7:7" ht="15.75" customHeight="1" x14ac:dyDescent="0.25">
      <c r="G954" s="23"/>
    </row>
    <row r="955" spans="7:7" ht="15.75" customHeight="1" x14ac:dyDescent="0.25">
      <c r="G955" s="23"/>
    </row>
    <row r="956" spans="7:7" ht="15.75" customHeight="1" x14ac:dyDescent="0.25">
      <c r="G956" s="23"/>
    </row>
    <row r="957" spans="7:7" ht="15.75" customHeight="1" x14ac:dyDescent="0.25">
      <c r="G957" s="23"/>
    </row>
    <row r="958" spans="7:7" ht="15.75" customHeight="1" x14ac:dyDescent="0.25">
      <c r="G958" s="23"/>
    </row>
    <row r="959" spans="7:7" ht="15.75" customHeight="1" x14ac:dyDescent="0.25">
      <c r="G959" s="23"/>
    </row>
    <row r="960" spans="7:7" ht="15.75" customHeight="1" x14ac:dyDescent="0.25">
      <c r="G960" s="23"/>
    </row>
    <row r="961" spans="7:7" ht="15.75" customHeight="1" x14ac:dyDescent="0.25">
      <c r="G961" s="23"/>
    </row>
    <row r="962" spans="7:7" ht="15.75" customHeight="1" x14ac:dyDescent="0.25">
      <c r="G962" s="23"/>
    </row>
    <row r="963" spans="7:7" ht="15.75" customHeight="1" x14ac:dyDescent="0.25">
      <c r="G963" s="23"/>
    </row>
    <row r="964" spans="7:7" ht="15.75" customHeight="1" x14ac:dyDescent="0.25">
      <c r="G964" s="23"/>
    </row>
    <row r="965" spans="7:7" ht="15.75" customHeight="1" x14ac:dyDescent="0.25">
      <c r="G965" s="23"/>
    </row>
    <row r="966" spans="7:7" ht="15.75" customHeight="1" x14ac:dyDescent="0.25">
      <c r="G966" s="23"/>
    </row>
    <row r="967" spans="7:7" ht="15.75" customHeight="1" x14ac:dyDescent="0.25">
      <c r="G967" s="23"/>
    </row>
    <row r="968" spans="7:7" ht="15.75" customHeight="1" x14ac:dyDescent="0.25">
      <c r="G968" s="23"/>
    </row>
    <row r="969" spans="7:7" ht="15.75" customHeight="1" x14ac:dyDescent="0.25">
      <c r="G969" s="23"/>
    </row>
    <row r="970" spans="7:7" ht="15.75" customHeight="1" x14ac:dyDescent="0.25">
      <c r="G970" s="23"/>
    </row>
    <row r="971" spans="7:7" ht="15.75" customHeight="1" x14ac:dyDescent="0.25">
      <c r="G971" s="23"/>
    </row>
    <row r="972" spans="7:7" ht="15.75" customHeight="1" x14ac:dyDescent="0.25">
      <c r="G972" s="23"/>
    </row>
    <row r="973" spans="7:7" ht="15.75" customHeight="1" x14ac:dyDescent="0.25">
      <c r="G973" s="23"/>
    </row>
    <row r="974" spans="7:7" ht="15.75" customHeight="1" x14ac:dyDescent="0.25">
      <c r="G974" s="23"/>
    </row>
    <row r="975" spans="7:7" ht="15.75" customHeight="1" x14ac:dyDescent="0.25">
      <c r="G975" s="23"/>
    </row>
    <row r="976" spans="7:7" ht="15.75" customHeight="1" x14ac:dyDescent="0.25">
      <c r="G976" s="23"/>
    </row>
    <row r="977" spans="7:7" ht="15.75" customHeight="1" x14ac:dyDescent="0.25">
      <c r="G977" s="23"/>
    </row>
    <row r="978" spans="7:7" ht="15.75" customHeight="1" x14ac:dyDescent="0.25">
      <c r="G978" s="23"/>
    </row>
    <row r="979" spans="7:7" ht="15.75" customHeight="1" x14ac:dyDescent="0.25">
      <c r="G979" s="23"/>
    </row>
    <row r="980" spans="7:7" ht="15.75" customHeight="1" x14ac:dyDescent="0.25">
      <c r="G980" s="23"/>
    </row>
    <row r="981" spans="7:7" ht="15.75" customHeight="1" x14ac:dyDescent="0.25">
      <c r="G981" s="23"/>
    </row>
    <row r="982" spans="7:7" ht="15.75" customHeight="1" x14ac:dyDescent="0.25">
      <c r="G982" s="23"/>
    </row>
    <row r="983" spans="7:7" ht="15.75" customHeight="1" x14ac:dyDescent="0.25">
      <c r="G983" s="23"/>
    </row>
    <row r="984" spans="7:7" ht="15.75" customHeight="1" x14ac:dyDescent="0.25">
      <c r="G984" s="23"/>
    </row>
    <row r="985" spans="7:7" ht="15.75" customHeight="1" x14ac:dyDescent="0.25">
      <c r="G985" s="23"/>
    </row>
    <row r="986" spans="7:7" ht="15.75" customHeight="1" x14ac:dyDescent="0.25">
      <c r="G986" s="23"/>
    </row>
    <row r="987" spans="7:7" ht="15.75" customHeight="1" x14ac:dyDescent="0.25">
      <c r="G987" s="23"/>
    </row>
    <row r="988" spans="7:7" ht="15.75" customHeight="1" x14ac:dyDescent="0.25">
      <c r="G988" s="23"/>
    </row>
    <row r="989" spans="7:7" ht="15.75" customHeight="1" x14ac:dyDescent="0.25">
      <c r="G989" s="23"/>
    </row>
    <row r="990" spans="7:7" ht="15.75" customHeight="1" x14ac:dyDescent="0.25">
      <c r="G990" s="2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Expenses Summary 2018</vt:lpstr>
      <vt:lpstr>Expected Sources of Funds 2018</vt:lpstr>
      <vt:lpstr>Proposed Expenses details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jamesntakiruti</dc:creator>
  <cp:lastModifiedBy>jamesntakiruti</cp:lastModifiedBy>
  <dcterms:created xsi:type="dcterms:W3CDTF">2017-12-05T06:44:03Z</dcterms:created>
  <dcterms:modified xsi:type="dcterms:W3CDTF">2017-12-31T06:28:00Z</dcterms:modified>
</cp:coreProperties>
</file>