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/>
  <mc:AlternateContent xmlns:mc="http://schemas.openxmlformats.org/markup-compatibility/2006">
    <mc:Choice Requires="x15">
      <x15ac:absPath xmlns:x15ac="http://schemas.microsoft.com/office/spreadsheetml/2010/11/ac" url="E:\Documents\2016\Vijana\Projects\Global Giving\"/>
    </mc:Choice>
  </mc:AlternateContent>
  <bookViews>
    <workbookView xWindow="0" yWindow="0" windowWidth="20490" windowHeight="8295"/>
  </bookViews>
  <sheets>
    <sheet name="Projected Budget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" l="1"/>
  <c r="B4" i="1"/>
  <c r="C21" i="1"/>
  <c r="B17" i="1"/>
  <c r="B18" i="1"/>
  <c r="C8" i="1"/>
  <c r="C28" i="1"/>
  <c r="C36" i="1"/>
  <c r="C42" i="1"/>
  <c r="B40" i="1"/>
  <c r="B39" i="1"/>
  <c r="B31" i="1"/>
  <c r="B32" i="1"/>
  <c r="B33" i="1"/>
  <c r="B34" i="1"/>
  <c r="B35" i="1"/>
  <c r="B30" i="1"/>
  <c r="B24" i="1"/>
  <c r="B25" i="1"/>
  <c r="B26" i="1"/>
  <c r="B27" i="1"/>
  <c r="B14" i="1"/>
  <c r="B15" i="1"/>
  <c r="B16" i="1"/>
  <c r="B19" i="1"/>
  <c r="B20" i="1"/>
  <c r="B13" i="1"/>
  <c r="B5" i="1"/>
  <c r="B6" i="1"/>
  <c r="B7" i="1"/>
  <c r="B3" i="1"/>
  <c r="B36" i="1" l="1"/>
  <c r="C44" i="1"/>
  <c r="B21" i="1"/>
  <c r="B28" i="1"/>
  <c r="B42" i="1"/>
  <c r="B44" i="1" l="1"/>
  <c r="C10" i="1" l="1"/>
  <c r="B8" i="1"/>
</calcChain>
</file>

<file path=xl/sharedStrings.xml><?xml version="1.0" encoding="utf-8"?>
<sst xmlns="http://schemas.openxmlformats.org/spreadsheetml/2006/main" count="44" uniqueCount="41">
  <si>
    <t xml:space="preserve"> Projected Expenses</t>
    <phoneticPr fontId="1" type="noConversion"/>
  </si>
  <si>
    <t>Individual Donations</t>
  </si>
  <si>
    <t>Grants</t>
  </si>
  <si>
    <t>Events and Fundraising</t>
  </si>
  <si>
    <t>Overhead</t>
  </si>
  <si>
    <t>Total Projected Income</t>
    <phoneticPr fontId="1" type="noConversion"/>
  </si>
  <si>
    <t xml:space="preserve">USD </t>
    <phoneticPr fontId="1" type="noConversion"/>
  </si>
  <si>
    <t>USD</t>
    <phoneticPr fontId="1" type="noConversion"/>
  </si>
  <si>
    <t>Programmatic Activities</t>
  </si>
  <si>
    <r>
      <t xml:space="preserve">Projected </t>
    </r>
    <r>
      <rPr>
        <b/>
        <sz val="14"/>
        <color indexed="8"/>
        <rFont val="Open Sans"/>
      </rPr>
      <t>Income</t>
    </r>
  </si>
  <si>
    <t xml:space="preserve">Projected Budget (2017) </t>
  </si>
  <si>
    <t>Reading Camps</t>
  </si>
  <si>
    <t>Literacy Bootcamps</t>
  </si>
  <si>
    <t>Local travels</t>
  </si>
  <si>
    <t>Regional benchmarking trips</t>
  </si>
  <si>
    <t>Subtotal</t>
  </si>
  <si>
    <t>Income raised from Social enterprise projects</t>
  </si>
  <si>
    <t>Inkind donations</t>
  </si>
  <si>
    <t xml:space="preserve">Shipping books and literacy materials </t>
  </si>
  <si>
    <t>Books distribution to clubs and communities</t>
  </si>
  <si>
    <t>Salaries and staff benefits</t>
  </si>
  <si>
    <t>Office Supplies</t>
  </si>
  <si>
    <t>Office Rent</t>
  </si>
  <si>
    <t>Conduct Filmmaking bootcamp with girls</t>
  </si>
  <si>
    <t>Train girls with story writing and film making skills</t>
  </si>
  <si>
    <t>Girl to Girl stories (train girls to interview their peers on real life stories)</t>
  </si>
  <si>
    <t>Conduct review with partners on effeciency of Film4CASE in achieving its objective(s)</t>
  </si>
  <si>
    <t>Share through Vijana's social media platforms, the stories of youth on ASRH.</t>
  </si>
  <si>
    <t>Record interviews and real stories of youth on ASRH issues</t>
  </si>
  <si>
    <t>Conduct Film-based dialogues with youth on Adolescent Sexual Reproductive health rights</t>
  </si>
  <si>
    <t>Literacy and digital learning</t>
  </si>
  <si>
    <t>a) Film4CASE (Film for Comprehensive Adolescent Sex Education)</t>
  </si>
  <si>
    <t>b) Film4Her</t>
  </si>
  <si>
    <t>Mobilization and Community sensitization about Film4Her</t>
  </si>
  <si>
    <t>Media Literacy (Film as a tool for learning)</t>
  </si>
  <si>
    <t>Premier first film made by girls about the untold stories of violence and marginalization against girls</t>
  </si>
  <si>
    <t>Total Projected Expenses</t>
  </si>
  <si>
    <t>Digital Education for Refugee Children</t>
  </si>
  <si>
    <t>Bookmobile project (Mobile Multimedia Library)</t>
  </si>
  <si>
    <t>Film The Girl-Factor series (producing digital content on real life of affected girls)</t>
  </si>
  <si>
    <t>UGX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</si>
</sst>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8"/>
      <name val="Verdana"/>
    </font>
    <font>
      <b/>
      <sz val="16"/>
      <color theme="1"/>
      <name val="Open Sans"/>
    </font>
    <font>
      <sz val="11"/>
      <color theme="1"/>
      <name val="Open Sans"/>
    </font>
    <font>
      <b/>
      <sz val="14"/>
      <color theme="1"/>
      <name val="Open Sans"/>
    </font>
    <font>
      <b/>
      <sz val="14"/>
      <color indexed="8"/>
      <name val="Open Sans"/>
    </font>
    <font>
      <sz val="12"/>
      <color indexed="8"/>
      <name val="Open Sans"/>
    </font>
    <font>
      <b/>
      <sz val="12"/>
      <color indexed="8"/>
      <name val="Open Sans"/>
    </font>
    <font>
      <b/>
      <sz val="11"/>
      <color indexed="8"/>
      <name val="Open Sans"/>
    </font>
    <font>
      <b/>
      <sz val="11"/>
      <color theme="1"/>
      <name val="Open Sans"/>
    </font>
    <font>
      <b/>
      <sz val="14"/>
      <color theme="9" tint="-0.249977111117893"/>
      <name val="Open Sans"/>
    </font>
    <font>
      <sz val="11"/>
      <color theme="1"/>
      <name val="Calibri"/>
      <family val="2"/>
      <scheme val="minor"/>
    </font>
    <font>
      <sz val="11"/>
      <name val="Open Sans"/>
    </font>
    <font>
      <b/>
      <sz val="11"/>
      <name val="Open sans"/>
    </font>
    <font>
      <b/>
      <sz val="11"/>
      <color rgb="FF000000"/>
      <name val="Open sans"/>
    </font>
    <font>
      <b/>
      <i/>
      <sz val="11"/>
      <color theme="1"/>
      <name val="Open Sans"/>
    </font>
    <font>
      <b/>
      <i/>
      <sz val="11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/>
    <xf numFmtId="0" fontId="7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/>
    </xf>
    <xf numFmtId="0" fontId="9" fillId="0" borderId="1" xfId="0" applyFont="1" applyBorder="1"/>
    <xf numFmtId="0" fontId="10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165" fontId="3" fillId="0" borderId="1" xfId="1" applyNumberFormat="1" applyFont="1" applyBorder="1"/>
    <xf numFmtId="165" fontId="8" fillId="0" borderId="1" xfId="1" applyNumberFormat="1" applyFont="1" applyBorder="1"/>
    <xf numFmtId="165" fontId="3" fillId="0" borderId="1" xfId="0" applyNumberFormat="1" applyFont="1" applyBorder="1"/>
    <xf numFmtId="43" fontId="3" fillId="0" borderId="1" xfId="1" applyNumberFormat="1" applyFont="1" applyBorder="1"/>
    <xf numFmtId="0" fontId="12" fillId="0" borderId="1" xfId="0" applyFont="1" applyBorder="1"/>
    <xf numFmtId="0" fontId="15" fillId="0" borderId="1" xfId="0" applyFont="1" applyBorder="1" applyAlignment="1">
      <alignment horizontal="left" indent="4"/>
    </xf>
    <xf numFmtId="0" fontId="9" fillId="0" borderId="1" xfId="0" applyFont="1" applyBorder="1" applyAlignment="1">
      <alignment horizontal="left" indent="4"/>
    </xf>
    <xf numFmtId="0" fontId="13" fillId="0" borderId="1" xfId="0" applyFont="1" applyFill="1" applyBorder="1" applyAlignment="1"/>
    <xf numFmtId="0" fontId="12" fillId="4" borderId="1" xfId="0" applyFont="1" applyFill="1" applyBorder="1" applyAlignment="1"/>
    <xf numFmtId="0" fontId="14" fillId="0" borderId="1" xfId="0" applyFont="1" applyBorder="1" applyAlignment="1"/>
    <xf numFmtId="0" fontId="15" fillId="0" borderId="1" xfId="0" applyFont="1" applyBorder="1" applyAlignment="1">
      <alignment horizontal="right"/>
    </xf>
    <xf numFmtId="0" fontId="16" fillId="4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165" fontId="15" fillId="0" borderId="1" xfId="1" applyNumberFormat="1" applyFont="1" applyBorder="1"/>
    <xf numFmtId="165" fontId="12" fillId="4" borderId="1" xfId="1" applyNumberFormat="1" applyFont="1" applyFill="1" applyBorder="1" applyAlignment="1"/>
    <xf numFmtId="165" fontId="16" fillId="4" borderId="1" xfId="1" applyNumberFormat="1" applyFont="1" applyFill="1" applyBorder="1" applyAlignment="1"/>
    <xf numFmtId="165" fontId="9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19" workbookViewId="0">
      <selection activeCell="G44" sqref="G44"/>
    </sheetView>
  </sheetViews>
  <sheetFormatPr defaultColWidth="8.42578125" defaultRowHeight="14.25"/>
  <cols>
    <col min="1" max="1" width="95" style="1" bestFit="1" customWidth="1"/>
    <col min="2" max="2" width="10.42578125" style="1" bestFit="1" customWidth="1"/>
    <col min="3" max="3" width="14.5703125" style="1" bestFit="1" customWidth="1"/>
    <col min="4" max="16384" width="8.42578125" style="1"/>
  </cols>
  <sheetData>
    <row r="1" spans="1:3" ht="20.25">
      <c r="A1" s="9" t="s">
        <v>10</v>
      </c>
      <c r="B1" s="9"/>
      <c r="C1" s="10"/>
    </row>
    <row r="2" spans="1:3" ht="18">
      <c r="A2" s="2" t="s">
        <v>9</v>
      </c>
      <c r="B2" s="2" t="s">
        <v>6</v>
      </c>
      <c r="C2" s="8" t="s">
        <v>40</v>
      </c>
    </row>
    <row r="3" spans="1:3" ht="15">
      <c r="A3" s="3" t="s">
        <v>1</v>
      </c>
      <c r="B3" s="13">
        <f>C3/3500</f>
        <v>5714.2857142857147</v>
      </c>
      <c r="C3" s="11">
        <v>20000000</v>
      </c>
    </row>
    <row r="4" spans="1:3" ht="15">
      <c r="A4" s="3" t="s">
        <v>2</v>
      </c>
      <c r="B4" s="13">
        <f>C4/3500</f>
        <v>48571.428571428572</v>
      </c>
      <c r="C4" s="11">
        <v>170000000</v>
      </c>
    </row>
    <row r="5" spans="1:3" ht="15">
      <c r="A5" s="3" t="s">
        <v>3</v>
      </c>
      <c r="B5" s="13">
        <f t="shared" ref="B5:B7" si="0">C5/3500</f>
        <v>54285.714285714283</v>
      </c>
      <c r="C5" s="11">
        <v>190000000</v>
      </c>
    </row>
    <row r="6" spans="1:3" ht="15">
      <c r="A6" s="3" t="s">
        <v>16</v>
      </c>
      <c r="B6" s="13">
        <f t="shared" si="0"/>
        <v>8285.7142857142862</v>
      </c>
      <c r="C6" s="11">
        <v>29000000</v>
      </c>
    </row>
    <row r="7" spans="1:3" ht="15">
      <c r="A7" s="3" t="s">
        <v>17</v>
      </c>
      <c r="B7" s="13">
        <f t="shared" si="0"/>
        <v>20000</v>
      </c>
      <c r="C7" s="11">
        <v>70000000</v>
      </c>
    </row>
    <row r="8" spans="1:3" ht="15.75">
      <c r="A8" s="5" t="s">
        <v>5</v>
      </c>
      <c r="B8" s="12">
        <f>SUM(B3:B6)</f>
        <v>116857.14285714287</v>
      </c>
      <c r="C8" s="12">
        <f>SUM(C3:C7)</f>
        <v>479000000</v>
      </c>
    </row>
    <row r="9" spans="1:3">
      <c r="A9" s="4"/>
      <c r="B9" s="4"/>
      <c r="C9" s="4"/>
    </row>
    <row r="10" spans="1:3" ht="18">
      <c r="A10" s="6" t="s">
        <v>0</v>
      </c>
      <c r="B10" s="2" t="s">
        <v>7</v>
      </c>
      <c r="C10" s="8" t="str">
        <f>C2</f>
        <v>UGX</v>
      </c>
    </row>
    <row r="11" spans="1:3" ht="15">
      <c r="A11" s="7" t="s">
        <v>8</v>
      </c>
      <c r="B11" s="4"/>
      <c r="C11" s="4"/>
    </row>
    <row r="12" spans="1:3">
      <c r="A12" s="16" t="s">
        <v>30</v>
      </c>
      <c r="B12" s="4"/>
      <c r="C12" s="4"/>
    </row>
    <row r="13" spans="1:3">
      <c r="A13" s="4" t="s">
        <v>18</v>
      </c>
      <c r="B13" s="11">
        <f>C13/3500</f>
        <v>2689.1428571428573</v>
      </c>
      <c r="C13" s="11">
        <v>9412000</v>
      </c>
    </row>
    <row r="14" spans="1:3">
      <c r="A14" s="4" t="s">
        <v>19</v>
      </c>
      <c r="B14" s="11">
        <f t="shared" ref="B14:B20" si="1">C14/3500</f>
        <v>2172</v>
      </c>
      <c r="C14" s="11">
        <v>7602000</v>
      </c>
    </row>
    <row r="15" spans="1:3">
      <c r="A15" s="4" t="s">
        <v>11</v>
      </c>
      <c r="B15" s="11">
        <f t="shared" si="1"/>
        <v>3142.8571428571427</v>
      </c>
      <c r="C15" s="11">
        <v>11000000</v>
      </c>
    </row>
    <row r="16" spans="1:3">
      <c r="A16" s="4" t="s">
        <v>12</v>
      </c>
      <c r="B16" s="11">
        <f t="shared" si="1"/>
        <v>3142.8571428571427</v>
      </c>
      <c r="C16" s="11">
        <v>11000000</v>
      </c>
    </row>
    <row r="17" spans="1:3">
      <c r="A17" s="4" t="s">
        <v>37</v>
      </c>
      <c r="B17" s="11">
        <f t="shared" si="1"/>
        <v>21428.571428571428</v>
      </c>
      <c r="C17" s="11">
        <v>75000000</v>
      </c>
    </row>
    <row r="18" spans="1:3">
      <c r="A18" s="4" t="s">
        <v>38</v>
      </c>
      <c r="B18" s="11">
        <f t="shared" si="1"/>
        <v>20000</v>
      </c>
      <c r="C18" s="11">
        <v>70000000</v>
      </c>
    </row>
    <row r="19" spans="1:3">
      <c r="A19" s="4" t="s">
        <v>14</v>
      </c>
      <c r="B19" s="11">
        <f t="shared" si="1"/>
        <v>3000</v>
      </c>
      <c r="C19" s="11">
        <v>10500000</v>
      </c>
    </row>
    <row r="20" spans="1:3">
      <c r="A20" s="4" t="s">
        <v>13</v>
      </c>
      <c r="B20" s="11">
        <f t="shared" si="1"/>
        <v>1714.2857142857142</v>
      </c>
      <c r="C20" s="11">
        <v>6000000</v>
      </c>
    </row>
    <row r="21" spans="1:3">
      <c r="A21" s="21" t="s">
        <v>15</v>
      </c>
      <c r="B21" s="24">
        <f>SUM(B13:B20)</f>
        <v>57289.71428571429</v>
      </c>
      <c r="C21" s="24">
        <f>SUM(C13:C20)</f>
        <v>200514000</v>
      </c>
    </row>
    <row r="22" spans="1:3">
      <c r="A22" s="16" t="s">
        <v>34</v>
      </c>
      <c r="B22" s="4"/>
      <c r="C22" s="4"/>
    </row>
    <row r="23" spans="1:3" ht="15">
      <c r="A23" s="18" t="s">
        <v>31</v>
      </c>
      <c r="B23" s="4"/>
      <c r="C23" s="18"/>
    </row>
    <row r="24" spans="1:3">
      <c r="A24" s="19" t="s">
        <v>29</v>
      </c>
      <c r="B24" s="11">
        <f t="shared" ref="B24:B27" si="2">C24/3500</f>
        <v>2142.8571428571427</v>
      </c>
      <c r="C24" s="25">
        <v>7500000</v>
      </c>
    </row>
    <row r="25" spans="1:3">
      <c r="A25" s="19" t="s">
        <v>28</v>
      </c>
      <c r="B25" s="11">
        <f t="shared" si="2"/>
        <v>2142.8571428571427</v>
      </c>
      <c r="C25" s="25">
        <v>7500000</v>
      </c>
    </row>
    <row r="26" spans="1:3">
      <c r="A26" s="19" t="s">
        <v>27</v>
      </c>
      <c r="B26" s="11">
        <f t="shared" si="2"/>
        <v>285.71428571428572</v>
      </c>
      <c r="C26" s="25">
        <v>1000000</v>
      </c>
    </row>
    <row r="27" spans="1:3">
      <c r="A27" s="19" t="s">
        <v>26</v>
      </c>
      <c r="B27" s="11">
        <f t="shared" si="2"/>
        <v>857.14285714285711</v>
      </c>
      <c r="C27" s="25">
        <v>3000000</v>
      </c>
    </row>
    <row r="28" spans="1:3">
      <c r="A28" s="22" t="s">
        <v>15</v>
      </c>
      <c r="B28" s="26">
        <f>SUM(B23:B27)</f>
        <v>5428.5714285714275</v>
      </c>
      <c r="C28" s="24">
        <f>SUM(C23:C27)</f>
        <v>19000000</v>
      </c>
    </row>
    <row r="29" spans="1:3" ht="15">
      <c r="A29" s="20" t="s">
        <v>32</v>
      </c>
      <c r="B29" s="20"/>
      <c r="C29" s="20"/>
    </row>
    <row r="30" spans="1:3">
      <c r="A30" s="19" t="s">
        <v>33</v>
      </c>
      <c r="B30" s="11">
        <f t="shared" ref="B30:B35" si="3">C30/3500</f>
        <v>2571.4285714285716</v>
      </c>
      <c r="C30" s="25">
        <v>9000000</v>
      </c>
    </row>
    <row r="31" spans="1:3">
      <c r="A31" s="19" t="s">
        <v>39</v>
      </c>
      <c r="B31" s="11">
        <f t="shared" si="3"/>
        <v>6000</v>
      </c>
      <c r="C31" s="25">
        <v>21000000</v>
      </c>
    </row>
    <row r="32" spans="1:3">
      <c r="A32" s="19" t="s">
        <v>25</v>
      </c>
      <c r="B32" s="11">
        <f t="shared" si="3"/>
        <v>3142.8571428571427</v>
      </c>
      <c r="C32" s="25">
        <v>11000000</v>
      </c>
    </row>
    <row r="33" spans="1:3">
      <c r="A33" s="19" t="s">
        <v>24</v>
      </c>
      <c r="B33" s="11">
        <f t="shared" si="3"/>
        <v>2571.4285714285716</v>
      </c>
      <c r="C33" s="25">
        <v>9000000</v>
      </c>
    </row>
    <row r="34" spans="1:3">
      <c r="A34" s="19" t="s">
        <v>23</v>
      </c>
      <c r="B34" s="11">
        <f t="shared" si="3"/>
        <v>2571.4285714285716</v>
      </c>
      <c r="C34" s="25">
        <v>9000000</v>
      </c>
    </row>
    <row r="35" spans="1:3">
      <c r="A35" s="19" t="s">
        <v>35</v>
      </c>
      <c r="B35" s="11">
        <f t="shared" si="3"/>
        <v>285.71428571428572</v>
      </c>
      <c r="C35" s="25">
        <v>1000000</v>
      </c>
    </row>
    <row r="36" spans="1:3">
      <c r="A36" s="22" t="s">
        <v>15</v>
      </c>
      <c r="B36" s="26">
        <f>SUM(B30:B35)</f>
        <v>17142.857142857145</v>
      </c>
      <c r="C36" s="24">
        <f>SUM(C30:C35)</f>
        <v>60000000</v>
      </c>
    </row>
    <row r="37" spans="1:3">
      <c r="A37" s="4"/>
      <c r="B37" s="4"/>
      <c r="C37" s="4"/>
    </row>
    <row r="38" spans="1:3" ht="15">
      <c r="A38" s="17" t="s">
        <v>4</v>
      </c>
      <c r="B38" s="4"/>
      <c r="C38" s="4"/>
    </row>
    <row r="39" spans="1:3">
      <c r="A39" s="15" t="s">
        <v>20</v>
      </c>
      <c r="B39" s="11">
        <f t="shared" ref="B39:B41" si="4">C39/3500</f>
        <v>13714.285714285714</v>
      </c>
      <c r="C39" s="11">
        <v>48000000</v>
      </c>
    </row>
    <row r="40" spans="1:3">
      <c r="A40" s="15" t="s">
        <v>21</v>
      </c>
      <c r="B40" s="11">
        <f t="shared" si="4"/>
        <v>1224</v>
      </c>
      <c r="C40" s="11">
        <v>4284000</v>
      </c>
    </row>
    <row r="41" spans="1:3">
      <c r="A41" s="15" t="s">
        <v>22</v>
      </c>
      <c r="B41" s="14">
        <f>C41/3500</f>
        <v>2057.1428571428573</v>
      </c>
      <c r="C41" s="11">
        <v>7200000</v>
      </c>
    </row>
    <row r="42" spans="1:3">
      <c r="A42" s="21" t="s">
        <v>15</v>
      </c>
      <c r="B42" s="24">
        <f>SUM(B39:B41)</f>
        <v>16995.428571428572</v>
      </c>
      <c r="C42" s="24">
        <f>SUM(C38:C41)</f>
        <v>59484000</v>
      </c>
    </row>
    <row r="43" spans="1:3">
      <c r="A43" s="4"/>
      <c r="B43" s="11"/>
      <c r="C43" s="11"/>
    </row>
    <row r="44" spans="1:3" ht="15">
      <c r="A44" s="23" t="s">
        <v>36</v>
      </c>
      <c r="B44" s="27">
        <f>B42+B36+B28+B21</f>
        <v>96856.571428571435</v>
      </c>
      <c r="C44" s="27">
        <f>C42+C36+C28+C21</f>
        <v>338998000</v>
      </c>
    </row>
  </sheetData>
  <mergeCells count="1">
    <mergeCell ref="A1:C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Projected Budget</vt:lpstr>
    </vt:vector>
  </TitlesOfParts>
  <Company>GlobalGiving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Bright</dc:creator>
  <cp:lastModifiedBy>Denis Pato</cp:lastModifiedBy>
  <dcterms:created xsi:type="dcterms:W3CDTF">2012-07-12T18:05:31Z</dcterms:created>
  <dcterms:modified xsi:type="dcterms:W3CDTF">2017-08-22T21:17:01Z</dcterms:modified>
</cp:coreProperties>
</file>