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tienne Ayuk\OneDrive - GUGH\Desktop\Etienne Ayuk\FCDA Cameroon\CHRI Project\"/>
    </mc:Choice>
  </mc:AlternateContent>
  <xr:revisionPtr revIDLastSave="0" documentId="13_ncr:1_{805D645C-607C-47B6-BCF1-634E8035F276}" xr6:coauthVersionLast="47" xr6:coauthVersionMax="47" xr10:uidLastSave="{00000000-0000-0000-0000-000000000000}"/>
  <bookViews>
    <workbookView xWindow="-110" yWindow="-110" windowWidth="19420" windowHeight="10420" xr2:uid="{901DCB7F-7E06-4778-A57D-D1DA5C7ED790}"/>
  </bookViews>
  <sheets>
    <sheet name="FCDA Agric Budg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  <c r="E13" i="1"/>
  <c r="D13" i="1"/>
  <c r="C13" i="1"/>
  <c r="H13" i="1"/>
  <c r="G4" i="1"/>
  <c r="G5" i="1"/>
  <c r="G6" i="1"/>
  <c r="G7" i="1"/>
  <c r="G8" i="1"/>
  <c r="G9" i="1"/>
  <c r="G10" i="1"/>
  <c r="G11" i="1"/>
  <c r="G12" i="1"/>
  <c r="G3" i="1"/>
  <c r="D16" i="1"/>
  <c r="E16" i="1"/>
  <c r="F16" i="1"/>
  <c r="C16" i="1"/>
  <c r="G13" i="1" l="1"/>
  <c r="C21" i="1" s="1"/>
  <c r="G16" i="1"/>
  <c r="C22" i="1" s="1"/>
  <c r="D17" i="1"/>
  <c r="E17" i="1"/>
  <c r="F17" i="1"/>
  <c r="C17" i="1"/>
  <c r="C23" i="1" l="1"/>
  <c r="C24" i="1" s="1"/>
  <c r="G17" i="1"/>
</calcChain>
</file>

<file path=xl/sharedStrings.xml><?xml version="1.0" encoding="utf-8"?>
<sst xmlns="http://schemas.openxmlformats.org/spreadsheetml/2006/main" count="48" uniqueCount="47">
  <si>
    <t>Expenses</t>
  </si>
  <si>
    <t xml:space="preserve">Yam </t>
  </si>
  <si>
    <t xml:space="preserve">Potatoes </t>
  </si>
  <si>
    <t xml:space="preserve">Maize </t>
  </si>
  <si>
    <t>Revenue</t>
  </si>
  <si>
    <t>Number of Bags 100/KG</t>
  </si>
  <si>
    <t>Unit Amount Per Bag</t>
  </si>
  <si>
    <t>Total Revenue</t>
  </si>
  <si>
    <t>Total Cost</t>
  </si>
  <si>
    <t>Net Gain</t>
  </si>
  <si>
    <t>Clearing of Land</t>
  </si>
  <si>
    <t>Seedlings</t>
  </si>
  <si>
    <t>Treatment/Spraying</t>
  </si>
  <si>
    <t>Weeding/Maintenance</t>
  </si>
  <si>
    <t>Planting</t>
  </si>
  <si>
    <t>Transport</t>
  </si>
  <si>
    <t>Effective Hours</t>
  </si>
  <si>
    <t>Dates</t>
  </si>
  <si>
    <t>Total</t>
  </si>
  <si>
    <t>Preparation of land( Digging)</t>
  </si>
  <si>
    <t>Cassava</t>
  </si>
  <si>
    <t>Cost of Investment</t>
  </si>
  <si>
    <t>Pofit</t>
  </si>
  <si>
    <t>Return on Investment( ROI) %</t>
  </si>
  <si>
    <t>Profitability Ranking</t>
  </si>
  <si>
    <t>1st</t>
  </si>
  <si>
    <t>2nd</t>
  </si>
  <si>
    <t>3rd</t>
  </si>
  <si>
    <t>4th</t>
  </si>
  <si>
    <t>10,000 Sq. M- Koume Goffi- 15 KMs from Bertoua Town</t>
  </si>
  <si>
    <t>Location of Project</t>
  </si>
  <si>
    <t xml:space="preserve">Land </t>
  </si>
  <si>
    <t>Equipment tools( Cutlass, Hoe, booths, wheel barrow  and File)</t>
  </si>
  <si>
    <t>1st August 2022</t>
  </si>
  <si>
    <t>Activities</t>
  </si>
  <si>
    <t>3rd August 2022</t>
  </si>
  <si>
    <t>5th August 2022</t>
  </si>
  <si>
    <t>3rd  August, 2022</t>
  </si>
  <si>
    <t>5th April 2022</t>
  </si>
  <si>
    <t>7th August, 2022</t>
  </si>
  <si>
    <t>10th August 2022</t>
  </si>
  <si>
    <t>15th September, 2022</t>
  </si>
  <si>
    <t>Every visit</t>
  </si>
  <si>
    <t>Weekly</t>
  </si>
  <si>
    <t>Selling of Produces-Farm land</t>
  </si>
  <si>
    <t>Documentation and Marketing</t>
  </si>
  <si>
    <t>30th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</si>
</sst>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1" fillId="0" borderId="1" xfId="0" applyFont="1" applyBorder="1"/>
    <xf numFmtId="0" fontId="0" fillId="3" borderId="1" xfId="0" applyFill="1" applyBorder="1"/>
    <xf numFmtId="0" fontId="0" fillId="4" borderId="1" xfId="0" applyFill="1" applyBorder="1"/>
    <xf numFmtId="3" fontId="1" fillId="0" borderId="1" xfId="0" applyNumberFormat="1" applyFont="1" applyBorder="1"/>
    <xf numFmtId="3" fontId="0" fillId="0" borderId="1" xfId="0" applyNumberFormat="1" applyBorder="1"/>
    <xf numFmtId="3" fontId="1" fillId="2" borderId="1" xfId="0" applyNumberFormat="1" applyFont="1" applyFill="1" applyBorder="1"/>
    <xf numFmtId="3" fontId="0" fillId="4" borderId="1" xfId="0" applyNumberFormat="1" applyFill="1" applyBorder="1"/>
    <xf numFmtId="0" fontId="0" fillId="2" borderId="1" xfId="0" applyFill="1" applyBorder="1"/>
    <xf numFmtId="0" fontId="0" fillId="5" borderId="1" xfId="0" applyFill="1" applyBorder="1"/>
    <xf numFmtId="0" fontId="1" fillId="0" borderId="1" xfId="0" applyFont="1" applyBorder="1" applyAlignment="1">
      <alignment wrapText="1"/>
    </xf>
    <xf numFmtId="0" fontId="0" fillId="5" borderId="0" xfId="0" applyFill="1"/>
    <xf numFmtId="0" fontId="0" fillId="0" borderId="2" xfId="0" applyBorder="1"/>
    <xf numFmtId="17" fontId="1" fillId="0" borderId="1" xfId="0" applyNumberFormat="1" applyFont="1" applyBorder="1"/>
    <xf numFmtId="0" fontId="0" fillId="6" borderId="1" xfId="0" applyFill="1" applyBorder="1"/>
    <xf numFmtId="41" fontId="0" fillId="0" borderId="1" xfId="1" applyFont="1" applyBorder="1"/>
    <xf numFmtId="0" fontId="1" fillId="0" borderId="2" xfId="0" applyFont="1" applyBorder="1"/>
    <xf numFmtId="3" fontId="0" fillId="5" borderId="1" xfId="0" applyNumberFormat="1" applyFill="1" applyBorder="1"/>
    <xf numFmtId="3" fontId="1" fillId="5" borderId="1" xfId="0" applyNumberFormat="1" applyFont="1" applyFill="1" applyBorder="1"/>
    <xf numFmtId="0" fontId="0" fillId="5" borderId="1" xfId="0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Millier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6AFF7-8D76-48CD-B728-41F1CB38D568}">
  <dimension ref="A1:J25"/>
  <sheetViews>
    <sheetView tabSelected="1" topLeftCell="A13" workbookViewId="0">
      <selection activeCell="I20" sqref="I20"/>
    </sheetView>
  </sheetViews>
  <sheetFormatPr baseColWidth="10" defaultRowHeight="14.5" x14ac:dyDescent="0.35"/>
  <cols>
    <col min="1" max="1" width="23.54296875" customWidth="1"/>
    <col min="2" max="2" width="35" customWidth="1"/>
    <col min="3" max="3" width="11.81640625" customWidth="1"/>
    <col min="4" max="4" width="17.1796875" customWidth="1"/>
    <col min="5" max="5" width="12.08984375" customWidth="1"/>
    <col min="6" max="6" width="14.26953125" customWidth="1"/>
    <col min="7" max="7" width="10.453125" customWidth="1"/>
    <col min="8" max="8" width="7.81640625" customWidth="1"/>
    <col min="9" max="9" width="26.90625" customWidth="1"/>
  </cols>
  <sheetData>
    <row r="1" spans="1:10" x14ac:dyDescent="0.35">
      <c r="A1" s="14"/>
      <c r="B1" s="18" t="s">
        <v>30</v>
      </c>
      <c r="C1" s="23" t="s">
        <v>29</v>
      </c>
      <c r="D1" s="24"/>
      <c r="E1" s="24"/>
      <c r="F1" s="24"/>
    </row>
    <row r="2" spans="1:10" ht="29" x14ac:dyDescent="0.35">
      <c r="A2" s="10" t="s">
        <v>0</v>
      </c>
      <c r="B2" s="3" t="s">
        <v>34</v>
      </c>
      <c r="C2" s="3" t="s">
        <v>3</v>
      </c>
      <c r="D2" s="3" t="s">
        <v>2</v>
      </c>
      <c r="E2" s="3" t="s">
        <v>1</v>
      </c>
      <c r="F2" s="3" t="s">
        <v>20</v>
      </c>
      <c r="G2" s="3" t="s">
        <v>18</v>
      </c>
      <c r="H2" s="12" t="s">
        <v>16</v>
      </c>
      <c r="I2" s="3" t="s">
        <v>17</v>
      </c>
    </row>
    <row r="3" spans="1:10" x14ac:dyDescent="0.35">
      <c r="A3" s="11"/>
      <c r="B3" s="1" t="s">
        <v>31</v>
      </c>
      <c r="C3" s="19">
        <v>50000</v>
      </c>
      <c r="D3" s="19">
        <v>50000</v>
      </c>
      <c r="E3" s="19">
        <v>50000</v>
      </c>
      <c r="F3" s="19">
        <v>50000</v>
      </c>
      <c r="G3" s="6">
        <f>SUM(C3:F3)</f>
        <v>200000</v>
      </c>
      <c r="H3" s="1">
        <v>7</v>
      </c>
      <c r="I3" s="1" t="s">
        <v>33</v>
      </c>
    </row>
    <row r="4" spans="1:10" ht="29" x14ac:dyDescent="0.35">
      <c r="A4" s="1"/>
      <c r="B4" s="21" t="s">
        <v>32</v>
      </c>
      <c r="C4" s="19">
        <v>95000</v>
      </c>
      <c r="D4" s="20"/>
      <c r="E4" s="20"/>
      <c r="F4" s="20"/>
      <c r="G4" s="6">
        <f t="shared" ref="G4:G12" si="0">SUM(C4:F4)</f>
        <v>95000</v>
      </c>
      <c r="H4" s="1">
        <v>2</v>
      </c>
      <c r="I4" s="1" t="s">
        <v>35</v>
      </c>
    </row>
    <row r="5" spans="1:10" x14ac:dyDescent="0.35">
      <c r="A5" s="1"/>
      <c r="B5" s="1" t="s">
        <v>10</v>
      </c>
      <c r="C5" s="19">
        <v>10000</v>
      </c>
      <c r="D5" s="19">
        <v>10000</v>
      </c>
      <c r="E5" s="19">
        <v>10000</v>
      </c>
      <c r="F5" s="19">
        <v>10000</v>
      </c>
      <c r="G5" s="6">
        <f t="shared" si="0"/>
        <v>40000</v>
      </c>
      <c r="H5" s="1">
        <v>20</v>
      </c>
      <c r="I5" s="1" t="s">
        <v>36</v>
      </c>
      <c r="J5" s="13"/>
    </row>
    <row r="6" spans="1:10" x14ac:dyDescent="0.35">
      <c r="A6" s="1"/>
      <c r="B6" s="1" t="s">
        <v>19</v>
      </c>
      <c r="C6" s="19">
        <v>10000</v>
      </c>
      <c r="D6" s="19">
        <v>20000</v>
      </c>
      <c r="E6" s="19">
        <v>10000</v>
      </c>
      <c r="F6" s="19">
        <v>15000</v>
      </c>
      <c r="G6" s="6">
        <f t="shared" si="0"/>
        <v>55000</v>
      </c>
      <c r="H6" s="1">
        <v>30</v>
      </c>
      <c r="I6" s="1" t="s">
        <v>38</v>
      </c>
    </row>
    <row r="7" spans="1:10" x14ac:dyDescent="0.35">
      <c r="A7" s="1"/>
      <c r="B7" s="1" t="s">
        <v>11</v>
      </c>
      <c r="C7" s="19">
        <v>30000</v>
      </c>
      <c r="D7" s="19">
        <v>35000</v>
      </c>
      <c r="E7" s="19">
        <v>25000</v>
      </c>
      <c r="F7" s="19">
        <v>33000</v>
      </c>
      <c r="G7" s="6">
        <f t="shared" si="0"/>
        <v>123000</v>
      </c>
      <c r="H7" s="1">
        <v>8</v>
      </c>
      <c r="I7" s="1" t="s">
        <v>37</v>
      </c>
    </row>
    <row r="8" spans="1:10" x14ac:dyDescent="0.35">
      <c r="A8" s="1"/>
      <c r="B8" s="1" t="s">
        <v>12</v>
      </c>
      <c r="C8" s="19">
        <v>30000</v>
      </c>
      <c r="D8" s="19">
        <v>10000</v>
      </c>
      <c r="E8" s="19">
        <v>5000</v>
      </c>
      <c r="F8" s="19">
        <v>5000</v>
      </c>
      <c r="G8" s="6">
        <f t="shared" si="0"/>
        <v>50000</v>
      </c>
      <c r="H8" s="1">
        <v>20</v>
      </c>
      <c r="I8" s="1" t="s">
        <v>39</v>
      </c>
    </row>
    <row r="9" spans="1:10" x14ac:dyDescent="0.35">
      <c r="A9" s="1"/>
      <c r="B9" s="1" t="s">
        <v>14</v>
      </c>
      <c r="C9" s="19">
        <v>10000</v>
      </c>
      <c r="D9" s="19">
        <v>15000</v>
      </c>
      <c r="E9" s="19">
        <v>10000</v>
      </c>
      <c r="F9" s="19">
        <v>10000</v>
      </c>
      <c r="G9" s="6">
        <f t="shared" si="0"/>
        <v>45000</v>
      </c>
      <c r="H9" s="1">
        <v>25</v>
      </c>
      <c r="I9" s="1" t="s">
        <v>40</v>
      </c>
    </row>
    <row r="10" spans="1:10" x14ac:dyDescent="0.35">
      <c r="A10" s="1"/>
      <c r="B10" s="1" t="s">
        <v>13</v>
      </c>
      <c r="C10" s="19">
        <v>10000</v>
      </c>
      <c r="D10" s="19">
        <v>10000</v>
      </c>
      <c r="E10" s="19">
        <v>3000</v>
      </c>
      <c r="F10" s="19">
        <v>10000</v>
      </c>
      <c r="G10" s="6">
        <f t="shared" si="0"/>
        <v>33000</v>
      </c>
      <c r="H10" s="1">
        <v>40</v>
      </c>
      <c r="I10" s="1" t="s">
        <v>41</v>
      </c>
    </row>
    <row r="11" spans="1:10" x14ac:dyDescent="0.35">
      <c r="A11" s="1"/>
      <c r="B11" s="1" t="s">
        <v>15</v>
      </c>
      <c r="C11" s="19">
        <v>10000</v>
      </c>
      <c r="D11" s="19">
        <v>10000</v>
      </c>
      <c r="E11" s="19">
        <v>10000</v>
      </c>
      <c r="F11" s="19">
        <v>10000</v>
      </c>
      <c r="G11" s="6">
        <f t="shared" si="0"/>
        <v>40000</v>
      </c>
      <c r="H11" s="1">
        <v>10</v>
      </c>
      <c r="I11" s="1" t="s">
        <v>42</v>
      </c>
    </row>
    <row r="12" spans="1:10" x14ac:dyDescent="0.35">
      <c r="A12" s="1"/>
      <c r="B12" s="1" t="s">
        <v>45</v>
      </c>
      <c r="C12" s="7">
        <v>5000</v>
      </c>
      <c r="D12" s="7">
        <v>5000</v>
      </c>
      <c r="E12" s="7">
        <v>4000</v>
      </c>
      <c r="F12" s="7">
        <v>5000</v>
      </c>
      <c r="G12" s="6">
        <f t="shared" si="0"/>
        <v>19000</v>
      </c>
      <c r="H12" s="1">
        <v>30</v>
      </c>
      <c r="I12" s="1" t="s">
        <v>43</v>
      </c>
    </row>
    <row r="13" spans="1:10" x14ac:dyDescent="0.35">
      <c r="A13" s="1"/>
      <c r="B13" s="2" t="s">
        <v>8</v>
      </c>
      <c r="C13" s="8">
        <f t="shared" ref="C13:H13" si="1">SUM(C3:C12)</f>
        <v>260000</v>
      </c>
      <c r="D13" s="8">
        <f t="shared" si="1"/>
        <v>165000</v>
      </c>
      <c r="E13" s="8">
        <f t="shared" si="1"/>
        <v>127000</v>
      </c>
      <c r="F13" s="8">
        <f t="shared" si="1"/>
        <v>148000</v>
      </c>
      <c r="G13" s="8">
        <f t="shared" si="1"/>
        <v>700000</v>
      </c>
      <c r="H13" s="1">
        <f t="shared" si="1"/>
        <v>192</v>
      </c>
      <c r="I13" s="1"/>
    </row>
    <row r="14" spans="1:10" x14ac:dyDescent="0.35">
      <c r="A14" s="4" t="s">
        <v>4</v>
      </c>
      <c r="B14" s="1" t="s">
        <v>5</v>
      </c>
      <c r="C14" s="1">
        <v>14</v>
      </c>
      <c r="D14" s="7">
        <v>40</v>
      </c>
      <c r="E14" s="1">
        <v>10</v>
      </c>
      <c r="F14" s="1">
        <v>16</v>
      </c>
      <c r="G14" s="1"/>
      <c r="H14" s="1"/>
      <c r="I14" s="1"/>
    </row>
    <row r="15" spans="1:10" x14ac:dyDescent="0.35">
      <c r="A15" s="1"/>
      <c r="B15" s="1" t="s">
        <v>6</v>
      </c>
      <c r="C15" s="7">
        <v>30000</v>
      </c>
      <c r="D15" s="7">
        <v>12000</v>
      </c>
      <c r="E15" s="7">
        <v>26000</v>
      </c>
      <c r="F15" s="7">
        <v>15000</v>
      </c>
      <c r="G15" s="1"/>
      <c r="H15" s="1"/>
      <c r="I15" s="1"/>
    </row>
    <row r="16" spans="1:10" x14ac:dyDescent="0.35">
      <c r="A16" s="1"/>
      <c r="B16" s="4" t="s">
        <v>7</v>
      </c>
      <c r="C16" s="4">
        <f>C15*C14</f>
        <v>420000</v>
      </c>
      <c r="D16" s="4">
        <f t="shared" ref="D16:F16" si="2">D15*D14</f>
        <v>480000</v>
      </c>
      <c r="E16" s="4">
        <f t="shared" si="2"/>
        <v>260000</v>
      </c>
      <c r="F16" s="4">
        <f t="shared" si="2"/>
        <v>240000</v>
      </c>
      <c r="G16" s="4">
        <f>SUM(C16:F16)</f>
        <v>1400000</v>
      </c>
      <c r="H16" s="1"/>
      <c r="I16" s="1"/>
    </row>
    <row r="17" spans="1:9" x14ac:dyDescent="0.35">
      <c r="A17" s="1"/>
      <c r="B17" s="5" t="s">
        <v>9</v>
      </c>
      <c r="C17" s="9">
        <f>C16-C13</f>
        <v>160000</v>
      </c>
      <c r="D17" s="9">
        <f t="shared" ref="D17:G17" si="3">D16-D13</f>
        <v>315000</v>
      </c>
      <c r="E17" s="9">
        <f t="shared" si="3"/>
        <v>133000</v>
      </c>
      <c r="F17" s="9">
        <f t="shared" si="3"/>
        <v>92000</v>
      </c>
      <c r="G17" s="9">
        <f t="shared" si="3"/>
        <v>700000</v>
      </c>
      <c r="H17" s="1"/>
      <c r="I17" s="1"/>
    </row>
    <row r="18" spans="1:9" ht="29" x14ac:dyDescent="0.35">
      <c r="A18" s="22" t="s">
        <v>44</v>
      </c>
      <c r="B18" s="1"/>
      <c r="C18" s="15">
        <v>44805</v>
      </c>
      <c r="D18" s="15">
        <v>44805</v>
      </c>
      <c r="E18" s="15">
        <v>44805</v>
      </c>
      <c r="F18" s="15">
        <v>44805</v>
      </c>
      <c r="G18" s="15"/>
      <c r="H18" s="1"/>
      <c r="I18" s="1" t="s">
        <v>46</v>
      </c>
    </row>
    <row r="19" spans="1:9" x14ac:dyDescent="0.35">
      <c r="A19" s="16" t="s">
        <v>24</v>
      </c>
      <c r="B19" s="16"/>
      <c r="C19" s="16" t="s">
        <v>26</v>
      </c>
      <c r="D19" s="16" t="s">
        <v>25</v>
      </c>
      <c r="E19" s="16" t="s">
        <v>27</v>
      </c>
      <c r="F19" s="16" t="s">
        <v>28</v>
      </c>
      <c r="G19" s="1"/>
      <c r="H19" s="1"/>
      <c r="I19" s="1"/>
    </row>
    <row r="20" spans="1:9" x14ac:dyDescent="0.3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35">
      <c r="A21" s="1"/>
      <c r="B21" s="1" t="s">
        <v>21</v>
      </c>
      <c r="C21" s="7">
        <f>G13</f>
        <v>700000</v>
      </c>
      <c r="D21" s="1"/>
      <c r="E21" s="1"/>
      <c r="F21" s="1"/>
      <c r="G21" s="1"/>
      <c r="H21" s="1"/>
      <c r="I21" s="1"/>
    </row>
    <row r="22" spans="1:9" x14ac:dyDescent="0.35">
      <c r="A22" s="1"/>
      <c r="B22" s="1" t="s">
        <v>4</v>
      </c>
      <c r="C22" s="1">
        <f>G16</f>
        <v>1400000</v>
      </c>
      <c r="D22" s="1"/>
      <c r="E22" s="1"/>
      <c r="F22" s="1"/>
      <c r="G22" s="1"/>
      <c r="H22" s="1"/>
      <c r="I22" s="1"/>
    </row>
    <row r="23" spans="1:9" x14ac:dyDescent="0.35">
      <c r="A23" s="1"/>
      <c r="B23" s="1" t="s">
        <v>22</v>
      </c>
      <c r="C23" s="7">
        <f>C22-C21</f>
        <v>700000</v>
      </c>
      <c r="D23" s="1"/>
      <c r="E23" s="1"/>
      <c r="F23" s="1"/>
      <c r="G23" s="1"/>
      <c r="H23" s="1"/>
      <c r="I23" s="1"/>
    </row>
    <row r="24" spans="1:9" x14ac:dyDescent="0.35">
      <c r="A24" s="1"/>
      <c r="B24" s="1" t="s">
        <v>23</v>
      </c>
      <c r="C24" s="17">
        <f>C23/C21*100</f>
        <v>100</v>
      </c>
      <c r="D24" s="1"/>
      <c r="E24" s="1"/>
      <c r="F24" s="1"/>
      <c r="G24" s="1"/>
      <c r="H24" s="1"/>
      <c r="I24" s="1"/>
    </row>
    <row r="25" spans="1:9" x14ac:dyDescent="0.35">
      <c r="A25" s="1"/>
      <c r="B25" s="1"/>
      <c r="C25" s="1"/>
      <c r="D25" s="1"/>
      <c r="E25" s="1"/>
      <c r="F25" s="1"/>
      <c r="G25" s="1"/>
      <c r="H25" s="1"/>
      <c r="I25" s="1"/>
    </row>
  </sheetData>
  <mergeCells count="1">
    <mergeCell ref="C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FCDA Agric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</dc:creator>
  <cp:lastModifiedBy>AUTHOR</cp:lastModifiedBy>
  <dcterms:created xsi:type="dcterms:W3CDTF">2022-04-06T21:22:57Z</dcterms:created>
  <dcterms:modified xsi:type="dcterms:W3CDTF">2022-07-11T13:24:42Z</dcterms:modified>
</cp:coreProperties>
</file>