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ul\Documents\GIFT GRACE Intl Foundation Thailand\GRACE Family-based Foster Care\"/>
    </mc:Choice>
  </mc:AlternateContent>
  <bookViews>
    <workbookView xWindow="0" yWindow="0" windowWidth="23040" windowHeight="8520" xr2:uid="{5F0DB00E-5D37-48E1-B580-E355506F77DD}"/>
  </bookViews>
  <sheets>
    <sheet name="Sheet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E13" i="1"/>
  <c r="E14" i="1"/>
  <c r="F14" i="1" s="1"/>
  <c r="G14" i="1"/>
  <c r="H14" i="1" s="1"/>
  <c r="E12" i="1"/>
  <c r="F12" i="1" s="1"/>
  <c r="G12" i="1"/>
  <c r="H12" i="1" s="1"/>
  <c r="E29" i="1" l="1"/>
  <c r="F29" i="1" s="1"/>
  <c r="G29" i="1"/>
  <c r="H29" i="1" s="1"/>
  <c r="E22" i="1"/>
  <c r="F22" i="1" s="1"/>
  <c r="G22" i="1"/>
  <c r="H22" i="1" s="1"/>
  <c r="F18" i="1"/>
  <c r="H18" i="1"/>
  <c r="G38" i="1"/>
  <c r="H38" i="1" s="1"/>
  <c r="G35" i="1"/>
  <c r="H35" i="1" s="1"/>
  <c r="E35" i="1"/>
  <c r="F35" i="1" s="1"/>
  <c r="G36" i="1"/>
  <c r="H36" i="1" s="1"/>
  <c r="E36" i="1"/>
  <c r="F36" i="1" s="1"/>
  <c r="G37" i="1"/>
  <c r="H37" i="1" s="1"/>
  <c r="E37" i="1"/>
  <c r="F37" i="1" s="1"/>
  <c r="G21" i="1"/>
  <c r="H21" i="1" s="1"/>
  <c r="E21" i="1"/>
  <c r="F21" i="1" s="1"/>
  <c r="G23" i="1"/>
  <c r="H23" i="1" s="1"/>
  <c r="E23" i="1"/>
  <c r="F23" i="1" s="1"/>
  <c r="G28" i="1"/>
  <c r="H28" i="1" s="1"/>
  <c r="E28" i="1"/>
  <c r="F28" i="1" s="1"/>
  <c r="G4" i="1"/>
  <c r="H4" i="1" s="1"/>
  <c r="F4" i="1"/>
  <c r="G6" i="1"/>
  <c r="H6" i="1" s="1"/>
  <c r="E6" i="1"/>
  <c r="F6" i="1" s="1"/>
  <c r="G11" i="1"/>
  <c r="H11" i="1" s="1"/>
  <c r="E11" i="1"/>
  <c r="F11" i="1" s="1"/>
  <c r="G7" i="1"/>
  <c r="H7" i="1" s="1"/>
  <c r="E7" i="1"/>
  <c r="F7" i="1" s="1"/>
  <c r="G25" i="1"/>
  <c r="H25" i="1" s="1"/>
  <c r="E25" i="1"/>
  <c r="F25" i="1" s="1"/>
  <c r="G9" i="1"/>
  <c r="H9" i="1" s="1"/>
  <c r="E9" i="1"/>
  <c r="F9" i="1" s="1"/>
  <c r="G30" i="1"/>
  <c r="H30" i="1" s="1"/>
  <c r="E30" i="1"/>
  <c r="F30" i="1" s="1"/>
  <c r="G26" i="1"/>
  <c r="H26" i="1" s="1"/>
  <c r="E26" i="1"/>
  <c r="F26" i="1" s="1"/>
  <c r="G31" i="1"/>
  <c r="H31" i="1" s="1"/>
  <c r="E31" i="1"/>
  <c r="F31" i="1" s="1"/>
  <c r="G32" i="1"/>
  <c r="H32" i="1" s="1"/>
  <c r="E32" i="1"/>
  <c r="F32" i="1" s="1"/>
  <c r="G33" i="1"/>
  <c r="H33" i="1" s="1"/>
  <c r="E33" i="1"/>
  <c r="F33" i="1" s="1"/>
  <c r="G34" i="1"/>
  <c r="H34" i="1" s="1"/>
  <c r="E34" i="1"/>
  <c r="F34" i="1" s="1"/>
  <c r="G27" i="1"/>
  <c r="H27" i="1" s="1"/>
  <c r="E27" i="1"/>
  <c r="F27" i="1" s="1"/>
  <c r="G19" i="1"/>
  <c r="H19" i="1" s="1"/>
  <c r="E19" i="1"/>
  <c r="F19" i="1" s="1"/>
  <c r="G3" i="1"/>
  <c r="H3" i="1" s="1"/>
  <c r="E3" i="1"/>
  <c r="F3" i="1" s="1"/>
  <c r="G8" i="1"/>
  <c r="H8" i="1" s="1"/>
  <c r="E8" i="1"/>
  <c r="F8" i="1" s="1"/>
  <c r="G5" i="1"/>
  <c r="H5" i="1" s="1"/>
  <c r="E5" i="1"/>
  <c r="F5" i="1" s="1"/>
  <c r="G17" i="1"/>
  <c r="H17" i="1" s="1"/>
  <c r="E17" i="1"/>
  <c r="F17" i="1" s="1"/>
  <c r="G24" i="1"/>
  <c r="H24" i="1" s="1"/>
  <c r="E24" i="1"/>
  <c r="F24" i="1" s="1"/>
  <c r="G20" i="1"/>
  <c r="H20" i="1" s="1"/>
  <c r="E20" i="1"/>
  <c r="F20" i="1" s="1"/>
  <c r="H16" i="1"/>
  <c r="F16" i="1"/>
  <c r="H15" i="1"/>
  <c r="F15" i="1"/>
  <c r="G13" i="1"/>
  <c r="H13" i="1" s="1"/>
  <c r="F13" i="1"/>
  <c r="G10" i="1"/>
  <c r="H10" i="1" s="1"/>
  <c r="E10" i="1"/>
  <c r="E38" i="1" l="1"/>
  <c r="F38" i="1" s="1"/>
  <c r="F10" i="1"/>
</calcChain>
</file>

<file path=xl/sharedStrings.xml><?xml version="1.0" encoding="utf-8"?>
<sst xmlns="http://schemas.openxmlformats.org/spreadsheetml/2006/main" count="115" uniqueCount="55">
  <si>
    <t>Payor</t>
  </si>
  <si>
    <t>GBC Category (Personnel, Direct, Indirect, Consult, Equip)</t>
  </si>
  <si>
    <t>Category</t>
  </si>
  <si>
    <t>Monthly Amount</t>
  </si>
  <si>
    <t>1st Year Annual Amount USD</t>
  </si>
  <si>
    <t>1st Year THB conversion</t>
  </si>
  <si>
    <t>Subsequent Annual amount USD</t>
  </si>
  <si>
    <t>Subsequent Annual Amount THB</t>
  </si>
  <si>
    <t>Liability Insurance</t>
  </si>
  <si>
    <t>Direct Program Costs</t>
  </si>
  <si>
    <t>Business</t>
  </si>
  <si>
    <t>Office Supplies</t>
  </si>
  <si>
    <t>Business Travel</t>
  </si>
  <si>
    <t>Banking Fees</t>
  </si>
  <si>
    <t>Indirect Program Costs</t>
  </si>
  <si>
    <t>Visa Expenses</t>
  </si>
  <si>
    <t>Education</t>
  </si>
  <si>
    <t>Facilities</t>
  </si>
  <si>
    <t>Electricity</t>
  </si>
  <si>
    <t>Water</t>
  </si>
  <si>
    <t>Telephone</t>
  </si>
  <si>
    <t>Rental Insurance</t>
  </si>
  <si>
    <t>Maintenance</t>
  </si>
  <si>
    <t>Cable</t>
  </si>
  <si>
    <t>Internet</t>
  </si>
  <si>
    <t>Food</t>
  </si>
  <si>
    <t>Health</t>
  </si>
  <si>
    <t>Transportation</t>
  </si>
  <si>
    <t>Gasoline</t>
  </si>
  <si>
    <t>Auto Maintenance</t>
  </si>
  <si>
    <t>Auto Insurance</t>
  </si>
  <si>
    <t>Personnel</t>
  </si>
  <si>
    <t>Wages &amp; Salaries</t>
  </si>
  <si>
    <t>Total Expenses</t>
  </si>
  <si>
    <t>GRACE Family Care &amp; Transition Center Projected Budget for Thailand Mission</t>
  </si>
  <si>
    <t>Auto License &amp; Tax</t>
  </si>
  <si>
    <t>Housing supplies &amp; cleaning</t>
  </si>
  <si>
    <t>Educational Supplies (12 children)</t>
  </si>
  <si>
    <t>Annual School Scholarship (12 children)</t>
  </si>
  <si>
    <t>Transition Center Rent</t>
  </si>
  <si>
    <t>Licensed Social Workers (2)</t>
  </si>
  <si>
    <t>Thai Personnel (4)</t>
  </si>
  <si>
    <t>Admin Personnel (1)</t>
  </si>
  <si>
    <t>Transition Center Home Furnishings</t>
  </si>
  <si>
    <t>Food &amp; drinking water (Transition Center)</t>
  </si>
  <si>
    <t>Nutritional supplies for 12 foster families</t>
  </si>
  <si>
    <t>Clothing (12 children)</t>
  </si>
  <si>
    <t>Personal care supplies (12 children)</t>
  </si>
  <si>
    <t>Automobile (van)</t>
  </si>
  <si>
    <t>Training Center Equipment</t>
  </si>
  <si>
    <t>Traning Center Furnishings</t>
  </si>
  <si>
    <t>Business Meals Expenses</t>
  </si>
  <si>
    <t>Dental Care (12 children)</t>
  </si>
  <si>
    <t>Diapering &amp; Baby Supplies (3 children)</t>
  </si>
  <si>
    <t>Medical Care (12 children)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</si>
</sst>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฿-41E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medium">
        <color rgb="FFE5E5E5"/>
      </left>
      <right style="medium">
        <color rgb="FFE5E5E5"/>
      </right>
      <top/>
      <bottom style="medium">
        <color rgb="FFE5E5E5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31">
    <xf numFmtId="0" fontId="0" fillId="0" borderId="0" xfId="0"/>
    <xf numFmtId="0" fontId="0" fillId="0" borderId="0" xfId="0" applyFont="1" applyAlignment="1">
      <alignment horizontal="center" vertical="center"/>
    </xf>
    <xf numFmtId="0" fontId="3" fillId="2" borderId="0" xfId="2" applyFont="1" applyAlignment="1">
      <alignment horizontal="left" vertical="center" wrapText="1"/>
    </xf>
    <xf numFmtId="44" fontId="3" fillId="2" borderId="0" xfId="2" applyNumberFormat="1" applyFont="1" applyAlignment="1">
      <alignment horizontal="left" vertical="center" wrapText="1"/>
    </xf>
    <xf numFmtId="164" fontId="3" fillId="2" borderId="0" xfId="2" applyNumberFormat="1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4" fontId="0" fillId="0" borderId="0" xfId="1" applyFont="1" applyAlignment="1">
      <alignment horizontal="left" vertical="center"/>
    </xf>
    <xf numFmtId="164" fontId="0" fillId="0" borderId="0" xfId="0" applyNumberFormat="1" applyFont="1" applyAlignment="1">
      <alignment horizontal="left" vertical="center"/>
    </xf>
    <xf numFmtId="44" fontId="0" fillId="0" borderId="0" xfId="0" applyNumberFormat="1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44" fontId="0" fillId="0" borderId="0" xfId="1" applyFont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44" fontId="2" fillId="0" borderId="0" xfId="2" applyNumberFormat="1" applyFont="1" applyFill="1" applyBorder="1" applyAlignment="1">
      <alignment horizontal="left" vertical="center"/>
    </xf>
    <xf numFmtId="164" fontId="2" fillId="0" borderId="0" xfId="2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4" fontId="2" fillId="0" borderId="0" xfId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44" fontId="2" fillId="0" borderId="0" xfId="0" applyNumberFormat="1" applyFont="1" applyFill="1" applyBorder="1" applyAlignment="1">
      <alignment horizontal="left" vertical="center"/>
    </xf>
    <xf numFmtId="44" fontId="3" fillId="2" borderId="0" xfId="1" applyFont="1" applyFill="1" applyAlignment="1">
      <alignment horizontal="left" vertical="center" wrapText="1"/>
    </xf>
    <xf numFmtId="44" fontId="0" fillId="0" borderId="0" xfId="1" applyFont="1" applyAlignment="1">
      <alignment horizontal="center" vertical="center"/>
    </xf>
    <xf numFmtId="164" fontId="0" fillId="0" borderId="0" xfId="0" applyNumberFormat="1" applyFont="1" applyBorder="1" applyAlignment="1">
      <alignment horizontal="left" vertical="center"/>
    </xf>
    <xf numFmtId="4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44" fontId="4" fillId="3" borderId="2" xfId="1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44" fontId="4" fillId="3" borderId="2" xfId="0" applyNumberFormat="1" applyFont="1" applyFill="1" applyBorder="1" applyAlignment="1">
      <alignment horizontal="left" vertical="center"/>
    </xf>
  </cellXfs>
  <cellStyles count="3">
    <cellStyle name="Accent1" xfId="2" builtinId="29"/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฿-41E]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฿-41E]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42EB2D-C6B2-49DD-906B-5EFEC3F1A999}" name="Table1" displayName="Table1" ref="A2:H38" totalsRowShown="0" headerRowDxfId="10" dataDxfId="9" tableBorderDxfId="8">
  <autoFilter ref="A2:H38" xr:uid="{D014AD53-9F1E-4CE1-9157-2E58F35BC5F1}"/>
  <sortState ref="A3:H38">
    <sortCondition ref="B2:B38"/>
  </sortState>
  <tableColumns count="8">
    <tableColumn id="1" xr3:uid="{FE825833-BB93-46DB-809E-1F2078FFE7F7}" name="Payor" dataDxfId="7"/>
    <tableColumn id="2" xr3:uid="{66A9CC2F-5856-4787-8E28-F9BECF902F1E}" name="GBC Category (Personnel, Direct, Indirect, Consult, Equip)" dataDxfId="6"/>
    <tableColumn id="3" xr3:uid="{7E1F7308-B4E8-49B0-A4B4-8EC11485702A}" name="Category" dataDxfId="5"/>
    <tableColumn id="4" xr3:uid="{8390270C-6CF9-4902-833C-32B5B8D6FD15}" name="Monthly Amount" dataDxfId="4" dataCellStyle="Currency"/>
    <tableColumn id="5" xr3:uid="{7A70A7BA-A027-4DAD-B06C-47F5927D6575}" name="1st Year Annual Amount USD" dataDxfId="3" dataCellStyle="Currency"/>
    <tableColumn id="6" xr3:uid="{6BCE8D9E-7F50-474D-BBF8-B1AE5C452FF2}" name="1st Year THB conversion" dataDxfId="2">
      <calculatedColumnFormula>SUM(E3*35)</calculatedColumnFormula>
    </tableColumn>
    <tableColumn id="7" xr3:uid="{F20C0E2A-BD7F-4724-AA76-D5D4CF118BEB}" name="Subsequent Annual amount USD" dataDxfId="1">
      <calculatedColumnFormula>D3*12</calculatedColumnFormula>
    </tableColumn>
    <tableColumn id="8" xr3:uid="{F04C0026-4E7E-4577-A3E0-39286A218A75}" name="Subsequent Annual Amount THB" dataDxfId="0">
      <calculatedColumnFormula>G3*35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2E7BC-E82D-4AE2-9399-4B0B5CA4C30D}">
  <dimension ref="A1:H129"/>
  <sheetViews>
    <sheetView tabSelected="1" topLeftCell="A16" zoomScale="90" zoomScaleNormal="90" workbookViewId="0">
      <selection activeCell="G42" sqref="G42"/>
    </sheetView>
  </sheetViews>
  <sheetFormatPr defaultColWidth="9.109375" defaultRowHeight="14.4" x14ac:dyDescent="0.3"/>
  <cols>
    <col min="1" max="1" width="35.5546875" style="1" customWidth="1"/>
    <col min="2" max="2" width="23.33203125" style="1" customWidth="1"/>
    <col min="3" max="3" width="17.5546875" style="1" customWidth="1"/>
    <col min="4" max="4" width="19.88671875" style="1" customWidth="1"/>
    <col min="5" max="5" width="27.109375" style="21" customWidth="1"/>
    <col min="6" max="6" width="22.5546875" style="1" customWidth="1"/>
    <col min="7" max="8" width="28.88671875" style="1" customWidth="1"/>
    <col min="9" max="16384" width="9.109375" style="1"/>
  </cols>
  <sheetData>
    <row r="1" spans="1:8" ht="36.6" x14ac:dyDescent="0.3">
      <c r="A1" s="26" t="s">
        <v>34</v>
      </c>
      <c r="B1" s="26"/>
      <c r="C1" s="26"/>
      <c r="D1" s="26"/>
      <c r="E1" s="26"/>
      <c r="F1" s="26"/>
      <c r="G1" s="26"/>
      <c r="H1" s="26"/>
    </row>
    <row r="2" spans="1:8" s="6" customFormat="1" ht="43.2" x14ac:dyDescent="0.3">
      <c r="A2" s="2" t="s">
        <v>0</v>
      </c>
      <c r="B2" s="2" t="s">
        <v>1</v>
      </c>
      <c r="C2" s="2" t="s">
        <v>2</v>
      </c>
      <c r="D2" s="3" t="s">
        <v>3</v>
      </c>
      <c r="E2" s="20" t="s">
        <v>4</v>
      </c>
      <c r="F2" s="4" t="s">
        <v>5</v>
      </c>
      <c r="G2" s="5" t="s">
        <v>6</v>
      </c>
      <c r="H2" s="5" t="s">
        <v>7</v>
      </c>
    </row>
    <row r="3" spans="1:8" s="7" customFormat="1" x14ac:dyDescent="0.3">
      <c r="A3" s="7" t="s">
        <v>38</v>
      </c>
      <c r="B3" s="11" t="s">
        <v>9</v>
      </c>
      <c r="C3" s="7" t="s">
        <v>16</v>
      </c>
      <c r="D3" s="8">
        <v>120</v>
      </c>
      <c r="E3" s="8">
        <f>SUM(D3*12)</f>
        <v>1440</v>
      </c>
      <c r="F3" s="9">
        <f>SUM(E3*35)</f>
        <v>50400</v>
      </c>
      <c r="G3" s="8">
        <f>D3*12</f>
        <v>1440</v>
      </c>
      <c r="H3" s="9">
        <f>G3*35</f>
        <v>50400</v>
      </c>
    </row>
    <row r="4" spans="1:8" s="7" customFormat="1" ht="15" thickBot="1" x14ac:dyDescent="0.35">
      <c r="A4" s="11" t="s">
        <v>48</v>
      </c>
      <c r="B4" s="25" t="s">
        <v>9</v>
      </c>
      <c r="C4" s="11" t="s">
        <v>27</v>
      </c>
      <c r="D4" s="12"/>
      <c r="E4" s="12">
        <v>45000</v>
      </c>
      <c r="F4" s="22">
        <f>SUM(E4*35)</f>
        <v>1575000</v>
      </c>
      <c r="G4" s="23">
        <f>D4*12</f>
        <v>0</v>
      </c>
      <c r="H4" s="22">
        <f>G4*35</f>
        <v>0</v>
      </c>
    </row>
    <row r="5" spans="1:8" s="7" customFormat="1" ht="15" thickBot="1" x14ac:dyDescent="0.35">
      <c r="A5" s="7" t="s">
        <v>46</v>
      </c>
      <c r="B5" s="25" t="s">
        <v>9</v>
      </c>
      <c r="C5" s="7" t="s">
        <v>26</v>
      </c>
      <c r="D5" s="8">
        <v>120</v>
      </c>
      <c r="E5" s="8">
        <f>SUM(D5*12)</f>
        <v>1440</v>
      </c>
      <c r="F5" s="9">
        <f>SUM(E5*35)</f>
        <v>50400</v>
      </c>
      <c r="G5" s="10">
        <f>D5*12</f>
        <v>1440</v>
      </c>
      <c r="H5" s="9">
        <f>G5*35</f>
        <v>50400</v>
      </c>
    </row>
    <row r="6" spans="1:8" s="7" customFormat="1" x14ac:dyDescent="0.3">
      <c r="A6" s="7" t="s">
        <v>52</v>
      </c>
      <c r="B6" s="7" t="s">
        <v>9</v>
      </c>
      <c r="C6" s="7" t="s">
        <v>26</v>
      </c>
      <c r="D6" s="8">
        <v>30</v>
      </c>
      <c r="E6" s="8">
        <f>SUM(D6*12)</f>
        <v>360</v>
      </c>
      <c r="F6" s="9">
        <f>SUM(E6*35)</f>
        <v>12600</v>
      </c>
      <c r="G6" s="10">
        <f>D6*12</f>
        <v>360</v>
      </c>
      <c r="H6" s="9">
        <f>G6*35</f>
        <v>12600</v>
      </c>
    </row>
    <row r="7" spans="1:8" s="7" customFormat="1" x14ac:dyDescent="0.3">
      <c r="A7" s="7" t="s">
        <v>53</v>
      </c>
      <c r="B7" s="7" t="s">
        <v>9</v>
      </c>
      <c r="C7" s="7" t="s">
        <v>26</v>
      </c>
      <c r="D7" s="8">
        <v>50</v>
      </c>
      <c r="E7" s="8">
        <f>SUM(D7*12)</f>
        <v>600</v>
      </c>
      <c r="F7" s="9">
        <f>SUM(E7*35)</f>
        <v>21000</v>
      </c>
      <c r="G7" s="10">
        <f>D7*12</f>
        <v>600</v>
      </c>
      <c r="H7" s="9">
        <f>G7*35</f>
        <v>21000</v>
      </c>
    </row>
    <row r="8" spans="1:8" s="7" customFormat="1" x14ac:dyDescent="0.3">
      <c r="A8" s="7" t="s">
        <v>37</v>
      </c>
      <c r="B8" s="7" t="s">
        <v>9</v>
      </c>
      <c r="C8" s="7" t="s">
        <v>16</v>
      </c>
      <c r="D8" s="8">
        <v>60</v>
      </c>
      <c r="E8" s="8">
        <f>SUM(D8*12)</f>
        <v>720</v>
      </c>
      <c r="F8" s="9">
        <f>SUM(E8*35)</f>
        <v>25200</v>
      </c>
      <c r="G8" s="10">
        <f>D8*12</f>
        <v>720</v>
      </c>
      <c r="H8" s="9">
        <f>G8*35</f>
        <v>25200</v>
      </c>
    </row>
    <row r="9" spans="1:8" s="7" customFormat="1" x14ac:dyDescent="0.3">
      <c r="A9" s="7" t="s">
        <v>44</v>
      </c>
      <c r="B9" s="7" t="s">
        <v>9</v>
      </c>
      <c r="C9" s="7" t="s">
        <v>25</v>
      </c>
      <c r="D9" s="8">
        <v>1000</v>
      </c>
      <c r="E9" s="8">
        <f>SUM(D9*12)</f>
        <v>12000</v>
      </c>
      <c r="F9" s="9">
        <f>SUM(E9*35)</f>
        <v>420000</v>
      </c>
      <c r="G9" s="10">
        <f>D9*12</f>
        <v>12000</v>
      </c>
      <c r="H9" s="9">
        <f>G9*35</f>
        <v>420000</v>
      </c>
    </row>
    <row r="10" spans="1:8" s="7" customFormat="1" x14ac:dyDescent="0.3">
      <c r="A10" s="7" t="s">
        <v>8</v>
      </c>
      <c r="B10" s="11" t="s">
        <v>9</v>
      </c>
      <c r="C10" s="7" t="s">
        <v>10</v>
      </c>
      <c r="D10" s="8">
        <v>100</v>
      </c>
      <c r="E10" s="8">
        <f>SUM(D10*12)</f>
        <v>1200</v>
      </c>
      <c r="F10" s="9">
        <f>SUM(E10*35)</f>
        <v>42000</v>
      </c>
      <c r="G10" s="10">
        <f>D10*12</f>
        <v>1200</v>
      </c>
      <c r="H10" s="9">
        <f>G10*35</f>
        <v>42000</v>
      </c>
    </row>
    <row r="11" spans="1:8" s="7" customFormat="1" x14ac:dyDescent="0.3">
      <c r="A11" s="7" t="s">
        <v>54</v>
      </c>
      <c r="B11" s="7" t="s">
        <v>9</v>
      </c>
      <c r="C11" s="7" t="s">
        <v>26</v>
      </c>
      <c r="D11" s="8">
        <v>300</v>
      </c>
      <c r="E11" s="8">
        <f>SUM(D11*12)</f>
        <v>3600</v>
      </c>
      <c r="F11" s="9">
        <f>SUM(E11*35)</f>
        <v>126000</v>
      </c>
      <c r="G11" s="10">
        <f>D11*12</f>
        <v>3600</v>
      </c>
      <c r="H11" s="9">
        <f>G11*35</f>
        <v>126000</v>
      </c>
    </row>
    <row r="12" spans="1:8" s="7" customFormat="1" x14ac:dyDescent="0.3">
      <c r="A12" s="7" t="s">
        <v>45</v>
      </c>
      <c r="B12" s="7" t="s">
        <v>9</v>
      </c>
      <c r="C12" s="7" t="s">
        <v>25</v>
      </c>
      <c r="D12" s="8">
        <v>240</v>
      </c>
      <c r="E12" s="8">
        <f>SUM(D12*12)</f>
        <v>2880</v>
      </c>
      <c r="F12" s="9">
        <f>SUM(E12*35)</f>
        <v>100800</v>
      </c>
      <c r="G12" s="10">
        <f>D12*12</f>
        <v>2880</v>
      </c>
      <c r="H12" s="9">
        <f>G12*35</f>
        <v>100800</v>
      </c>
    </row>
    <row r="13" spans="1:8" s="7" customFormat="1" x14ac:dyDescent="0.3">
      <c r="A13" s="7" t="s">
        <v>11</v>
      </c>
      <c r="B13" s="7" t="s">
        <v>9</v>
      </c>
      <c r="C13" s="7" t="s">
        <v>10</v>
      </c>
      <c r="D13" s="8">
        <v>50</v>
      </c>
      <c r="E13" s="8">
        <f>SUM(D13*12)</f>
        <v>600</v>
      </c>
      <c r="F13" s="9">
        <f>SUM(E13*35)</f>
        <v>21000</v>
      </c>
      <c r="G13" s="10">
        <f>D13*12</f>
        <v>600</v>
      </c>
      <c r="H13" s="9">
        <f>G13*35</f>
        <v>21000</v>
      </c>
    </row>
    <row r="14" spans="1:8" s="7" customFormat="1" x14ac:dyDescent="0.3">
      <c r="A14" s="7" t="s">
        <v>47</v>
      </c>
      <c r="B14" s="7" t="s">
        <v>9</v>
      </c>
      <c r="C14" s="7" t="s">
        <v>26</v>
      </c>
      <c r="D14" s="8">
        <v>20</v>
      </c>
      <c r="E14" s="8">
        <f>SUM(D14*12)</f>
        <v>240</v>
      </c>
      <c r="F14" s="9">
        <f>SUM(E14*35)</f>
        <v>8400</v>
      </c>
      <c r="G14" s="10">
        <f>D14*12</f>
        <v>240</v>
      </c>
      <c r="H14" s="9">
        <f>G14*35</f>
        <v>8400</v>
      </c>
    </row>
    <row r="15" spans="1:8" s="7" customFormat="1" x14ac:dyDescent="0.3">
      <c r="A15" s="7" t="s">
        <v>49</v>
      </c>
      <c r="B15" s="24" t="s">
        <v>9</v>
      </c>
      <c r="C15" s="7" t="s">
        <v>10</v>
      </c>
      <c r="D15" s="8"/>
      <c r="E15" s="8">
        <v>4000</v>
      </c>
      <c r="F15" s="9">
        <f>SUM(E15*35)</f>
        <v>140000</v>
      </c>
      <c r="G15" s="10">
        <v>1000</v>
      </c>
      <c r="H15" s="9">
        <f>G15*35</f>
        <v>35000</v>
      </c>
    </row>
    <row r="16" spans="1:8" s="7" customFormat="1" x14ac:dyDescent="0.3">
      <c r="A16" s="7" t="s">
        <v>50</v>
      </c>
      <c r="B16" s="24" t="s">
        <v>9</v>
      </c>
      <c r="C16" s="7" t="s">
        <v>10</v>
      </c>
      <c r="D16" s="8"/>
      <c r="E16" s="8">
        <v>7500</v>
      </c>
      <c r="F16" s="9">
        <f>SUM(E16*35)</f>
        <v>262500</v>
      </c>
      <c r="G16" s="10">
        <v>1000</v>
      </c>
      <c r="H16" s="9">
        <f>G16*35</f>
        <v>35000</v>
      </c>
    </row>
    <row r="17" spans="1:8" s="7" customFormat="1" x14ac:dyDescent="0.3">
      <c r="A17" s="7" t="s">
        <v>15</v>
      </c>
      <c r="B17" s="11" t="s">
        <v>9</v>
      </c>
      <c r="C17" s="7" t="s">
        <v>10</v>
      </c>
      <c r="D17" s="8">
        <v>20</v>
      </c>
      <c r="E17" s="8">
        <f>SUM(D17*12)</f>
        <v>240</v>
      </c>
      <c r="F17" s="9">
        <f>SUM(E17*35)</f>
        <v>8400</v>
      </c>
      <c r="G17" s="10">
        <f>D17*12</f>
        <v>240</v>
      </c>
      <c r="H17" s="9">
        <f>G17*35</f>
        <v>8400</v>
      </c>
    </row>
    <row r="18" spans="1:8" s="7" customFormat="1" x14ac:dyDescent="0.3">
      <c r="A18" s="11" t="s">
        <v>43</v>
      </c>
      <c r="B18" s="11" t="s">
        <v>9</v>
      </c>
      <c r="C18" s="11" t="s">
        <v>17</v>
      </c>
      <c r="D18" s="12"/>
      <c r="E18" s="12">
        <v>10000</v>
      </c>
      <c r="F18" s="22">
        <f>SUM(E18*35)</f>
        <v>350000</v>
      </c>
      <c r="G18" s="23">
        <v>1000</v>
      </c>
      <c r="H18" s="22">
        <f>G18*35</f>
        <v>35000</v>
      </c>
    </row>
    <row r="19" spans="1:8" s="7" customFormat="1" x14ac:dyDescent="0.3">
      <c r="A19" s="7" t="s">
        <v>39</v>
      </c>
      <c r="B19" s="7" t="s">
        <v>9</v>
      </c>
      <c r="C19" s="7" t="s">
        <v>17</v>
      </c>
      <c r="D19" s="8">
        <v>1000</v>
      </c>
      <c r="E19" s="8">
        <f>SUM(D19*12)</f>
        <v>12000</v>
      </c>
      <c r="F19" s="9">
        <f>SUM(E19*35)</f>
        <v>420000</v>
      </c>
      <c r="G19" s="10">
        <f>D19*12</f>
        <v>12000</v>
      </c>
      <c r="H19" s="9">
        <f>G19*35</f>
        <v>420000</v>
      </c>
    </row>
    <row r="20" spans="1:8" s="7" customFormat="1" x14ac:dyDescent="0.3">
      <c r="A20" s="7" t="s">
        <v>12</v>
      </c>
      <c r="B20" s="11" t="s">
        <v>14</v>
      </c>
      <c r="C20" s="7" t="s">
        <v>10</v>
      </c>
      <c r="D20" s="8">
        <v>100</v>
      </c>
      <c r="E20" s="8">
        <f>SUM(D20*12)</f>
        <v>1200</v>
      </c>
      <c r="F20" s="9">
        <f>SUM(E20*35)</f>
        <v>42000</v>
      </c>
      <c r="G20" s="10">
        <f>D20*12</f>
        <v>1200</v>
      </c>
      <c r="H20" s="9">
        <f>G20*35</f>
        <v>42000</v>
      </c>
    </row>
    <row r="21" spans="1:8" s="7" customFormat="1" x14ac:dyDescent="0.3">
      <c r="A21" s="7" t="s">
        <v>30</v>
      </c>
      <c r="B21" s="11" t="s">
        <v>14</v>
      </c>
      <c r="C21" s="7" t="s">
        <v>27</v>
      </c>
      <c r="D21" s="8">
        <v>50</v>
      </c>
      <c r="E21" s="8">
        <f>SUM(D21*12)</f>
        <v>600</v>
      </c>
      <c r="F21" s="9">
        <f>SUM(E21*35)</f>
        <v>21000</v>
      </c>
      <c r="G21" s="10">
        <f>D21*12</f>
        <v>600</v>
      </c>
      <c r="H21" s="9">
        <f>G21*35</f>
        <v>21000</v>
      </c>
    </row>
    <row r="22" spans="1:8" s="7" customFormat="1" x14ac:dyDescent="0.3">
      <c r="A22" s="7" t="s">
        <v>35</v>
      </c>
      <c r="B22" s="11" t="s">
        <v>14</v>
      </c>
      <c r="C22" s="7" t="s">
        <v>27</v>
      </c>
      <c r="D22" s="8">
        <v>125</v>
      </c>
      <c r="E22" s="8">
        <f>SUM(D22*12)</f>
        <v>1500</v>
      </c>
      <c r="F22" s="9">
        <f>SUM(E22*35)</f>
        <v>52500</v>
      </c>
      <c r="G22" s="10">
        <f>D22*12</f>
        <v>1500</v>
      </c>
      <c r="H22" s="9">
        <f>G22*35</f>
        <v>52500</v>
      </c>
    </row>
    <row r="23" spans="1:8" s="7" customFormat="1" x14ac:dyDescent="0.3">
      <c r="A23" s="7" t="s">
        <v>29</v>
      </c>
      <c r="B23" s="7" t="s">
        <v>14</v>
      </c>
      <c r="C23" s="7" t="s">
        <v>27</v>
      </c>
      <c r="D23" s="8">
        <v>25</v>
      </c>
      <c r="E23" s="8">
        <f>SUM(D23*12)</f>
        <v>300</v>
      </c>
      <c r="F23" s="9">
        <f>SUM(E23*35)</f>
        <v>10500</v>
      </c>
      <c r="G23" s="10">
        <f>D23*12</f>
        <v>300</v>
      </c>
      <c r="H23" s="9">
        <f>G23*35</f>
        <v>10500</v>
      </c>
    </row>
    <row r="24" spans="1:8" s="7" customFormat="1" x14ac:dyDescent="0.3">
      <c r="A24" s="7" t="s">
        <v>13</v>
      </c>
      <c r="B24" s="7" t="s">
        <v>14</v>
      </c>
      <c r="C24" s="7" t="s">
        <v>10</v>
      </c>
      <c r="D24" s="8">
        <v>100</v>
      </c>
      <c r="E24" s="8">
        <f>SUM(D24*12)</f>
        <v>1200</v>
      </c>
      <c r="F24" s="9">
        <f>SUM(E24*35)</f>
        <v>42000</v>
      </c>
      <c r="G24" s="10">
        <f>D24*12</f>
        <v>1200</v>
      </c>
      <c r="H24" s="9">
        <f>G24*35</f>
        <v>42000</v>
      </c>
    </row>
    <row r="25" spans="1:8" s="7" customFormat="1" x14ac:dyDescent="0.3">
      <c r="A25" s="7" t="s">
        <v>51</v>
      </c>
      <c r="B25" s="7" t="s">
        <v>14</v>
      </c>
      <c r="C25" s="7" t="s">
        <v>10</v>
      </c>
      <c r="D25" s="8">
        <v>50</v>
      </c>
      <c r="E25" s="8">
        <f>SUM(D25*12)</f>
        <v>600</v>
      </c>
      <c r="F25" s="9">
        <f>SUM(E25*35)</f>
        <v>21000</v>
      </c>
      <c r="G25" s="10">
        <f>D25*12</f>
        <v>600</v>
      </c>
      <c r="H25" s="9">
        <f>G25*35</f>
        <v>21000</v>
      </c>
    </row>
    <row r="26" spans="1:8" s="7" customFormat="1" x14ac:dyDescent="0.3">
      <c r="A26" s="7" t="s">
        <v>23</v>
      </c>
      <c r="B26" s="7" t="s">
        <v>14</v>
      </c>
      <c r="C26" s="7" t="s">
        <v>17</v>
      </c>
      <c r="D26" s="8">
        <v>50</v>
      </c>
      <c r="E26" s="8">
        <f>SUM(D26*12)</f>
        <v>600</v>
      </c>
      <c r="F26" s="9">
        <f>SUM(E26*35)</f>
        <v>21000</v>
      </c>
      <c r="G26" s="10">
        <f>D26*12</f>
        <v>600</v>
      </c>
      <c r="H26" s="9">
        <f>G26*35</f>
        <v>21000</v>
      </c>
    </row>
    <row r="27" spans="1:8" s="7" customFormat="1" x14ac:dyDescent="0.3">
      <c r="A27" s="7" t="s">
        <v>18</v>
      </c>
      <c r="B27" s="7" t="s">
        <v>14</v>
      </c>
      <c r="C27" s="7" t="s">
        <v>17</v>
      </c>
      <c r="D27" s="8">
        <v>300</v>
      </c>
      <c r="E27" s="8">
        <f>SUM(D27*12)</f>
        <v>3600</v>
      </c>
      <c r="F27" s="9">
        <f>SUM(E27*35)</f>
        <v>126000</v>
      </c>
      <c r="G27" s="10">
        <f>D27*12</f>
        <v>3600</v>
      </c>
      <c r="H27" s="9">
        <f>G27*35</f>
        <v>126000</v>
      </c>
    </row>
    <row r="28" spans="1:8" s="7" customFormat="1" x14ac:dyDescent="0.3">
      <c r="A28" s="7" t="s">
        <v>28</v>
      </c>
      <c r="B28" s="7" t="s">
        <v>14</v>
      </c>
      <c r="C28" s="7" t="s">
        <v>27</v>
      </c>
      <c r="D28" s="8">
        <v>200</v>
      </c>
      <c r="E28" s="8">
        <f>SUM(D28*12)</f>
        <v>2400</v>
      </c>
      <c r="F28" s="9">
        <f>SUM(E28*35)</f>
        <v>84000</v>
      </c>
      <c r="G28" s="10">
        <f>D28*12</f>
        <v>2400</v>
      </c>
      <c r="H28" s="9">
        <f>G28*35</f>
        <v>84000</v>
      </c>
    </row>
    <row r="29" spans="1:8" s="7" customFormat="1" x14ac:dyDescent="0.3">
      <c r="A29" s="7" t="s">
        <v>36</v>
      </c>
      <c r="B29" s="7" t="s">
        <v>14</v>
      </c>
      <c r="C29" s="7" t="s">
        <v>17</v>
      </c>
      <c r="D29" s="8">
        <v>50</v>
      </c>
      <c r="E29" s="8">
        <f>SUM(D29*12)</f>
        <v>600</v>
      </c>
      <c r="F29" s="9">
        <f>SUM(E29*35)</f>
        <v>21000</v>
      </c>
      <c r="G29" s="10">
        <f>D29*12</f>
        <v>600</v>
      </c>
      <c r="H29" s="9">
        <f>G29*35</f>
        <v>21000</v>
      </c>
    </row>
    <row r="30" spans="1:8" s="7" customFormat="1" x14ac:dyDescent="0.3">
      <c r="A30" s="7" t="s">
        <v>24</v>
      </c>
      <c r="B30" s="7" t="s">
        <v>14</v>
      </c>
      <c r="C30" s="7" t="s">
        <v>17</v>
      </c>
      <c r="D30" s="8">
        <v>75</v>
      </c>
      <c r="E30" s="8">
        <f>SUM(D30*12)</f>
        <v>900</v>
      </c>
      <c r="F30" s="9">
        <f>SUM(E30*35)</f>
        <v>31500</v>
      </c>
      <c r="G30" s="10">
        <f>D30*12</f>
        <v>900</v>
      </c>
      <c r="H30" s="9">
        <f>G30*35</f>
        <v>31500</v>
      </c>
    </row>
    <row r="31" spans="1:8" s="7" customFormat="1" x14ac:dyDescent="0.3">
      <c r="A31" s="7" t="s">
        <v>22</v>
      </c>
      <c r="B31" s="11" t="s">
        <v>14</v>
      </c>
      <c r="C31" s="7" t="s">
        <v>17</v>
      </c>
      <c r="D31" s="8">
        <v>20</v>
      </c>
      <c r="E31" s="8">
        <f>SUM(D31*12)+3000</f>
        <v>3240</v>
      </c>
      <c r="F31" s="9">
        <f>SUM(E31*35)</f>
        <v>113400</v>
      </c>
      <c r="G31" s="10">
        <f>D31*12</f>
        <v>240</v>
      </c>
      <c r="H31" s="9">
        <f>G31*35</f>
        <v>8400</v>
      </c>
    </row>
    <row r="32" spans="1:8" s="7" customFormat="1" x14ac:dyDescent="0.3">
      <c r="A32" s="7" t="s">
        <v>21</v>
      </c>
      <c r="B32" s="7" t="s">
        <v>14</v>
      </c>
      <c r="C32" s="7" t="s">
        <v>17</v>
      </c>
      <c r="D32" s="8">
        <v>25</v>
      </c>
      <c r="E32" s="8">
        <f>SUM(D32*12)</f>
        <v>300</v>
      </c>
      <c r="F32" s="9">
        <f>SUM(E32*35)</f>
        <v>10500</v>
      </c>
      <c r="G32" s="10">
        <f>D32*12</f>
        <v>300</v>
      </c>
      <c r="H32" s="9">
        <f>G32*35</f>
        <v>10500</v>
      </c>
    </row>
    <row r="33" spans="1:8" s="7" customFormat="1" x14ac:dyDescent="0.3">
      <c r="A33" s="11" t="s">
        <v>20</v>
      </c>
      <c r="B33" s="11" t="s">
        <v>14</v>
      </c>
      <c r="C33" s="11" t="s">
        <v>17</v>
      </c>
      <c r="D33" s="12">
        <v>20</v>
      </c>
      <c r="E33" s="12">
        <f>SUM(D33*12)</f>
        <v>240</v>
      </c>
      <c r="F33" s="22">
        <f>SUM(E33*35)</f>
        <v>8400</v>
      </c>
      <c r="G33" s="23">
        <f>D33*12</f>
        <v>240</v>
      </c>
      <c r="H33" s="22">
        <f>G33*35</f>
        <v>8400</v>
      </c>
    </row>
    <row r="34" spans="1:8" s="7" customFormat="1" x14ac:dyDescent="0.3">
      <c r="A34" s="11" t="s">
        <v>19</v>
      </c>
      <c r="B34" s="11" t="s">
        <v>14</v>
      </c>
      <c r="C34" s="11" t="s">
        <v>17</v>
      </c>
      <c r="D34" s="12">
        <v>60</v>
      </c>
      <c r="E34" s="12">
        <f>SUM(D34*12)</f>
        <v>720</v>
      </c>
      <c r="F34" s="22">
        <f>SUM(E34*35)</f>
        <v>25200</v>
      </c>
      <c r="G34" s="23">
        <f>D34*12</f>
        <v>720</v>
      </c>
      <c r="H34" s="22">
        <f>G34*35</f>
        <v>25200</v>
      </c>
    </row>
    <row r="35" spans="1:8" s="7" customFormat="1" x14ac:dyDescent="0.3">
      <c r="A35" s="11" t="s">
        <v>42</v>
      </c>
      <c r="B35" s="11" t="s">
        <v>31</v>
      </c>
      <c r="C35" s="11" t="s">
        <v>32</v>
      </c>
      <c r="D35" s="12">
        <v>750</v>
      </c>
      <c r="E35" s="12">
        <f>SUM(D35*12)</f>
        <v>9000</v>
      </c>
      <c r="F35" s="22">
        <f>SUM(E35*35)</f>
        <v>315000</v>
      </c>
      <c r="G35" s="23">
        <f>D35*12</f>
        <v>9000</v>
      </c>
      <c r="H35" s="22">
        <f>G35*35</f>
        <v>315000</v>
      </c>
    </row>
    <row r="36" spans="1:8" s="11" customFormat="1" x14ac:dyDescent="0.3">
      <c r="A36" s="7" t="s">
        <v>40</v>
      </c>
      <c r="B36" s="11" t="s">
        <v>31</v>
      </c>
      <c r="C36" s="7" t="s">
        <v>32</v>
      </c>
      <c r="D36" s="8">
        <v>2000</v>
      </c>
      <c r="E36" s="8">
        <f>SUM(D36*12)</f>
        <v>24000</v>
      </c>
      <c r="F36" s="9">
        <f>SUM(E36*35)</f>
        <v>840000</v>
      </c>
      <c r="G36" s="10">
        <f>D36*12</f>
        <v>24000</v>
      </c>
      <c r="H36" s="9">
        <f>G36*35</f>
        <v>840000</v>
      </c>
    </row>
    <row r="37" spans="1:8" s="11" customFormat="1" x14ac:dyDescent="0.3">
      <c r="A37" s="7" t="s">
        <v>41</v>
      </c>
      <c r="B37" s="11" t="s">
        <v>31</v>
      </c>
      <c r="C37" s="7" t="s">
        <v>32</v>
      </c>
      <c r="D37" s="8">
        <v>1600</v>
      </c>
      <c r="E37" s="8">
        <f>SUM(D37*12)</f>
        <v>19200</v>
      </c>
      <c r="F37" s="9">
        <f>SUM(E37*35)</f>
        <v>672000</v>
      </c>
      <c r="G37" s="10">
        <f>D37*12</f>
        <v>19200</v>
      </c>
      <c r="H37" s="9">
        <f>G37*35</f>
        <v>672000</v>
      </c>
    </row>
    <row r="38" spans="1:8" s="7" customFormat="1" ht="15" thickBot="1" x14ac:dyDescent="0.35">
      <c r="A38" s="27" t="s">
        <v>33</v>
      </c>
      <c r="B38" s="27"/>
      <c r="C38" s="27"/>
      <c r="D38" s="28">
        <f>SUM(D7:D37)</f>
        <v>8440</v>
      </c>
      <c r="E38" s="28">
        <f>SUM(E7:E37)</f>
        <v>125780</v>
      </c>
      <c r="F38" s="29">
        <f>SUM(E38*35)</f>
        <v>4402300</v>
      </c>
      <c r="G38" s="30">
        <f>D38*12</f>
        <v>101280</v>
      </c>
      <c r="H38" s="29">
        <f>G38*35</f>
        <v>3544800</v>
      </c>
    </row>
    <row r="39" spans="1:8" s="7" customFormat="1" ht="15" thickTop="1" x14ac:dyDescent="0.3">
      <c r="D39" s="8"/>
      <c r="E39" s="8"/>
      <c r="F39" s="9"/>
    </row>
    <row r="40" spans="1:8" s="7" customFormat="1" x14ac:dyDescent="0.3">
      <c r="A40" s="13"/>
      <c r="B40" s="13"/>
      <c r="C40" s="13"/>
      <c r="D40" s="14"/>
      <c r="E40" s="17"/>
      <c r="F40" s="15"/>
      <c r="G40" s="16"/>
    </row>
    <row r="41" spans="1:8" s="7" customFormat="1" x14ac:dyDescent="0.3">
      <c r="A41" s="16"/>
      <c r="B41" s="16"/>
      <c r="C41" s="16"/>
      <c r="D41" s="17"/>
      <c r="E41" s="17"/>
      <c r="F41" s="18"/>
      <c r="G41" s="19"/>
    </row>
    <row r="42" spans="1:8" s="7" customFormat="1" x14ac:dyDescent="0.3">
      <c r="A42" s="16"/>
      <c r="B42" s="16"/>
      <c r="C42" s="16"/>
      <c r="D42" s="17"/>
      <c r="E42" s="17"/>
      <c r="F42" s="18"/>
      <c r="G42" s="19"/>
    </row>
    <row r="43" spans="1:8" s="7" customFormat="1" x14ac:dyDescent="0.3">
      <c r="A43" s="16"/>
      <c r="B43" s="16"/>
      <c r="C43" s="16"/>
      <c r="D43" s="17"/>
      <c r="E43" s="17"/>
      <c r="F43" s="18"/>
      <c r="G43" s="19"/>
    </row>
    <row r="44" spans="1:8" s="7" customFormat="1" x14ac:dyDescent="0.3">
      <c r="A44" s="16"/>
      <c r="B44" s="16"/>
      <c r="C44" s="16"/>
      <c r="D44" s="17"/>
      <c r="E44" s="17"/>
      <c r="F44" s="18"/>
      <c r="G44" s="19"/>
    </row>
    <row r="45" spans="1:8" s="7" customFormat="1" x14ac:dyDescent="0.3">
      <c r="A45" s="16"/>
      <c r="B45" s="16"/>
      <c r="C45" s="16"/>
      <c r="D45" s="17"/>
      <c r="E45" s="17"/>
      <c r="F45" s="18"/>
      <c r="G45" s="19"/>
    </row>
    <row r="46" spans="1:8" s="7" customFormat="1" x14ac:dyDescent="0.3">
      <c r="A46" s="16"/>
      <c r="B46" s="16"/>
      <c r="C46" s="16"/>
      <c r="D46" s="17"/>
      <c r="E46" s="17"/>
      <c r="F46" s="18"/>
      <c r="G46" s="19"/>
    </row>
    <row r="47" spans="1:8" s="7" customFormat="1" x14ac:dyDescent="0.3">
      <c r="A47" s="16"/>
      <c r="B47" s="16"/>
      <c r="C47" s="16"/>
      <c r="D47" s="17"/>
      <c r="E47" s="17"/>
      <c r="F47" s="18"/>
      <c r="G47" s="19"/>
    </row>
    <row r="48" spans="1:8" s="7" customFormat="1" x14ac:dyDescent="0.3">
      <c r="A48" s="16"/>
      <c r="B48" s="16"/>
      <c r="C48" s="16"/>
      <c r="D48" s="17"/>
      <c r="E48" s="17"/>
      <c r="F48" s="18"/>
      <c r="G48" s="19"/>
    </row>
    <row r="49" spans="1:7" s="7" customFormat="1" x14ac:dyDescent="0.3">
      <c r="A49" s="16"/>
      <c r="B49" s="16"/>
      <c r="C49" s="16"/>
      <c r="D49" s="17"/>
      <c r="E49" s="17"/>
      <c r="F49" s="18"/>
      <c r="G49" s="19"/>
    </row>
    <row r="50" spans="1:7" s="7" customFormat="1" x14ac:dyDescent="0.3">
      <c r="E50" s="8"/>
    </row>
    <row r="51" spans="1:7" s="7" customFormat="1" x14ac:dyDescent="0.3">
      <c r="E51" s="8"/>
    </row>
    <row r="52" spans="1:7" s="7" customFormat="1" x14ac:dyDescent="0.3">
      <c r="E52" s="8"/>
    </row>
    <row r="53" spans="1:7" s="7" customFormat="1" x14ac:dyDescent="0.3">
      <c r="E53" s="8"/>
    </row>
    <row r="54" spans="1:7" s="7" customFormat="1" x14ac:dyDescent="0.3">
      <c r="E54" s="8"/>
    </row>
    <row r="55" spans="1:7" s="7" customFormat="1" x14ac:dyDescent="0.3">
      <c r="E55" s="8"/>
    </row>
    <row r="56" spans="1:7" s="7" customFormat="1" x14ac:dyDescent="0.3">
      <c r="E56" s="8"/>
    </row>
    <row r="57" spans="1:7" s="7" customFormat="1" x14ac:dyDescent="0.3">
      <c r="E57" s="8"/>
    </row>
    <row r="58" spans="1:7" s="7" customFormat="1" x14ac:dyDescent="0.3">
      <c r="E58" s="8"/>
    </row>
    <row r="59" spans="1:7" s="7" customFormat="1" x14ac:dyDescent="0.3">
      <c r="E59" s="8"/>
    </row>
    <row r="60" spans="1:7" s="7" customFormat="1" x14ac:dyDescent="0.3">
      <c r="E60" s="8"/>
    </row>
    <row r="61" spans="1:7" s="7" customFormat="1" x14ac:dyDescent="0.3">
      <c r="E61" s="8"/>
    </row>
    <row r="62" spans="1:7" s="7" customFormat="1" x14ac:dyDescent="0.3">
      <c r="E62" s="8"/>
    </row>
    <row r="63" spans="1:7" s="7" customFormat="1" x14ac:dyDescent="0.3">
      <c r="E63" s="8"/>
    </row>
    <row r="64" spans="1:7" s="7" customFormat="1" x14ac:dyDescent="0.3">
      <c r="E64" s="8"/>
    </row>
    <row r="65" spans="5:5" s="7" customFormat="1" x14ac:dyDescent="0.3">
      <c r="E65" s="8"/>
    </row>
    <row r="66" spans="5:5" s="7" customFormat="1" x14ac:dyDescent="0.3">
      <c r="E66" s="8"/>
    </row>
    <row r="67" spans="5:5" s="7" customFormat="1" x14ac:dyDescent="0.3">
      <c r="E67" s="8"/>
    </row>
    <row r="68" spans="5:5" s="7" customFormat="1" x14ac:dyDescent="0.3">
      <c r="E68" s="8"/>
    </row>
    <row r="69" spans="5:5" s="7" customFormat="1" x14ac:dyDescent="0.3">
      <c r="E69" s="8"/>
    </row>
    <row r="70" spans="5:5" s="7" customFormat="1" x14ac:dyDescent="0.3">
      <c r="E70" s="8"/>
    </row>
    <row r="71" spans="5:5" s="7" customFormat="1" x14ac:dyDescent="0.3">
      <c r="E71" s="8"/>
    </row>
    <row r="72" spans="5:5" s="7" customFormat="1" x14ac:dyDescent="0.3">
      <c r="E72" s="8"/>
    </row>
    <row r="73" spans="5:5" s="7" customFormat="1" x14ac:dyDescent="0.3">
      <c r="E73" s="8"/>
    </row>
    <row r="74" spans="5:5" s="7" customFormat="1" x14ac:dyDescent="0.3">
      <c r="E74" s="8"/>
    </row>
    <row r="75" spans="5:5" s="7" customFormat="1" x14ac:dyDescent="0.3">
      <c r="E75" s="8"/>
    </row>
    <row r="76" spans="5:5" s="7" customFormat="1" x14ac:dyDescent="0.3">
      <c r="E76" s="8"/>
    </row>
    <row r="77" spans="5:5" s="7" customFormat="1" x14ac:dyDescent="0.3">
      <c r="E77" s="8"/>
    </row>
    <row r="78" spans="5:5" s="7" customFormat="1" x14ac:dyDescent="0.3">
      <c r="E78" s="8"/>
    </row>
    <row r="79" spans="5:5" s="7" customFormat="1" x14ac:dyDescent="0.3">
      <c r="E79" s="8"/>
    </row>
    <row r="80" spans="5:5" s="7" customFormat="1" x14ac:dyDescent="0.3">
      <c r="E80" s="8"/>
    </row>
    <row r="81" spans="5:5" s="7" customFormat="1" x14ac:dyDescent="0.3">
      <c r="E81" s="8"/>
    </row>
    <row r="82" spans="5:5" s="7" customFormat="1" x14ac:dyDescent="0.3">
      <c r="E82" s="8"/>
    </row>
    <row r="83" spans="5:5" s="7" customFormat="1" x14ac:dyDescent="0.3">
      <c r="E83" s="8"/>
    </row>
    <row r="84" spans="5:5" s="7" customFormat="1" x14ac:dyDescent="0.3">
      <c r="E84" s="8"/>
    </row>
    <row r="85" spans="5:5" s="7" customFormat="1" x14ac:dyDescent="0.3">
      <c r="E85" s="8"/>
    </row>
    <row r="86" spans="5:5" s="7" customFormat="1" x14ac:dyDescent="0.3">
      <c r="E86" s="8"/>
    </row>
    <row r="87" spans="5:5" s="7" customFormat="1" x14ac:dyDescent="0.3">
      <c r="E87" s="8"/>
    </row>
    <row r="88" spans="5:5" s="7" customFormat="1" x14ac:dyDescent="0.3">
      <c r="E88" s="8"/>
    </row>
    <row r="89" spans="5:5" s="7" customFormat="1" x14ac:dyDescent="0.3">
      <c r="E89" s="8"/>
    </row>
    <row r="90" spans="5:5" s="7" customFormat="1" x14ac:dyDescent="0.3">
      <c r="E90" s="8"/>
    </row>
    <row r="91" spans="5:5" s="7" customFormat="1" x14ac:dyDescent="0.3">
      <c r="E91" s="8"/>
    </row>
    <row r="92" spans="5:5" s="7" customFormat="1" x14ac:dyDescent="0.3">
      <c r="E92" s="8"/>
    </row>
    <row r="93" spans="5:5" s="7" customFormat="1" x14ac:dyDescent="0.3">
      <c r="E93" s="8"/>
    </row>
    <row r="94" spans="5:5" s="7" customFormat="1" x14ac:dyDescent="0.3">
      <c r="E94" s="8"/>
    </row>
    <row r="95" spans="5:5" s="7" customFormat="1" x14ac:dyDescent="0.3">
      <c r="E95" s="8"/>
    </row>
    <row r="96" spans="5:5" s="7" customFormat="1" x14ac:dyDescent="0.3">
      <c r="E96" s="8"/>
    </row>
    <row r="97" spans="5:5" s="7" customFormat="1" x14ac:dyDescent="0.3">
      <c r="E97" s="8"/>
    </row>
    <row r="98" spans="5:5" s="7" customFormat="1" x14ac:dyDescent="0.3">
      <c r="E98" s="8"/>
    </row>
    <row r="99" spans="5:5" s="7" customFormat="1" x14ac:dyDescent="0.3">
      <c r="E99" s="8"/>
    </row>
    <row r="100" spans="5:5" s="7" customFormat="1" x14ac:dyDescent="0.3">
      <c r="E100" s="8"/>
    </row>
    <row r="101" spans="5:5" s="7" customFormat="1" x14ac:dyDescent="0.3">
      <c r="E101" s="8"/>
    </row>
    <row r="102" spans="5:5" s="7" customFormat="1" x14ac:dyDescent="0.3">
      <c r="E102" s="8"/>
    </row>
    <row r="103" spans="5:5" s="7" customFormat="1" x14ac:dyDescent="0.3">
      <c r="E103" s="8"/>
    </row>
    <row r="104" spans="5:5" s="7" customFormat="1" x14ac:dyDescent="0.3">
      <c r="E104" s="8"/>
    </row>
    <row r="105" spans="5:5" s="7" customFormat="1" x14ac:dyDescent="0.3">
      <c r="E105" s="8"/>
    </row>
    <row r="106" spans="5:5" s="7" customFormat="1" x14ac:dyDescent="0.3">
      <c r="E106" s="8"/>
    </row>
    <row r="107" spans="5:5" s="7" customFormat="1" x14ac:dyDescent="0.3">
      <c r="E107" s="8"/>
    </row>
    <row r="108" spans="5:5" s="7" customFormat="1" x14ac:dyDescent="0.3">
      <c r="E108" s="8"/>
    </row>
    <row r="109" spans="5:5" s="7" customFormat="1" x14ac:dyDescent="0.3">
      <c r="E109" s="8"/>
    </row>
    <row r="110" spans="5:5" s="7" customFormat="1" x14ac:dyDescent="0.3">
      <c r="E110" s="8"/>
    </row>
    <row r="111" spans="5:5" s="7" customFormat="1" x14ac:dyDescent="0.3">
      <c r="E111" s="8"/>
    </row>
    <row r="112" spans="5:5" s="7" customFormat="1" x14ac:dyDescent="0.3">
      <c r="E112" s="8"/>
    </row>
    <row r="113" spans="5:5" s="7" customFormat="1" x14ac:dyDescent="0.3">
      <c r="E113" s="8"/>
    </row>
    <row r="114" spans="5:5" s="7" customFormat="1" x14ac:dyDescent="0.3">
      <c r="E114" s="8"/>
    </row>
    <row r="115" spans="5:5" s="7" customFormat="1" x14ac:dyDescent="0.3">
      <c r="E115" s="8"/>
    </row>
    <row r="116" spans="5:5" s="7" customFormat="1" x14ac:dyDescent="0.3">
      <c r="E116" s="8"/>
    </row>
    <row r="117" spans="5:5" s="7" customFormat="1" x14ac:dyDescent="0.3">
      <c r="E117" s="8"/>
    </row>
    <row r="118" spans="5:5" s="7" customFormat="1" x14ac:dyDescent="0.3">
      <c r="E118" s="8"/>
    </row>
    <row r="119" spans="5:5" s="7" customFormat="1" x14ac:dyDescent="0.3">
      <c r="E119" s="8"/>
    </row>
    <row r="120" spans="5:5" s="7" customFormat="1" x14ac:dyDescent="0.3">
      <c r="E120" s="8"/>
    </row>
    <row r="121" spans="5:5" s="7" customFormat="1" x14ac:dyDescent="0.3">
      <c r="E121" s="8"/>
    </row>
    <row r="122" spans="5:5" s="7" customFormat="1" x14ac:dyDescent="0.3">
      <c r="E122" s="8"/>
    </row>
    <row r="123" spans="5:5" s="7" customFormat="1" x14ac:dyDescent="0.3">
      <c r="E123" s="8"/>
    </row>
    <row r="124" spans="5:5" s="7" customFormat="1" x14ac:dyDescent="0.3">
      <c r="E124" s="8"/>
    </row>
    <row r="125" spans="5:5" s="7" customFormat="1" x14ac:dyDescent="0.3">
      <c r="E125" s="8"/>
    </row>
    <row r="126" spans="5:5" s="7" customFormat="1" x14ac:dyDescent="0.3">
      <c r="E126" s="8"/>
    </row>
    <row r="127" spans="5:5" s="7" customFormat="1" x14ac:dyDescent="0.3">
      <c r="E127" s="8"/>
    </row>
    <row r="128" spans="5:5" s="7" customFormat="1" x14ac:dyDescent="0.3">
      <c r="E128" s="8"/>
    </row>
    <row r="129" spans="5:5" s="7" customFormat="1" x14ac:dyDescent="0.3">
      <c r="E129" s="8"/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Sullivan</dc:creator>
  <cp:lastModifiedBy>Angie Sullivan</cp:lastModifiedBy>
  <dcterms:created xsi:type="dcterms:W3CDTF">2017-11-14T08:11:08Z</dcterms:created>
  <dcterms:modified xsi:type="dcterms:W3CDTF">2017-11-21T03:32:54Z</dcterms:modified>
</cp:coreProperties>
</file>