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8855" windowHeight="8160"/>
  </bookViews>
  <sheets>
    <sheet name="Project Budget on Piggery Mgt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E38" i="1"/>
  <c r="E37"/>
  <c r="E24"/>
  <c r="E25"/>
  <c r="E5"/>
  <c r="E6"/>
  <c r="E7"/>
  <c r="E8"/>
  <c r="E9"/>
  <c r="E11"/>
  <c r="E12"/>
  <c r="E13"/>
  <c r="E15"/>
  <c r="E16"/>
  <c r="E17"/>
  <c r="E18"/>
  <c r="E19"/>
  <c r="E20"/>
  <c r="E21"/>
  <c r="E23"/>
  <c r="E26"/>
  <c r="E27"/>
  <c r="E29"/>
  <c r="E30"/>
  <c r="E31"/>
  <c r="E32"/>
  <c r="E33"/>
  <c r="E34"/>
  <c r="E35"/>
  <c r="E36"/>
  <c r="E39"/>
  <c r="E40"/>
  <c r="E42"/>
  <c r="E43"/>
  <c r="E44"/>
  <c r="E45"/>
  <c r="E46"/>
  <c r="E49"/>
  <c r="E50"/>
  <c r="E51"/>
  <c r="E53"/>
  <c r="E54"/>
  <c r="E55"/>
  <c r="E56"/>
  <c r="E57"/>
</calcChain>
</file>

<file path=xl/sharedStrings.xml><?xml version="1.0" encoding="utf-8"?>
<sst xmlns="http://schemas.openxmlformats.org/spreadsheetml/2006/main" count="80" uniqueCount="53">
  <si>
    <t>Youth Partnership Uganda Budget for Piggery Management for 70 young mothers in Kasese district.</t>
  </si>
  <si>
    <t>Description</t>
  </si>
  <si>
    <t>Unit (s)</t>
  </si>
  <si>
    <t>Unit Cost</t>
  </si>
  <si>
    <t>Quantity</t>
  </si>
  <si>
    <t>Total Cost</t>
  </si>
  <si>
    <t>Remarks</t>
  </si>
  <si>
    <t>Mobilization of the beneficiaries into the project</t>
  </si>
  <si>
    <t>Transport</t>
  </si>
  <si>
    <t>Field perdiem</t>
  </si>
  <si>
    <t>Mobilisation cost</t>
  </si>
  <si>
    <t>Airtime</t>
  </si>
  <si>
    <t>Notebooks</t>
  </si>
  <si>
    <t>Sub total</t>
  </si>
  <si>
    <t>Materials / Supplies / Equipments</t>
  </si>
  <si>
    <t>Piglets</t>
  </si>
  <si>
    <t>Pigpen construction support</t>
  </si>
  <si>
    <t>Each pigpen will cost 150,000 and the project will support the beneficiaries with 3500,000= to cater for the nails. The 7,000,000= will be provided by the beneficiaries in terms of poles and labour.</t>
  </si>
  <si>
    <t>Sub-Total 1:</t>
  </si>
  <si>
    <t xml:space="preserve">Training in piggery management </t>
  </si>
  <si>
    <t>Mark pens</t>
  </si>
  <si>
    <t>Flip chart</t>
  </si>
  <si>
    <t xml:space="preserve">pens </t>
  </si>
  <si>
    <t>Masking tape</t>
  </si>
  <si>
    <t>Meals and refreshments</t>
  </si>
  <si>
    <t xml:space="preserve">Mobilisation </t>
  </si>
  <si>
    <t>Internet and Printing</t>
  </si>
  <si>
    <t>Internet and Printing will cater for Mothly bundles as well as printing services that will ease communication and timely reporting.</t>
  </si>
  <si>
    <t>Transport refund</t>
  </si>
  <si>
    <t>persons</t>
  </si>
  <si>
    <t>Room hire</t>
  </si>
  <si>
    <t>Training in self esteem, Record keeping, and group formation</t>
  </si>
  <si>
    <t>Conduct 4 Schools and 10 community advocacy meetings targeting the in and out of school girls</t>
  </si>
  <si>
    <t>Refreshments</t>
  </si>
  <si>
    <t>Transport to the field for staff</t>
  </si>
  <si>
    <t>Staff field per diem</t>
  </si>
  <si>
    <t>Human Resource &amp; Labour</t>
  </si>
  <si>
    <t xml:space="preserve">Trainer's allawance </t>
  </si>
  <si>
    <t>person</t>
  </si>
  <si>
    <t>veterenary officer and treatment</t>
  </si>
  <si>
    <t xml:space="preserve">Each animal shall be treated at 30,000=, including the allowance of the veterinary officer per quarter. Treatment shall be conducted quarterly (3 quarters). </t>
  </si>
  <si>
    <t>Project Leader stipen</t>
  </si>
  <si>
    <t>Sub-Total 3:</t>
  </si>
  <si>
    <t>Fuel for monitoring/evaluation</t>
  </si>
  <si>
    <t>litres</t>
  </si>
  <si>
    <t>Transportation for piglets</t>
  </si>
  <si>
    <t>trip</t>
  </si>
  <si>
    <t>Sub-Total 4:</t>
  </si>
  <si>
    <t>Grand Total</t>
  </si>
  <si>
    <t>Total in US$</t>
  </si>
  <si>
    <t xml:space="preserve">Exchange rate 1$ @ 3400 </t>
  </si>
  <si>
    <t>Staff transport to the field</t>
  </si>
  <si>
    <t>Perons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</si>
</sst>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164" fontId="2" fillId="0" borderId="1" xfId="1" applyNumberFormat="1" applyFont="1" applyBorder="1" applyAlignment="1">
      <alignment horizontal="right" vertical="top" wrapText="1"/>
    </xf>
    <xf numFmtId="0" fontId="2" fillId="0" borderId="0" xfId="0" applyFont="1"/>
    <xf numFmtId="0" fontId="3" fillId="0" borderId="1" xfId="0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164" fontId="2" fillId="0" borderId="1" xfId="1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/>
    <xf numFmtId="164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justify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0" fontId="3" fillId="0" borderId="0" xfId="0" applyFont="1"/>
    <xf numFmtId="43" fontId="3" fillId="0" borderId="1" xfId="1" applyNumberFormat="1" applyFont="1" applyBorder="1" applyAlignment="1">
      <alignment horizontal="right" vertical="top" wrapText="1"/>
    </xf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84"/>
  <sheetViews>
    <sheetView tabSelected="1" topLeftCell="A159" workbookViewId="0">
      <selection activeCell="E56" sqref="E56"/>
    </sheetView>
  </sheetViews>
  <sheetFormatPr defaultRowHeight="15"/>
  <cols>
    <col min="1" max="1" width="28.28515625" bestFit="1" customWidth="1"/>
    <col min="5" max="5" width="12.42578125" bestFit="1" customWidth="1"/>
    <col min="6" max="6" width="57.85546875" bestFit="1" customWidth="1"/>
  </cols>
  <sheetData>
    <row r="1" spans="1:6" s="1" customFormat="1">
      <c r="B1" s="2" t="s">
        <v>0</v>
      </c>
      <c r="C1" s="2"/>
      <c r="D1" s="2"/>
      <c r="E1" s="2"/>
      <c r="F1" s="2"/>
    </row>
    <row r="2" spans="1:6" s="7" customFormat="1">
      <c r="A2" s="3"/>
      <c r="B2" s="3"/>
      <c r="C2" s="4"/>
      <c r="D2" s="5"/>
      <c r="E2" s="6"/>
      <c r="F2" s="3"/>
    </row>
    <row r="3" spans="1:6" s="10" customFormat="1" ht="28.5" customHeight="1">
      <c r="A3" s="8" t="s">
        <v>1</v>
      </c>
      <c r="B3" s="8" t="s">
        <v>2</v>
      </c>
      <c r="C3" s="9" t="s">
        <v>3</v>
      </c>
      <c r="D3" s="8" t="s">
        <v>4</v>
      </c>
      <c r="E3" s="9" t="s">
        <v>5</v>
      </c>
      <c r="F3" s="8" t="s">
        <v>6</v>
      </c>
    </row>
    <row r="4" spans="1:6" s="10" customFormat="1" ht="28.5" customHeight="1">
      <c r="A4" s="8" t="s">
        <v>7</v>
      </c>
      <c r="B4" s="8"/>
      <c r="C4" s="9"/>
      <c r="D4" s="8"/>
      <c r="E4" s="9"/>
      <c r="F4" s="8"/>
    </row>
    <row r="5" spans="1:6" s="10" customFormat="1" ht="28.5" customHeight="1">
      <c r="A5" s="11" t="s">
        <v>8</v>
      </c>
      <c r="B5" s="11"/>
      <c r="C5" s="12">
        <v>30000</v>
      </c>
      <c r="D5" s="11">
        <v>2</v>
      </c>
      <c r="E5" s="12">
        <f>(C5*D5)</f>
        <v>60000</v>
      </c>
      <c r="F5" s="11"/>
    </row>
    <row r="6" spans="1:6" s="10" customFormat="1" ht="28.5" customHeight="1">
      <c r="A6" s="11" t="s">
        <v>9</v>
      </c>
      <c r="B6" s="11"/>
      <c r="C6" s="12">
        <v>40000</v>
      </c>
      <c r="D6" s="11">
        <v>2</v>
      </c>
      <c r="E6" s="12">
        <f>(C6*D6)</f>
        <v>80000</v>
      </c>
      <c r="F6" s="11"/>
    </row>
    <row r="7" spans="1:6" s="10" customFormat="1" ht="28.5" customHeight="1">
      <c r="A7" s="11" t="s">
        <v>10</v>
      </c>
      <c r="B7" s="11" t="s">
        <v>11</v>
      </c>
      <c r="C7" s="12">
        <v>10000</v>
      </c>
      <c r="D7" s="11">
        <v>2</v>
      </c>
      <c r="E7" s="12">
        <f>(C7*D7)</f>
        <v>20000</v>
      </c>
      <c r="F7" s="11"/>
    </row>
    <row r="8" spans="1:6" s="10" customFormat="1" ht="28.5" customHeight="1">
      <c r="A8" s="11" t="s">
        <v>12</v>
      </c>
      <c r="B8" s="11"/>
      <c r="C8" s="12">
        <v>2000</v>
      </c>
      <c r="D8" s="11">
        <v>2</v>
      </c>
      <c r="E8" s="12">
        <f>(C8*D8)</f>
        <v>4000</v>
      </c>
      <c r="F8" s="11"/>
    </row>
    <row r="9" spans="1:6" s="10" customFormat="1" ht="28.5" customHeight="1">
      <c r="A9" s="8" t="s">
        <v>13</v>
      </c>
      <c r="B9" s="8"/>
      <c r="C9" s="9"/>
      <c r="D9" s="8"/>
      <c r="E9" s="9">
        <f>SUM(E5:E8)</f>
        <v>164000</v>
      </c>
      <c r="F9" s="8"/>
    </row>
    <row r="10" spans="1:6" s="7" customFormat="1" ht="30" customHeight="1">
      <c r="A10" s="13" t="s">
        <v>14</v>
      </c>
      <c r="B10" s="13"/>
      <c r="C10" s="4"/>
      <c r="D10" s="5"/>
      <c r="E10" s="6"/>
      <c r="F10" s="13"/>
    </row>
    <row r="11" spans="1:6" s="7" customFormat="1" ht="19.5" customHeight="1">
      <c r="A11" s="14" t="s">
        <v>15</v>
      </c>
      <c r="B11" s="14"/>
      <c r="C11" s="6">
        <v>100000</v>
      </c>
      <c r="D11" s="15">
        <v>70</v>
      </c>
      <c r="E11" s="6">
        <f t="shared" ref="E11:E12" si="0">(C11*D11)</f>
        <v>7000000</v>
      </c>
      <c r="F11" s="13"/>
    </row>
    <row r="12" spans="1:6" s="7" customFormat="1" ht="57.75" customHeight="1">
      <c r="A12" s="16" t="s">
        <v>16</v>
      </c>
      <c r="B12" s="16"/>
      <c r="C12" s="17">
        <v>50000</v>
      </c>
      <c r="D12" s="18">
        <v>70</v>
      </c>
      <c r="E12" s="6">
        <f t="shared" si="0"/>
        <v>3500000</v>
      </c>
      <c r="F12" s="14" t="s">
        <v>17</v>
      </c>
    </row>
    <row r="13" spans="1:6" s="22" customFormat="1" ht="14.25">
      <c r="A13" s="19" t="s">
        <v>18</v>
      </c>
      <c r="B13" s="19"/>
      <c r="C13" s="20"/>
      <c r="D13" s="21"/>
      <c r="E13" s="20">
        <f>SUM(E11:E12)</f>
        <v>10500000</v>
      </c>
      <c r="F13" s="13"/>
    </row>
    <row r="14" spans="1:6" s="7" customFormat="1" ht="28.5">
      <c r="A14" s="13" t="s">
        <v>19</v>
      </c>
      <c r="B14" s="13"/>
      <c r="C14" s="4"/>
      <c r="D14" s="5"/>
      <c r="E14" s="6"/>
      <c r="F14" s="13"/>
    </row>
    <row r="15" spans="1:6" s="7" customFormat="1">
      <c r="A15" s="14" t="s">
        <v>20</v>
      </c>
      <c r="B15" s="14"/>
      <c r="C15" s="6">
        <v>6000</v>
      </c>
      <c r="D15" s="15">
        <v>2</v>
      </c>
      <c r="E15" s="6">
        <f t="shared" ref="E15:E20" si="1">(C15*D15)</f>
        <v>12000</v>
      </c>
      <c r="F15" s="14"/>
    </row>
    <row r="16" spans="1:6" s="7" customFormat="1">
      <c r="A16" s="14" t="s">
        <v>21</v>
      </c>
      <c r="B16" s="14"/>
      <c r="C16" s="6">
        <v>15000</v>
      </c>
      <c r="D16" s="15">
        <v>2</v>
      </c>
      <c r="E16" s="6">
        <f t="shared" si="1"/>
        <v>30000</v>
      </c>
      <c r="F16" s="14"/>
    </row>
    <row r="17" spans="1:6" s="7" customFormat="1">
      <c r="A17" s="14" t="s">
        <v>12</v>
      </c>
      <c r="B17" s="14"/>
      <c r="C17" s="6">
        <v>2000</v>
      </c>
      <c r="D17" s="15">
        <v>70</v>
      </c>
      <c r="E17" s="6">
        <f t="shared" si="1"/>
        <v>140000</v>
      </c>
      <c r="F17" s="14"/>
    </row>
    <row r="18" spans="1:6" s="7" customFormat="1">
      <c r="A18" s="14" t="s">
        <v>22</v>
      </c>
      <c r="B18" s="14"/>
      <c r="C18" s="6">
        <v>18000</v>
      </c>
      <c r="D18" s="15">
        <v>2</v>
      </c>
      <c r="E18" s="6">
        <f t="shared" si="1"/>
        <v>36000</v>
      </c>
      <c r="F18" s="14"/>
    </row>
    <row r="19" spans="1:6" s="7" customFormat="1">
      <c r="A19" s="14" t="s">
        <v>23</v>
      </c>
      <c r="B19" s="14"/>
      <c r="C19" s="6">
        <v>5000</v>
      </c>
      <c r="D19" s="15">
        <v>2</v>
      </c>
      <c r="E19" s="6">
        <f t="shared" si="1"/>
        <v>10000</v>
      </c>
      <c r="F19" s="14"/>
    </row>
    <row r="20" spans="1:6" s="7" customFormat="1" ht="19.5" customHeight="1">
      <c r="A20" s="14" t="s">
        <v>24</v>
      </c>
      <c r="B20" s="14"/>
      <c r="C20" s="6">
        <v>5000</v>
      </c>
      <c r="D20" s="15">
        <v>72</v>
      </c>
      <c r="E20" s="6">
        <f t="shared" si="1"/>
        <v>360000</v>
      </c>
      <c r="F20" s="14"/>
    </row>
    <row r="21" spans="1:6" s="7" customFormat="1">
      <c r="A21" s="14" t="s">
        <v>25</v>
      </c>
      <c r="B21" s="14" t="s">
        <v>11</v>
      </c>
      <c r="C21" s="6">
        <v>20000</v>
      </c>
      <c r="D21" s="15">
        <v>8</v>
      </c>
      <c r="E21" s="6">
        <f>(C21*D21)</f>
        <v>160000</v>
      </c>
      <c r="F21" s="14"/>
    </row>
    <row r="22" spans="1:6" s="7" customFormat="1" ht="49.5" customHeight="1">
      <c r="A22" s="14" t="s">
        <v>26</v>
      </c>
      <c r="B22" s="14"/>
      <c r="C22" s="6"/>
      <c r="D22" s="15"/>
      <c r="E22" s="6">
        <v>350000</v>
      </c>
      <c r="F22" s="14" t="s">
        <v>27</v>
      </c>
    </row>
    <row r="23" spans="1:6" s="7" customFormat="1">
      <c r="A23" s="14" t="s">
        <v>28</v>
      </c>
      <c r="B23" s="14" t="s">
        <v>29</v>
      </c>
      <c r="C23" s="6">
        <v>10000</v>
      </c>
      <c r="D23" s="15">
        <v>70</v>
      </c>
      <c r="E23" s="6">
        <f>C23*D23</f>
        <v>700000</v>
      </c>
      <c r="F23" s="14"/>
    </row>
    <row r="24" spans="1:6" s="7" customFormat="1">
      <c r="A24" s="14" t="s">
        <v>51</v>
      </c>
      <c r="B24" s="14" t="s">
        <v>52</v>
      </c>
      <c r="C24" s="6">
        <v>15000</v>
      </c>
      <c r="D24" s="15">
        <v>2</v>
      </c>
      <c r="E24" s="6">
        <f>C24*D24</f>
        <v>30000</v>
      </c>
      <c r="F24" s="14"/>
    </row>
    <row r="25" spans="1:6" s="7" customFormat="1">
      <c r="A25" s="14" t="s">
        <v>9</v>
      </c>
      <c r="B25" s="14" t="s">
        <v>29</v>
      </c>
      <c r="C25" s="6">
        <v>25000</v>
      </c>
      <c r="D25" s="15">
        <v>2</v>
      </c>
      <c r="E25" s="6">
        <f>C25*D25</f>
        <v>50000</v>
      </c>
      <c r="F25" s="14"/>
    </row>
    <row r="26" spans="1:6" s="7" customFormat="1">
      <c r="A26" s="14" t="s">
        <v>30</v>
      </c>
      <c r="B26" s="14"/>
      <c r="C26" s="6">
        <v>100000</v>
      </c>
      <c r="D26" s="15">
        <v>1</v>
      </c>
      <c r="E26" s="6">
        <f>(C26*D26)</f>
        <v>100000</v>
      </c>
      <c r="F26" s="14"/>
    </row>
    <row r="27" spans="1:6" s="22" customFormat="1" ht="14.25">
      <c r="A27" s="13" t="s">
        <v>13</v>
      </c>
      <c r="B27" s="13"/>
      <c r="C27" s="4"/>
      <c r="D27" s="5"/>
      <c r="E27" s="4">
        <f>SUM(E15:E26)</f>
        <v>1978000</v>
      </c>
      <c r="F27" s="13"/>
    </row>
    <row r="28" spans="1:6" s="7" customFormat="1" ht="42.75">
      <c r="A28" s="13" t="s">
        <v>31</v>
      </c>
      <c r="B28" s="14"/>
      <c r="C28" s="6"/>
      <c r="D28" s="15"/>
      <c r="E28" s="6"/>
      <c r="F28" s="14"/>
    </row>
    <row r="29" spans="1:6" s="7" customFormat="1">
      <c r="A29" s="14" t="s">
        <v>20</v>
      </c>
      <c r="B29" s="14"/>
      <c r="C29" s="6">
        <v>6000</v>
      </c>
      <c r="D29" s="15">
        <v>2</v>
      </c>
      <c r="E29" s="6">
        <f t="shared" ref="E29:E34" si="2">(C29*D29)</f>
        <v>12000</v>
      </c>
      <c r="F29" s="14"/>
    </row>
    <row r="30" spans="1:6" s="7" customFormat="1">
      <c r="A30" s="14" t="s">
        <v>21</v>
      </c>
      <c r="B30" s="14"/>
      <c r="C30" s="6">
        <v>15000</v>
      </c>
      <c r="D30" s="15">
        <v>2</v>
      </c>
      <c r="E30" s="6">
        <f t="shared" si="2"/>
        <v>30000</v>
      </c>
      <c r="F30" s="14"/>
    </row>
    <row r="31" spans="1:6" s="7" customFormat="1">
      <c r="A31" s="14" t="s">
        <v>12</v>
      </c>
      <c r="B31" s="14"/>
      <c r="C31" s="6">
        <v>2000</v>
      </c>
      <c r="D31" s="15">
        <v>70</v>
      </c>
      <c r="E31" s="6">
        <f t="shared" si="2"/>
        <v>140000</v>
      </c>
      <c r="F31" s="14"/>
    </row>
    <row r="32" spans="1:6" s="7" customFormat="1">
      <c r="A32" s="14" t="s">
        <v>22</v>
      </c>
      <c r="B32" s="14"/>
      <c r="C32" s="6">
        <v>18000</v>
      </c>
      <c r="D32" s="15">
        <v>2</v>
      </c>
      <c r="E32" s="6">
        <f t="shared" si="2"/>
        <v>36000</v>
      </c>
      <c r="F32" s="14"/>
    </row>
    <row r="33" spans="1:6" s="7" customFormat="1">
      <c r="A33" s="14" t="s">
        <v>23</v>
      </c>
      <c r="B33" s="14"/>
      <c r="C33" s="6">
        <v>5000</v>
      </c>
      <c r="D33" s="15">
        <v>2</v>
      </c>
      <c r="E33" s="6">
        <f t="shared" si="2"/>
        <v>10000</v>
      </c>
      <c r="F33" s="14"/>
    </row>
    <row r="34" spans="1:6" s="7" customFormat="1" ht="19.5" customHeight="1">
      <c r="A34" s="14" t="s">
        <v>24</v>
      </c>
      <c r="B34" s="14"/>
      <c r="C34" s="6">
        <v>5000</v>
      </c>
      <c r="D34" s="15">
        <v>70</v>
      </c>
      <c r="E34" s="6">
        <f t="shared" si="2"/>
        <v>350000</v>
      </c>
      <c r="F34" s="14"/>
    </row>
    <row r="35" spans="1:6" s="7" customFormat="1">
      <c r="A35" s="14" t="s">
        <v>25</v>
      </c>
      <c r="B35" s="14" t="s">
        <v>11</v>
      </c>
      <c r="C35" s="6">
        <v>20000</v>
      </c>
      <c r="D35" s="15">
        <v>8</v>
      </c>
      <c r="E35" s="6">
        <f>(C35*D35)</f>
        <v>160000</v>
      </c>
      <c r="F35" s="14"/>
    </row>
    <row r="36" spans="1:6" s="7" customFormat="1">
      <c r="A36" s="14" t="s">
        <v>28</v>
      </c>
      <c r="B36" s="14" t="s">
        <v>29</v>
      </c>
      <c r="C36" s="6">
        <v>10000</v>
      </c>
      <c r="D36" s="15">
        <v>70</v>
      </c>
      <c r="E36" s="6">
        <f>C36*D36</f>
        <v>700000</v>
      </c>
      <c r="F36" s="14"/>
    </row>
    <row r="37" spans="1:6" s="7" customFormat="1">
      <c r="A37" s="14" t="s">
        <v>51</v>
      </c>
      <c r="B37" s="14" t="s">
        <v>52</v>
      </c>
      <c r="C37" s="6">
        <v>15000</v>
      </c>
      <c r="D37" s="15">
        <v>2</v>
      </c>
      <c r="E37" s="6">
        <f>C37*D37</f>
        <v>30000</v>
      </c>
      <c r="F37" s="14"/>
    </row>
    <row r="38" spans="1:6" s="7" customFormat="1">
      <c r="A38" s="14" t="s">
        <v>9</v>
      </c>
      <c r="B38" s="14" t="s">
        <v>29</v>
      </c>
      <c r="C38" s="6">
        <v>25000</v>
      </c>
      <c r="D38" s="15">
        <v>2</v>
      </c>
      <c r="E38" s="6">
        <f>C38*D38</f>
        <v>50000</v>
      </c>
      <c r="F38" s="14"/>
    </row>
    <row r="39" spans="1:6" s="7" customFormat="1">
      <c r="A39" s="14" t="s">
        <v>30</v>
      </c>
      <c r="B39" s="14"/>
      <c r="C39" s="6">
        <v>100000</v>
      </c>
      <c r="D39" s="15">
        <v>1</v>
      </c>
      <c r="E39" s="6">
        <f>(C39*D39)</f>
        <v>100000</v>
      </c>
      <c r="F39" s="14"/>
    </row>
    <row r="40" spans="1:6" s="22" customFormat="1" ht="14.25">
      <c r="A40" s="13" t="s">
        <v>13</v>
      </c>
      <c r="B40" s="13"/>
      <c r="C40" s="4"/>
      <c r="D40" s="5"/>
      <c r="E40" s="4">
        <f>SUM(E29:E39)</f>
        <v>1618000</v>
      </c>
      <c r="F40" s="13"/>
    </row>
    <row r="41" spans="1:6" s="22" customFormat="1" ht="57">
      <c r="A41" s="13" t="s">
        <v>32</v>
      </c>
      <c r="B41" s="13"/>
      <c r="C41" s="4"/>
      <c r="D41" s="5"/>
      <c r="E41" s="4"/>
      <c r="F41" s="13"/>
    </row>
    <row r="42" spans="1:6" s="7" customFormat="1" ht="19.5" customHeight="1">
      <c r="A42" s="14" t="s">
        <v>33</v>
      </c>
      <c r="B42" s="14">
        <v>14</v>
      </c>
      <c r="C42" s="6">
        <v>20000</v>
      </c>
      <c r="D42" s="15">
        <v>5</v>
      </c>
      <c r="E42" s="6">
        <f>(B42*C42*D42)</f>
        <v>1400000</v>
      </c>
      <c r="F42" s="14"/>
    </row>
    <row r="43" spans="1:6" s="7" customFormat="1">
      <c r="A43" s="14" t="s">
        <v>25</v>
      </c>
      <c r="B43" s="14" t="s">
        <v>11</v>
      </c>
      <c r="C43" s="6">
        <v>15000</v>
      </c>
      <c r="D43" s="15">
        <v>14</v>
      </c>
      <c r="E43" s="6">
        <f>(C43*D43)</f>
        <v>210000</v>
      </c>
      <c r="F43" s="14"/>
    </row>
    <row r="44" spans="1:6" s="7" customFormat="1">
      <c r="A44" s="14" t="s">
        <v>34</v>
      </c>
      <c r="B44" s="14">
        <v>14</v>
      </c>
      <c r="C44" s="6">
        <v>20000</v>
      </c>
      <c r="D44" s="15">
        <v>2</v>
      </c>
      <c r="E44" s="6">
        <f>B44*C44*D44</f>
        <v>560000</v>
      </c>
      <c r="F44" s="14"/>
    </row>
    <row r="45" spans="1:6" s="7" customFormat="1">
      <c r="A45" s="14" t="s">
        <v>35</v>
      </c>
      <c r="B45" s="14">
        <v>14</v>
      </c>
      <c r="C45" s="6">
        <v>35000</v>
      </c>
      <c r="D45" s="15">
        <v>2</v>
      </c>
      <c r="E45" s="6">
        <f>B45*C45*D45</f>
        <v>980000</v>
      </c>
      <c r="F45" s="14"/>
    </row>
    <row r="46" spans="1:6" s="22" customFormat="1" ht="14.25">
      <c r="A46" s="13" t="s">
        <v>13</v>
      </c>
      <c r="B46" s="13"/>
      <c r="C46" s="4"/>
      <c r="D46" s="5"/>
      <c r="E46" s="4">
        <f>SUM(E42:E45)</f>
        <v>3150000</v>
      </c>
      <c r="F46" s="13"/>
    </row>
    <row r="47" spans="1:6" s="7" customFormat="1" ht="19.5" customHeight="1">
      <c r="A47" s="13" t="s">
        <v>36</v>
      </c>
      <c r="B47" s="13"/>
      <c r="C47" s="4"/>
      <c r="D47" s="5"/>
      <c r="E47" s="6"/>
      <c r="F47" s="13"/>
    </row>
    <row r="48" spans="1:6" s="7" customFormat="1" ht="19.5" customHeight="1">
      <c r="A48" s="14" t="s">
        <v>37</v>
      </c>
      <c r="B48" s="14" t="s">
        <v>38</v>
      </c>
      <c r="C48" s="6">
        <v>150000</v>
      </c>
      <c r="D48" s="15">
        <v>1</v>
      </c>
      <c r="E48" s="6">
        <v>200000</v>
      </c>
      <c r="F48" s="14"/>
    </row>
    <row r="49" spans="1:6" s="7" customFormat="1" ht="54" customHeight="1">
      <c r="A49" s="14" t="s">
        <v>39</v>
      </c>
      <c r="B49" s="14" t="s">
        <v>38</v>
      </c>
      <c r="C49" s="6">
        <v>30000</v>
      </c>
      <c r="D49" s="15">
        <v>70</v>
      </c>
      <c r="E49" s="6">
        <f>C49*D49</f>
        <v>2100000</v>
      </c>
      <c r="F49" s="14" t="s">
        <v>40</v>
      </c>
    </row>
    <row r="50" spans="1:6" s="7" customFormat="1">
      <c r="A50" s="14" t="s">
        <v>41</v>
      </c>
      <c r="B50" s="14" t="s">
        <v>38</v>
      </c>
      <c r="C50" s="6">
        <v>200000</v>
      </c>
      <c r="D50" s="15">
        <v>10</v>
      </c>
      <c r="E50" s="6">
        <f>C50*D50</f>
        <v>2000000</v>
      </c>
      <c r="F50" s="14"/>
    </row>
    <row r="51" spans="1:6" s="22" customFormat="1" ht="14.25">
      <c r="A51" s="19" t="s">
        <v>42</v>
      </c>
      <c r="B51" s="19"/>
      <c r="C51" s="20"/>
      <c r="D51" s="21"/>
      <c r="E51" s="20">
        <f>E48+E49+E50</f>
        <v>4300000</v>
      </c>
      <c r="F51" s="13"/>
    </row>
    <row r="52" spans="1:6" s="7" customFormat="1" hidden="1">
      <c r="A52" s="13" t="s">
        <v>8</v>
      </c>
      <c r="B52" s="13"/>
      <c r="C52" s="4"/>
      <c r="D52" s="5"/>
      <c r="E52" s="6"/>
      <c r="F52" s="13"/>
    </row>
    <row r="53" spans="1:6" s="7" customFormat="1">
      <c r="A53" s="14" t="s">
        <v>43</v>
      </c>
      <c r="B53" s="14" t="s">
        <v>44</v>
      </c>
      <c r="C53" s="6">
        <v>3600</v>
      </c>
      <c r="D53" s="15">
        <v>80</v>
      </c>
      <c r="E53" s="6">
        <f>C53*D53</f>
        <v>288000</v>
      </c>
      <c r="F53" s="14"/>
    </row>
    <row r="54" spans="1:6" s="7" customFormat="1">
      <c r="A54" s="14" t="s">
        <v>45</v>
      </c>
      <c r="B54" s="14" t="s">
        <v>46</v>
      </c>
      <c r="C54" s="6">
        <v>20000</v>
      </c>
      <c r="D54" s="15">
        <v>70</v>
      </c>
      <c r="E54" s="6">
        <f>(C54*D54)</f>
        <v>1400000</v>
      </c>
      <c r="F54" s="14"/>
    </row>
    <row r="55" spans="1:6" s="22" customFormat="1" ht="14.25">
      <c r="A55" s="19" t="s">
        <v>47</v>
      </c>
      <c r="B55" s="19"/>
      <c r="C55" s="20"/>
      <c r="D55" s="21"/>
      <c r="E55" s="20">
        <f>SUM(E53:E54)</f>
        <v>1688000</v>
      </c>
      <c r="F55" s="13"/>
    </row>
    <row r="56" spans="1:6" s="22" customFormat="1" ht="14.25">
      <c r="A56" s="13" t="s">
        <v>48</v>
      </c>
      <c r="B56" s="13"/>
      <c r="C56" s="4"/>
      <c r="D56" s="5"/>
      <c r="E56" s="4">
        <f>SUM(E9,E13,E27,E40,E46,E51,E55)</f>
        <v>23398000</v>
      </c>
      <c r="F56" s="13"/>
    </row>
    <row r="57" spans="1:6" s="22" customFormat="1" ht="14.25">
      <c r="A57" s="13" t="s">
        <v>49</v>
      </c>
      <c r="B57" s="13"/>
      <c r="C57" s="4"/>
      <c r="D57" s="5"/>
      <c r="E57" s="23">
        <f>E56/3400</f>
        <v>6881.7647058823532</v>
      </c>
      <c r="F57" s="13"/>
    </row>
    <row r="58" spans="1:6" s="7" customFormat="1">
      <c r="C58" s="24"/>
      <c r="D58" s="25"/>
      <c r="E58" s="24"/>
    </row>
    <row r="59" spans="1:6" s="7" customFormat="1">
      <c r="A59" s="7" t="s">
        <v>50</v>
      </c>
      <c r="C59" s="24"/>
      <c r="D59" s="25"/>
      <c r="E59" s="24"/>
    </row>
    <row r="60" spans="1:6" s="7" customFormat="1">
      <c r="C60" s="24"/>
      <c r="D60" s="25"/>
      <c r="E60" s="24"/>
    </row>
    <row r="61" spans="1:6" s="7" customFormat="1">
      <c r="C61" s="24"/>
      <c r="D61" s="25"/>
      <c r="E61" s="24"/>
    </row>
    <row r="62" spans="1:6" s="7" customFormat="1">
      <c r="C62" s="24"/>
      <c r="D62" s="25"/>
      <c r="E62" s="24"/>
    </row>
    <row r="63" spans="1:6" s="7" customFormat="1">
      <c r="C63" s="24"/>
      <c r="D63" s="25"/>
      <c r="E63" s="24"/>
    </row>
    <row r="64" spans="1:6" s="7" customFormat="1">
      <c r="C64" s="24"/>
      <c r="D64" s="25"/>
      <c r="E64" s="24"/>
    </row>
    <row r="65" spans="3:5" s="7" customFormat="1">
      <c r="C65" s="24"/>
      <c r="D65" s="25"/>
      <c r="E65" s="24"/>
    </row>
    <row r="66" spans="3:5" s="7" customFormat="1">
      <c r="C66" s="24"/>
      <c r="D66" s="25"/>
      <c r="E66" s="24"/>
    </row>
    <row r="67" spans="3:5" s="7" customFormat="1">
      <c r="C67" s="24"/>
      <c r="D67" s="25"/>
      <c r="E67" s="24"/>
    </row>
    <row r="68" spans="3:5" s="7" customFormat="1">
      <c r="C68" s="24"/>
      <c r="D68" s="25"/>
      <c r="E68" s="24"/>
    </row>
    <row r="69" spans="3:5" s="7" customFormat="1">
      <c r="C69" s="24"/>
      <c r="D69" s="25"/>
      <c r="E69" s="24"/>
    </row>
    <row r="70" spans="3:5" s="7" customFormat="1">
      <c r="C70" s="24"/>
      <c r="D70" s="25"/>
      <c r="E70" s="24"/>
    </row>
    <row r="71" spans="3:5" s="7" customFormat="1">
      <c r="C71" s="24"/>
      <c r="D71" s="25"/>
      <c r="E71" s="24"/>
    </row>
    <row r="72" spans="3:5" s="7" customFormat="1">
      <c r="C72" s="24"/>
      <c r="D72" s="25"/>
      <c r="E72" s="24"/>
    </row>
    <row r="73" spans="3:5" s="7" customFormat="1">
      <c r="C73" s="24"/>
      <c r="D73" s="25"/>
      <c r="E73" s="24"/>
    </row>
    <row r="74" spans="3:5" s="7" customFormat="1">
      <c r="C74" s="24"/>
      <c r="D74" s="25"/>
      <c r="E74" s="24"/>
    </row>
    <row r="75" spans="3:5" s="7" customFormat="1">
      <c r="C75" s="24"/>
      <c r="D75" s="25"/>
      <c r="E75" s="24"/>
    </row>
    <row r="76" spans="3:5" s="7" customFormat="1">
      <c r="C76" s="24"/>
      <c r="D76" s="25"/>
      <c r="E76" s="24"/>
    </row>
    <row r="77" spans="3:5" s="7" customFormat="1">
      <c r="C77" s="24"/>
      <c r="D77" s="25"/>
      <c r="E77" s="24"/>
    </row>
    <row r="78" spans="3:5" s="7" customFormat="1">
      <c r="C78" s="24"/>
      <c r="D78" s="25"/>
      <c r="E78" s="24"/>
    </row>
    <row r="79" spans="3:5" s="7" customFormat="1">
      <c r="C79" s="24"/>
      <c r="D79" s="25"/>
      <c r="E79" s="24"/>
    </row>
    <row r="80" spans="3:5" s="7" customFormat="1">
      <c r="C80" s="24"/>
      <c r="D80" s="25"/>
      <c r="E80" s="24"/>
    </row>
    <row r="81" spans="3:5" s="7" customFormat="1">
      <c r="C81" s="24"/>
      <c r="D81" s="25"/>
      <c r="E81" s="24"/>
    </row>
    <row r="82" spans="3:5" s="7" customFormat="1">
      <c r="C82" s="24"/>
      <c r="D82" s="25"/>
      <c r="E82" s="24"/>
    </row>
    <row r="83" spans="3:5" s="7" customFormat="1">
      <c r="C83" s="24"/>
      <c r="D83" s="25"/>
      <c r="E83" s="24"/>
    </row>
    <row r="84" spans="3:5" s="7" customFormat="1">
      <c r="C84" s="24"/>
      <c r="D84" s="25"/>
      <c r="E84" s="24"/>
    </row>
    <row r="85" spans="3:5" s="7" customFormat="1">
      <c r="C85" s="24"/>
      <c r="D85" s="25"/>
      <c r="E85" s="24"/>
    </row>
    <row r="86" spans="3:5" s="7" customFormat="1">
      <c r="C86" s="24"/>
      <c r="D86" s="25"/>
      <c r="E86" s="24"/>
    </row>
    <row r="87" spans="3:5" s="7" customFormat="1">
      <c r="C87" s="24"/>
      <c r="D87" s="25"/>
      <c r="E87" s="24"/>
    </row>
    <row r="88" spans="3:5" s="7" customFormat="1">
      <c r="C88" s="24"/>
      <c r="D88" s="25"/>
      <c r="E88" s="24"/>
    </row>
    <row r="89" spans="3:5" s="7" customFormat="1">
      <c r="C89" s="24"/>
      <c r="D89" s="25"/>
      <c r="E89" s="24"/>
    </row>
    <row r="90" spans="3:5" s="7" customFormat="1">
      <c r="C90" s="24"/>
      <c r="D90" s="25"/>
      <c r="E90" s="24"/>
    </row>
    <row r="91" spans="3:5" s="7" customFormat="1">
      <c r="C91" s="24"/>
      <c r="D91" s="25"/>
      <c r="E91" s="24"/>
    </row>
    <row r="92" spans="3:5" s="7" customFormat="1">
      <c r="C92" s="24"/>
      <c r="D92" s="25"/>
      <c r="E92" s="24"/>
    </row>
    <row r="93" spans="3:5" s="7" customFormat="1">
      <c r="C93" s="24"/>
      <c r="D93" s="25"/>
      <c r="E93" s="24"/>
    </row>
    <row r="94" spans="3:5" s="7" customFormat="1">
      <c r="C94" s="24"/>
      <c r="D94" s="25"/>
      <c r="E94" s="24"/>
    </row>
    <row r="95" spans="3:5" s="7" customFormat="1">
      <c r="C95" s="24"/>
      <c r="D95" s="25"/>
      <c r="E95" s="24"/>
    </row>
    <row r="96" spans="3:5" s="7" customFormat="1">
      <c r="C96" s="24"/>
      <c r="D96" s="25"/>
      <c r="E96" s="24"/>
    </row>
    <row r="97" spans="3:5" s="7" customFormat="1">
      <c r="C97" s="24"/>
      <c r="D97" s="25"/>
      <c r="E97" s="24"/>
    </row>
    <row r="98" spans="3:5" s="7" customFormat="1">
      <c r="C98" s="24"/>
      <c r="D98" s="25"/>
      <c r="E98" s="24"/>
    </row>
    <row r="99" spans="3:5" s="7" customFormat="1">
      <c r="C99" s="24"/>
      <c r="D99" s="25"/>
      <c r="E99" s="24"/>
    </row>
    <row r="100" spans="3:5" s="7" customFormat="1">
      <c r="C100" s="24"/>
      <c r="D100" s="25"/>
      <c r="E100" s="24"/>
    </row>
    <row r="101" spans="3:5" s="7" customFormat="1">
      <c r="C101" s="24"/>
      <c r="D101" s="25"/>
      <c r="E101" s="24"/>
    </row>
    <row r="102" spans="3:5" s="7" customFormat="1">
      <c r="C102" s="24"/>
      <c r="D102" s="25"/>
      <c r="E102" s="24"/>
    </row>
    <row r="103" spans="3:5" s="7" customFormat="1">
      <c r="C103" s="24"/>
      <c r="D103" s="25"/>
      <c r="E103" s="24"/>
    </row>
    <row r="104" spans="3:5" s="7" customFormat="1">
      <c r="C104" s="24"/>
      <c r="D104" s="25"/>
      <c r="E104" s="24"/>
    </row>
    <row r="105" spans="3:5" s="7" customFormat="1">
      <c r="C105" s="24"/>
      <c r="D105" s="25"/>
      <c r="E105" s="24"/>
    </row>
    <row r="106" spans="3:5" s="7" customFormat="1">
      <c r="C106" s="24"/>
      <c r="D106" s="25"/>
      <c r="E106" s="24"/>
    </row>
    <row r="107" spans="3:5" s="7" customFormat="1">
      <c r="C107" s="24"/>
      <c r="D107" s="25"/>
      <c r="E107" s="24"/>
    </row>
    <row r="108" spans="3:5" s="7" customFormat="1">
      <c r="C108" s="24"/>
      <c r="D108" s="25"/>
      <c r="E108" s="24"/>
    </row>
    <row r="109" spans="3:5" s="7" customFormat="1">
      <c r="C109" s="24"/>
      <c r="D109" s="25"/>
      <c r="E109" s="24"/>
    </row>
    <row r="110" spans="3:5" s="7" customFormat="1">
      <c r="C110" s="24"/>
      <c r="D110" s="25"/>
      <c r="E110" s="24"/>
    </row>
    <row r="111" spans="3:5" s="7" customFormat="1">
      <c r="C111" s="24"/>
      <c r="D111" s="25"/>
      <c r="E111" s="24"/>
    </row>
    <row r="112" spans="3:5" s="7" customFormat="1">
      <c r="C112" s="24"/>
      <c r="D112" s="25"/>
      <c r="E112" s="24"/>
    </row>
    <row r="113" spans="3:5" s="7" customFormat="1">
      <c r="C113" s="24"/>
      <c r="D113" s="25"/>
      <c r="E113" s="24"/>
    </row>
    <row r="114" spans="3:5" s="7" customFormat="1">
      <c r="C114" s="24"/>
      <c r="D114" s="25"/>
      <c r="E114" s="24"/>
    </row>
    <row r="115" spans="3:5" s="7" customFormat="1">
      <c r="C115" s="24"/>
      <c r="D115" s="25"/>
      <c r="E115" s="24"/>
    </row>
    <row r="116" spans="3:5" s="7" customFormat="1">
      <c r="C116" s="24"/>
      <c r="D116" s="25"/>
      <c r="E116" s="24"/>
    </row>
    <row r="117" spans="3:5" s="7" customFormat="1">
      <c r="C117" s="24"/>
      <c r="D117" s="25"/>
      <c r="E117" s="24"/>
    </row>
    <row r="118" spans="3:5" s="7" customFormat="1">
      <c r="C118" s="24"/>
      <c r="D118" s="25"/>
      <c r="E118" s="24"/>
    </row>
    <row r="119" spans="3:5" s="7" customFormat="1">
      <c r="C119" s="24"/>
      <c r="D119" s="25"/>
      <c r="E119" s="24"/>
    </row>
    <row r="120" spans="3:5" s="7" customFormat="1">
      <c r="C120" s="24"/>
      <c r="D120" s="25"/>
      <c r="E120" s="24"/>
    </row>
    <row r="121" spans="3:5" s="7" customFormat="1">
      <c r="C121" s="24"/>
      <c r="D121" s="25"/>
      <c r="E121" s="24"/>
    </row>
    <row r="122" spans="3:5" s="7" customFormat="1">
      <c r="C122" s="24"/>
      <c r="D122" s="25"/>
      <c r="E122" s="24"/>
    </row>
    <row r="123" spans="3:5" s="7" customFormat="1">
      <c r="C123" s="24"/>
      <c r="D123" s="25"/>
      <c r="E123" s="24"/>
    </row>
    <row r="124" spans="3:5" s="7" customFormat="1">
      <c r="C124" s="24"/>
      <c r="D124" s="25"/>
      <c r="E124" s="24"/>
    </row>
    <row r="125" spans="3:5" s="7" customFormat="1">
      <c r="C125" s="24"/>
      <c r="D125" s="25"/>
      <c r="E125" s="24"/>
    </row>
    <row r="126" spans="3:5" s="7" customFormat="1">
      <c r="C126" s="24"/>
      <c r="D126" s="25"/>
      <c r="E126" s="24"/>
    </row>
    <row r="127" spans="3:5" s="7" customFormat="1">
      <c r="C127" s="24"/>
      <c r="D127" s="25"/>
      <c r="E127" s="24"/>
    </row>
    <row r="128" spans="3:5" s="7" customFormat="1">
      <c r="C128" s="24"/>
      <c r="D128" s="25"/>
      <c r="E128" s="24"/>
    </row>
    <row r="129" spans="3:5" s="7" customFormat="1">
      <c r="C129" s="24"/>
      <c r="D129" s="25"/>
      <c r="E129" s="24"/>
    </row>
    <row r="130" spans="3:5" s="7" customFormat="1">
      <c r="C130" s="24"/>
      <c r="D130" s="25"/>
      <c r="E130" s="24"/>
    </row>
    <row r="131" spans="3:5" s="7" customFormat="1">
      <c r="C131" s="24"/>
      <c r="D131" s="25"/>
      <c r="E131" s="24"/>
    </row>
    <row r="132" spans="3:5" s="7" customFormat="1">
      <c r="C132" s="24"/>
      <c r="D132" s="25"/>
      <c r="E132" s="24"/>
    </row>
    <row r="133" spans="3:5" s="7" customFormat="1">
      <c r="C133" s="24"/>
      <c r="D133" s="25"/>
      <c r="E133" s="24"/>
    </row>
    <row r="134" spans="3:5" s="7" customFormat="1">
      <c r="C134" s="24"/>
      <c r="D134" s="25"/>
      <c r="E134" s="24"/>
    </row>
    <row r="135" spans="3:5" s="7" customFormat="1">
      <c r="C135" s="24"/>
      <c r="D135" s="25"/>
      <c r="E135" s="24"/>
    </row>
    <row r="136" spans="3:5" s="7" customFormat="1">
      <c r="C136" s="24"/>
      <c r="D136" s="25"/>
      <c r="E136" s="24"/>
    </row>
    <row r="137" spans="3:5" s="7" customFormat="1">
      <c r="C137" s="24"/>
      <c r="D137" s="25"/>
      <c r="E137" s="24"/>
    </row>
    <row r="138" spans="3:5" s="7" customFormat="1">
      <c r="C138" s="24"/>
      <c r="D138" s="25"/>
      <c r="E138" s="24"/>
    </row>
    <row r="139" spans="3:5" s="7" customFormat="1">
      <c r="C139" s="24"/>
      <c r="D139" s="25"/>
      <c r="E139" s="24"/>
    </row>
    <row r="140" spans="3:5" s="7" customFormat="1">
      <c r="C140" s="24"/>
      <c r="D140" s="25"/>
      <c r="E140" s="24"/>
    </row>
    <row r="141" spans="3:5" s="7" customFormat="1">
      <c r="C141" s="24"/>
      <c r="D141" s="25"/>
      <c r="E141" s="24"/>
    </row>
    <row r="142" spans="3:5" s="7" customFormat="1">
      <c r="C142" s="24"/>
      <c r="D142" s="25"/>
      <c r="E142" s="24"/>
    </row>
    <row r="143" spans="3:5" s="7" customFormat="1">
      <c r="C143" s="24"/>
      <c r="D143" s="25"/>
      <c r="E143" s="24"/>
    </row>
    <row r="144" spans="3:5" s="7" customFormat="1">
      <c r="C144" s="24"/>
      <c r="D144" s="25"/>
      <c r="E144" s="24"/>
    </row>
    <row r="145" spans="3:5" s="7" customFormat="1">
      <c r="C145" s="24"/>
      <c r="D145" s="25"/>
      <c r="E145" s="24"/>
    </row>
    <row r="146" spans="3:5" s="7" customFormat="1">
      <c r="C146" s="24"/>
      <c r="D146" s="25"/>
      <c r="E146" s="24"/>
    </row>
    <row r="147" spans="3:5" s="7" customFormat="1">
      <c r="C147" s="24"/>
      <c r="D147" s="25"/>
      <c r="E147" s="24"/>
    </row>
    <row r="148" spans="3:5" s="7" customFormat="1">
      <c r="C148" s="24"/>
      <c r="D148" s="25"/>
      <c r="E148" s="24"/>
    </row>
    <row r="149" spans="3:5" s="7" customFormat="1">
      <c r="C149" s="24"/>
      <c r="D149" s="25"/>
      <c r="E149" s="24"/>
    </row>
    <row r="150" spans="3:5" s="7" customFormat="1">
      <c r="C150" s="24"/>
      <c r="D150" s="25"/>
      <c r="E150" s="24"/>
    </row>
    <row r="151" spans="3:5" s="7" customFormat="1">
      <c r="C151" s="24"/>
      <c r="D151" s="25"/>
      <c r="E151" s="24"/>
    </row>
    <row r="152" spans="3:5" s="7" customFormat="1">
      <c r="C152" s="24"/>
      <c r="D152" s="25"/>
      <c r="E152" s="24"/>
    </row>
    <row r="153" spans="3:5" s="7" customFormat="1">
      <c r="C153" s="24"/>
      <c r="D153" s="25"/>
      <c r="E153" s="24"/>
    </row>
    <row r="154" spans="3:5" s="7" customFormat="1">
      <c r="C154" s="24"/>
      <c r="D154" s="25"/>
      <c r="E154" s="24"/>
    </row>
    <row r="155" spans="3:5" s="7" customFormat="1">
      <c r="C155" s="24"/>
      <c r="D155" s="25"/>
      <c r="E155" s="24"/>
    </row>
    <row r="156" spans="3:5" s="7" customFormat="1">
      <c r="C156" s="24"/>
      <c r="D156" s="25"/>
      <c r="E156" s="24"/>
    </row>
    <row r="157" spans="3:5" s="7" customFormat="1">
      <c r="C157" s="24"/>
      <c r="D157" s="25"/>
      <c r="E157" s="24"/>
    </row>
    <row r="158" spans="3:5" s="7" customFormat="1">
      <c r="C158" s="24"/>
      <c r="D158" s="25"/>
      <c r="E158" s="24"/>
    </row>
    <row r="159" spans="3:5" s="7" customFormat="1">
      <c r="C159" s="24"/>
      <c r="D159" s="25"/>
      <c r="E159" s="24"/>
    </row>
    <row r="160" spans="3:5" s="7" customFormat="1">
      <c r="C160" s="24"/>
      <c r="D160" s="25"/>
      <c r="E160" s="24"/>
    </row>
    <row r="161" spans="3:5" s="7" customFormat="1">
      <c r="C161" s="24"/>
      <c r="D161" s="25"/>
      <c r="E161" s="24"/>
    </row>
    <row r="162" spans="3:5" s="7" customFormat="1">
      <c r="C162" s="24"/>
      <c r="D162" s="25"/>
      <c r="E162" s="24"/>
    </row>
    <row r="163" spans="3:5" s="7" customFormat="1">
      <c r="C163" s="24"/>
      <c r="D163" s="25"/>
      <c r="E163" s="24"/>
    </row>
    <row r="164" spans="3:5" s="7" customFormat="1">
      <c r="C164" s="24"/>
      <c r="D164" s="25"/>
      <c r="E164" s="24"/>
    </row>
    <row r="165" spans="3:5" s="7" customFormat="1">
      <c r="C165" s="24"/>
      <c r="D165" s="25"/>
      <c r="E165" s="24"/>
    </row>
    <row r="166" spans="3:5" s="7" customFormat="1">
      <c r="C166" s="24"/>
      <c r="D166" s="25"/>
      <c r="E166" s="24"/>
    </row>
    <row r="167" spans="3:5" s="7" customFormat="1">
      <c r="C167" s="24"/>
      <c r="D167" s="25"/>
      <c r="E167" s="24"/>
    </row>
    <row r="168" spans="3:5" s="7" customFormat="1">
      <c r="C168" s="24"/>
      <c r="D168" s="25"/>
      <c r="E168" s="24"/>
    </row>
    <row r="169" spans="3:5" s="7" customFormat="1">
      <c r="C169" s="24"/>
      <c r="D169" s="25"/>
      <c r="E169" s="24"/>
    </row>
    <row r="170" spans="3:5" s="7" customFormat="1">
      <c r="C170" s="24"/>
      <c r="D170" s="25"/>
      <c r="E170" s="24"/>
    </row>
    <row r="171" spans="3:5" s="7" customFormat="1">
      <c r="C171" s="24"/>
      <c r="D171" s="25"/>
      <c r="E171" s="24"/>
    </row>
    <row r="172" spans="3:5" s="7" customFormat="1">
      <c r="C172" s="24"/>
      <c r="D172" s="25"/>
      <c r="E172" s="24"/>
    </row>
    <row r="173" spans="3:5" s="7" customFormat="1">
      <c r="C173" s="24"/>
      <c r="D173" s="25"/>
      <c r="E173" s="24"/>
    </row>
    <row r="174" spans="3:5" s="7" customFormat="1">
      <c r="C174" s="24"/>
      <c r="D174" s="25"/>
      <c r="E174" s="24"/>
    </row>
    <row r="175" spans="3:5" s="7" customFormat="1">
      <c r="C175" s="24"/>
      <c r="D175" s="25"/>
      <c r="E175" s="24"/>
    </row>
    <row r="176" spans="3:5" s="7" customFormat="1">
      <c r="C176" s="24"/>
      <c r="D176" s="25"/>
      <c r="E176" s="24"/>
    </row>
    <row r="177" spans="3:5" s="7" customFormat="1">
      <c r="C177" s="24"/>
      <c r="D177" s="25"/>
      <c r="E177" s="24"/>
    </row>
    <row r="178" spans="3:5" s="7" customFormat="1">
      <c r="C178" s="24"/>
      <c r="D178" s="25"/>
      <c r="E178" s="24"/>
    </row>
    <row r="179" spans="3:5" s="7" customFormat="1">
      <c r="C179" s="24"/>
      <c r="D179" s="25"/>
      <c r="E179" s="24"/>
    </row>
    <row r="180" spans="3:5" s="7" customFormat="1">
      <c r="C180" s="24"/>
      <c r="D180" s="25"/>
      <c r="E180" s="24"/>
    </row>
    <row r="181" spans="3:5" s="7" customFormat="1">
      <c r="C181" s="24"/>
      <c r="D181" s="25"/>
      <c r="E181" s="24"/>
    </row>
    <row r="182" spans="3:5" s="7" customFormat="1">
      <c r="C182" s="24"/>
      <c r="D182" s="25"/>
      <c r="E182" s="24"/>
    </row>
    <row r="183" spans="3:5" s="7" customFormat="1">
      <c r="C183" s="24"/>
      <c r="D183" s="25"/>
      <c r="E183" s="24"/>
    </row>
    <row r="184" spans="3:5" s="7" customFormat="1">
      <c r="C184" s="24"/>
      <c r="D184" s="25"/>
      <c r="E184" s="24"/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on Piggery Mgt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KIMBIDO</dc:creator>
  <cp:lastModifiedBy>KIMBIDO</cp:lastModifiedBy>
  <dcterms:created xsi:type="dcterms:W3CDTF">2017-11-17T10:47:11Z</dcterms:created>
  <dcterms:modified xsi:type="dcterms:W3CDTF">2017-11-17T10:53:11Z</dcterms:modified>
</cp:coreProperties>
</file>