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1" i="1"/>
  <c r="G50"/>
  <c r="G49"/>
  <c r="G48"/>
  <c r="G47"/>
  <c r="G46"/>
  <c r="G45"/>
  <c r="G44"/>
  <c r="G43"/>
  <c r="G42"/>
  <c r="G41"/>
  <c r="G40"/>
  <c r="G39"/>
  <c r="G52" s="1"/>
  <c r="G31"/>
  <c r="G30"/>
  <c r="G29"/>
  <c r="G28"/>
  <c r="G20"/>
  <c r="G19"/>
  <c r="G18"/>
  <c r="G9"/>
  <c r="G7"/>
  <c r="G10"/>
  <c r="G8"/>
  <c r="G21" l="1"/>
  <c r="G32"/>
  <c r="G53"/>
  <c r="G54" s="1"/>
  <c r="G11"/>
  <c r="G59" l="1"/>
</calcChain>
</file>

<file path=xl/sharedStrings.xml><?xml version="1.0" encoding="utf-8"?>
<sst xmlns="http://schemas.openxmlformats.org/spreadsheetml/2006/main" count="64" uniqueCount="39">
  <si>
    <t>Units Cost</t>
  </si>
  <si>
    <t>Frequency</t>
  </si>
  <si>
    <t>No of Days</t>
  </si>
  <si>
    <t>No of Persons</t>
  </si>
  <si>
    <t>TOTAL</t>
  </si>
  <si>
    <t>Stipend/Per diem</t>
  </si>
  <si>
    <t>Transportation</t>
  </si>
  <si>
    <t>Communication</t>
  </si>
  <si>
    <t>Community Refreshment</t>
  </si>
  <si>
    <t>CENTRE FOR COMMUNITY EMPOWERMENT AND POVERTY ERADICATION ILORIN KWARA STATE NIGERIA</t>
  </si>
  <si>
    <t>COMMUNITY SENSITASATION ON THE INSTALLATION OF SOLAR POWERED BORE HOLE IN ABIDI-ORE COMMUNITY ASA LGA KWARA STATE</t>
  </si>
  <si>
    <t>MONITORING OF THE INSTALLATION OF SOLAR POWERED BORE HOLE IN ABIDI-ORE COMMUNITY ASA LGA KWARA STATE</t>
  </si>
  <si>
    <t>N</t>
  </si>
  <si>
    <t>Sub Total</t>
  </si>
  <si>
    <t>Consultancy fee</t>
  </si>
  <si>
    <t>Total</t>
  </si>
  <si>
    <t>DESCRIPTION</t>
  </si>
  <si>
    <t>UNIT</t>
  </si>
  <si>
    <t>QUANTITY</t>
  </si>
  <si>
    <t>UNIT RATE</t>
  </si>
  <si>
    <t>AMOUNT</t>
  </si>
  <si>
    <t>Geophysical survey to locate suitable point of drilling</t>
  </si>
  <si>
    <t>Drill a minimum of 9 5/8" diameter hole through consolidated overburden materials</t>
  </si>
  <si>
    <t>Procure and install 6" diameter UPVC casing and screen</t>
  </si>
  <si>
    <t>Procure and place gravel fill</t>
  </si>
  <si>
    <t>Allow for provision of cement grouting</t>
  </si>
  <si>
    <t>Allow for pressure flushing of the borehole until clean and clear water is achieved</t>
  </si>
  <si>
    <t>Allow for necessary pump testing</t>
  </si>
  <si>
    <t>Allow for necessary water quality analysis</t>
  </si>
  <si>
    <t>Supply solar powered grundfos pump comprising 4 of units 100 watts cells complete with risers,regulators, and other accessories</t>
  </si>
  <si>
    <t>Installation of the solar panel</t>
  </si>
  <si>
    <t>Pressed (corrugated elevated steel water tank 45m3 (10,000 gallons) of approved gauge fabricated by ARMECO well braced with mild steel flat bars and supported on steel tower</t>
  </si>
  <si>
    <t>Construction of watering points (6 Nos. Tap heads), concrete floor with tiles.</t>
  </si>
  <si>
    <t>SUB TOTAL</t>
  </si>
  <si>
    <t>VAT 5%</t>
  </si>
  <si>
    <t>GRAND TOTAL</t>
  </si>
  <si>
    <t>DOCUMENTATION ON THE IMPACT OF THE PROJECT IN ABIDI ORE COMMUNITY</t>
  </si>
  <si>
    <t>PROVISION OF COMPLETE PACKAGE SOLAR POWERED MOTORISED BOREHOLE IN ABIDI ORE COMMUNITY</t>
  </si>
  <si>
    <t>Drill a minimum of 8" diameter hole through crystaline rock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</si>
</sst>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color indexed="60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Arial"/>
      <family val="2"/>
    </font>
    <font>
      <sz val="11"/>
      <color indexed="20"/>
      <name val="Arial"/>
      <family val="2"/>
    </font>
    <font>
      <sz val="11"/>
      <color indexed="17"/>
      <name val="Arial"/>
      <family val="2"/>
    </font>
    <font>
      <b/>
      <sz val="12"/>
      <color theme="1"/>
      <name val="Century"/>
      <family val="1"/>
    </font>
    <font>
      <sz val="12"/>
      <color theme="1"/>
      <name val="Century"/>
      <family val="1"/>
    </font>
    <font>
      <b/>
      <sz val="12"/>
      <name val="Century"/>
      <family val="1"/>
    </font>
    <font>
      <sz val="12"/>
      <name val="Century"/>
      <family val="1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4"/>
      <color theme="1"/>
      <name val="Century"/>
      <family val="1"/>
    </font>
    <font>
      <b/>
      <u val="singleAccounting"/>
      <sz val="12"/>
      <color theme="1"/>
      <name val="Century"/>
      <family val="1"/>
    </font>
    <font>
      <u val="singleAccounting"/>
      <sz val="12"/>
      <color theme="1"/>
      <name val="Century"/>
      <family val="1"/>
    </font>
    <font>
      <b/>
      <strike/>
      <sz val="12"/>
      <color theme="1"/>
      <name val="Calibri"/>
      <family val="2"/>
      <scheme val="minor"/>
    </font>
    <font>
      <b/>
      <sz val="16"/>
      <color theme="1"/>
      <name val="Century"/>
      <family val="1"/>
    </font>
    <font>
      <b/>
      <sz val="14"/>
      <color theme="1"/>
      <name val="Calibri"/>
      <family val="2"/>
      <scheme val="minor"/>
    </font>
    <font>
      <b/>
      <strike/>
      <sz val="12"/>
      <color theme="1"/>
      <name val="Century"/>
      <family val="1"/>
    </font>
    <font>
      <b/>
      <u/>
      <sz val="12"/>
      <color theme="1"/>
      <name val="Century"/>
      <family val="1"/>
    </font>
    <font>
      <b/>
      <u/>
      <sz val="14"/>
      <color theme="1"/>
      <name val="Century"/>
      <family val="1"/>
    </font>
    <font>
      <sz val="10"/>
      <color theme="1"/>
      <name val="Century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8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17" borderId="4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9" fillId="0" borderId="1" xfId="0" applyFont="1" applyBorder="1"/>
    <xf numFmtId="43" fontId="21" fillId="0" borderId="1" xfId="1" applyFont="1" applyBorder="1" applyAlignment="1"/>
    <xf numFmtId="43" fontId="22" fillId="0" borderId="1" xfId="1" applyFont="1" applyBorder="1" applyAlignment="1"/>
    <xf numFmtId="165" fontId="22" fillId="0" borderId="1" xfId="1" applyNumberFormat="1" applyFont="1" applyBorder="1" applyAlignment="1"/>
    <xf numFmtId="0" fontId="23" fillId="0" borderId="0" xfId="0" applyFont="1"/>
    <xf numFmtId="0" fontId="24" fillId="0" borderId="0" xfId="0" applyFont="1"/>
    <xf numFmtId="0" fontId="23" fillId="0" borderId="1" xfId="0" applyFont="1" applyBorder="1"/>
    <xf numFmtId="43" fontId="20" fillId="0" borderId="1" xfId="1" applyFont="1" applyBorder="1"/>
    <xf numFmtId="0" fontId="20" fillId="0" borderId="1" xfId="0" applyFont="1" applyBorder="1"/>
    <xf numFmtId="165" fontId="20" fillId="0" borderId="1" xfId="1" applyNumberFormat="1" applyFont="1" applyBorder="1"/>
    <xf numFmtId="43" fontId="27" fillId="0" borderId="1" xfId="1" applyFont="1" applyBorder="1"/>
    <xf numFmtId="0" fontId="25" fillId="0" borderId="0" xfId="0" applyFont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43" fontId="19" fillId="0" borderId="1" xfId="1" applyFont="1" applyBorder="1"/>
    <xf numFmtId="165" fontId="19" fillId="0" borderId="1" xfId="1" applyNumberFormat="1" applyFont="1" applyBorder="1"/>
    <xf numFmtId="43" fontId="26" fillId="0" borderId="1" xfId="1" applyFont="1" applyBorder="1"/>
    <xf numFmtId="0" fontId="29" fillId="0" borderId="0" xfId="0" applyFont="1"/>
    <xf numFmtId="43" fontId="29" fillId="0" borderId="0" xfId="0" applyNumberFormat="1" applyFont="1"/>
    <xf numFmtId="0" fontId="24" fillId="0" borderId="0" xfId="0" applyFont="1" applyAlignment="1">
      <alignment wrapText="1"/>
    </xf>
    <xf numFmtId="0" fontId="23" fillId="0" borderId="10" xfId="0" applyFont="1" applyBorder="1" applyAlignment="1">
      <alignment wrapText="1"/>
    </xf>
    <xf numFmtId="0" fontId="30" fillId="0" borderId="0" xfId="0" applyFont="1" applyBorder="1"/>
    <xf numFmtId="0" fontId="29" fillId="0" borderId="1" xfId="0" applyFont="1" applyBorder="1"/>
    <xf numFmtId="0" fontId="24" fillId="0" borderId="1" xfId="0" applyFont="1" applyBorder="1"/>
    <xf numFmtId="0" fontId="31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3" fontId="20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" fontId="20" fillId="0" borderId="1" xfId="0" applyNumberFormat="1" applyFont="1" applyBorder="1"/>
    <xf numFmtId="4" fontId="19" fillId="0" borderId="1" xfId="0" applyNumberFormat="1" applyFont="1" applyBorder="1" applyAlignment="1">
      <alignment horizontal="center"/>
    </xf>
    <xf numFmtId="4" fontId="32" fillId="0" borderId="1" xfId="0" applyNumberFormat="1" applyFont="1" applyBorder="1" applyAlignment="1">
      <alignment horizontal="center"/>
    </xf>
    <xf numFmtId="0" fontId="25" fillId="0" borderId="1" xfId="0" applyFont="1" applyBorder="1"/>
    <xf numFmtId="4" fontId="33" fillId="0" borderId="1" xfId="0" applyNumberFormat="1" applyFont="1" applyBorder="1" applyAlignment="1">
      <alignment horizontal="center"/>
    </xf>
    <xf numFmtId="0" fontId="34" fillId="0" borderId="1" xfId="0" applyFont="1" applyBorder="1"/>
  </cellXfs>
  <cellStyles count="386">
    <cellStyle name="20% - Colore 1" xfId="11"/>
    <cellStyle name="20% - Colore 2" xfId="12"/>
    <cellStyle name="20% - Colore 3" xfId="13"/>
    <cellStyle name="20% - Colore 4" xfId="14"/>
    <cellStyle name="20% - Colore 5" xfId="15"/>
    <cellStyle name="20% - Colore 6" xfId="16"/>
    <cellStyle name="40% - Colore 1" xfId="17"/>
    <cellStyle name="40% - Colore 2" xfId="18"/>
    <cellStyle name="40% - Colore 3" xfId="19"/>
    <cellStyle name="40% - Colore 4" xfId="20"/>
    <cellStyle name="40% - Colore 5" xfId="21"/>
    <cellStyle name="40% - Colore 6" xfId="22"/>
    <cellStyle name="60% - Colore 1" xfId="23"/>
    <cellStyle name="60% - Colore 2" xfId="24"/>
    <cellStyle name="60% - Colore 3" xfId="25"/>
    <cellStyle name="60% - Colore 4" xfId="26"/>
    <cellStyle name="60% - Colore 5" xfId="27"/>
    <cellStyle name="60% - Colore 6" xfId="28"/>
    <cellStyle name="Calcolo" xfId="29"/>
    <cellStyle name="Cella collegata" xfId="30"/>
    <cellStyle name="Cella da controllare" xfId="31"/>
    <cellStyle name="Colore 1" xfId="32"/>
    <cellStyle name="Colore 2" xfId="33"/>
    <cellStyle name="Colore 3" xfId="34"/>
    <cellStyle name="Colore 4" xfId="35"/>
    <cellStyle name="Colore 5" xfId="36"/>
    <cellStyle name="Colore 6" xfId="37"/>
    <cellStyle name="Comma" xfId="1" builtinId="3"/>
    <cellStyle name="Comma 10" xfId="109"/>
    <cellStyle name="Comma 11" xfId="118"/>
    <cellStyle name="Comma 12" xfId="160"/>
    <cellStyle name="Comma 13" xfId="140"/>
    <cellStyle name="Comma 14" xfId="340"/>
    <cellStyle name="Comma 15" xfId="182"/>
    <cellStyle name="Comma 2" xfId="6"/>
    <cellStyle name="Comma 2 10" xfId="133"/>
    <cellStyle name="Comma 2 11" xfId="132"/>
    <cellStyle name="Comma 2 12" xfId="165"/>
    <cellStyle name="Comma 2 13" xfId="180"/>
    <cellStyle name="Comma 2 14" xfId="179"/>
    <cellStyle name="Comma 2 15" xfId="194"/>
    <cellStyle name="Comma 2 16" xfId="195"/>
    <cellStyle name="Comma 2 17" xfId="341"/>
    <cellStyle name="Comma 2 18" xfId="365"/>
    <cellStyle name="Comma 2 2" xfId="38"/>
    <cellStyle name="Comma 2 2 10" xfId="196"/>
    <cellStyle name="Comma 2 2 11" xfId="197"/>
    <cellStyle name="Comma 2 2 12" xfId="198"/>
    <cellStyle name="Comma 2 2 13" xfId="199"/>
    <cellStyle name="Comma 2 2 14" xfId="200"/>
    <cellStyle name="Comma 2 2 15" xfId="201"/>
    <cellStyle name="Comma 2 2 16" xfId="202"/>
    <cellStyle name="Comma 2 2 17" xfId="203"/>
    <cellStyle name="Comma 2 2 18" xfId="204"/>
    <cellStyle name="Comma 2 2 2" xfId="10"/>
    <cellStyle name="Comma 2 2 3" xfId="205"/>
    <cellStyle name="Comma 2 2 4" xfId="206"/>
    <cellStyle name="Comma 2 2 5" xfId="207"/>
    <cellStyle name="Comma 2 2 6" xfId="208"/>
    <cellStyle name="Comma 2 2 7" xfId="209"/>
    <cellStyle name="Comma 2 2 8" xfId="210"/>
    <cellStyle name="Comma 2 2 9" xfId="211"/>
    <cellStyle name="Comma 2 3" xfId="80"/>
    <cellStyle name="Comma 2 3 2" xfId="212"/>
    <cellStyle name="Comma 2 3 2 2" xfId="213"/>
    <cellStyle name="Comma 2 3 2 3" xfId="311"/>
    <cellStyle name="Comma 2 3 3" xfId="214"/>
    <cellStyle name="Comma 2 3 4" xfId="215"/>
    <cellStyle name="Comma 2 3 5" xfId="356"/>
    <cellStyle name="Comma 2 3 6" xfId="315"/>
    <cellStyle name="Comma 2 4" xfId="78"/>
    <cellStyle name="Comma 2 5" xfId="7"/>
    <cellStyle name="Comma 2 6" xfId="77"/>
    <cellStyle name="Comma 2 7" xfId="79"/>
    <cellStyle name="Comma 2 8" xfId="111"/>
    <cellStyle name="Comma 2 9" xfId="120"/>
    <cellStyle name="Comma 2_Sheet3" xfId="121"/>
    <cellStyle name="Comma 3" xfId="2"/>
    <cellStyle name="Comma 3 10" xfId="134"/>
    <cellStyle name="Comma 3 10 2" xfId="221"/>
    <cellStyle name="Comma 3 10 2 2" xfId="222"/>
    <cellStyle name="Comma 3 10 2 3" xfId="303"/>
    <cellStyle name="Comma 3 10 3" xfId="223"/>
    <cellStyle name="Comma 3 10 4" xfId="346"/>
    <cellStyle name="Comma 3 10 5" xfId="309"/>
    <cellStyle name="Comma 3 11" xfId="131"/>
    <cellStyle name="Comma 3 11 2" xfId="224"/>
    <cellStyle name="Comma 3 11 2 2" xfId="225"/>
    <cellStyle name="Comma 3 11 2 3" xfId="300"/>
    <cellStyle name="Comma 3 11 3" xfId="226"/>
    <cellStyle name="Comma 3 11 4" xfId="347"/>
    <cellStyle name="Comma 3 11 5" xfId="301"/>
    <cellStyle name="Comma 3 12" xfId="162"/>
    <cellStyle name="Comma 3 12 2" xfId="227"/>
    <cellStyle name="Comma 3 12 2 2" xfId="228"/>
    <cellStyle name="Comma 3 12 2 3" xfId="298"/>
    <cellStyle name="Comma 3 12 3" xfId="229"/>
    <cellStyle name="Comma 3 12 4" xfId="344"/>
    <cellStyle name="Comma 3 12 5" xfId="299"/>
    <cellStyle name="Comma 3 13" xfId="172"/>
    <cellStyle name="Comma 3 13 2" xfId="230"/>
    <cellStyle name="Comma 3 13 2 2" xfId="231"/>
    <cellStyle name="Comma 3 13 2 3" xfId="296"/>
    <cellStyle name="Comma 3 13 3" xfId="232"/>
    <cellStyle name="Comma 3 13 4" xfId="342"/>
    <cellStyle name="Comma 3 13 5" xfId="297"/>
    <cellStyle name="Comma 3 14" xfId="171"/>
    <cellStyle name="Comma 3 14 2" xfId="233"/>
    <cellStyle name="Comma 3 14 2 2" xfId="234"/>
    <cellStyle name="Comma 3 14 2 3" xfId="292"/>
    <cellStyle name="Comma 3 14 3" xfId="235"/>
    <cellStyle name="Comma 3 14 4" xfId="343"/>
    <cellStyle name="Comma 3 14 5" xfId="293"/>
    <cellStyle name="Comma 3 15" xfId="236"/>
    <cellStyle name="Comma 3 16" xfId="237"/>
    <cellStyle name="Comma 3 17" xfId="238"/>
    <cellStyle name="Comma 3 2" xfId="39"/>
    <cellStyle name="Comma 3 2 2" xfId="239"/>
    <cellStyle name="Comma 3 2 2 2" xfId="240"/>
    <cellStyle name="Comma 3 2 3" xfId="241"/>
    <cellStyle name="Comma 3 2 4" xfId="242"/>
    <cellStyle name="Comma 3 2 5" xfId="243"/>
    <cellStyle name="Comma 3 2 6" xfId="363"/>
    <cellStyle name="Comma 3 2 7" xfId="286"/>
    <cellStyle name="Comma 3 3" xfId="82"/>
    <cellStyle name="Comma 3 3 2" xfId="244"/>
    <cellStyle name="Comma 3 3 2 2" xfId="245"/>
    <cellStyle name="Comma 3 3 2 3" xfId="282"/>
    <cellStyle name="Comma 3 3 3" xfId="246"/>
    <cellStyle name="Comma 3 3 4" xfId="247"/>
    <cellStyle name="Comma 3 3 5" xfId="354"/>
    <cellStyle name="Comma 3 3 6" xfId="284"/>
    <cellStyle name="Comma 3 4" xfId="76"/>
    <cellStyle name="Comma 3 4 2" xfId="248"/>
    <cellStyle name="Comma 3 4 3" xfId="250"/>
    <cellStyle name="Comma 3 4 4" xfId="251"/>
    <cellStyle name="Comma 3 4 5" xfId="357"/>
    <cellStyle name="Comma 3 4 6" xfId="281"/>
    <cellStyle name="Comma 3 5" xfId="81"/>
    <cellStyle name="Comma 3 5 2" xfId="252"/>
    <cellStyle name="Comma 3 5 2 2" xfId="253"/>
    <cellStyle name="Comma 3 5 2 3" xfId="279"/>
    <cellStyle name="Comma 3 5 3" xfId="254"/>
    <cellStyle name="Comma 3 5 4" xfId="355"/>
    <cellStyle name="Comma 3 5 5" xfId="186"/>
    <cellStyle name="Comma 3 6" xfId="75"/>
    <cellStyle name="Comma 3 6 2" xfId="255"/>
    <cellStyle name="Comma 3 6 2 2" xfId="256"/>
    <cellStyle name="Comma 3 6 2 3" xfId="277"/>
    <cellStyle name="Comma 3 6 3" xfId="257"/>
    <cellStyle name="Comma 3 6 4" xfId="358"/>
    <cellStyle name="Comma 3 6 5" xfId="278"/>
    <cellStyle name="Comma 3 7" xfId="98"/>
    <cellStyle name="Comma 3 7 2" xfId="258"/>
    <cellStyle name="Comma 3 7 2 2" xfId="259"/>
    <cellStyle name="Comma 3 7 2 3" xfId="249"/>
    <cellStyle name="Comma 3 7 3" xfId="260"/>
    <cellStyle name="Comma 3 7 4" xfId="350"/>
    <cellStyle name="Comma 3 7 5" xfId="268"/>
    <cellStyle name="Comma 3 8" xfId="112"/>
    <cellStyle name="Comma 3 8 2" xfId="261"/>
    <cellStyle name="Comma 3 8 2 2" xfId="262"/>
    <cellStyle name="Comma 3 8 2 3" xfId="219"/>
    <cellStyle name="Comma 3 8 3" xfId="263"/>
    <cellStyle name="Comma 3 8 4" xfId="349"/>
    <cellStyle name="Comma 3 8 5" xfId="220"/>
    <cellStyle name="Comma 3 9" xfId="122"/>
    <cellStyle name="Comma 3 9 2" xfId="264"/>
    <cellStyle name="Comma 3 9 2 2" xfId="265"/>
    <cellStyle name="Comma 3 9 2 3" xfId="217"/>
    <cellStyle name="Comma 3 9 3" xfId="266"/>
    <cellStyle name="Comma 3 9 4" xfId="348"/>
    <cellStyle name="Comma 3 9 5" xfId="218"/>
    <cellStyle name="Comma 4" xfId="41"/>
    <cellStyle name="Comma 4 2" xfId="267"/>
    <cellStyle name="Comma 4 2 2" xfId="269"/>
    <cellStyle name="Comma 4 3" xfId="270"/>
    <cellStyle name="Comma 4 4" xfId="271"/>
    <cellStyle name="Comma 4 5" xfId="272"/>
    <cellStyle name="Comma 4 6" xfId="361"/>
    <cellStyle name="Comma 4 7" xfId="216"/>
    <cellStyle name="Comma 5" xfId="40"/>
    <cellStyle name="Comma 5 2" xfId="273"/>
    <cellStyle name="Comma 5 2 2" xfId="274"/>
    <cellStyle name="Comma 5 2 3" xfId="192"/>
    <cellStyle name="Comma 5 3" xfId="275"/>
    <cellStyle name="Comma 5 4" xfId="276"/>
    <cellStyle name="Comma 5 5" xfId="362"/>
    <cellStyle name="Comma 5 6" xfId="193"/>
    <cellStyle name="Comma 6" xfId="93"/>
    <cellStyle name="Comma 7" xfId="99"/>
    <cellStyle name="Comma 8" xfId="102"/>
    <cellStyle name="Comma 9" xfId="105"/>
    <cellStyle name="Neutrale" xfId="42"/>
    <cellStyle name="Normal" xfId="0" builtinId="0"/>
    <cellStyle name="Normal 10" xfId="103"/>
    <cellStyle name="Normal 11" xfId="106"/>
    <cellStyle name="Normal 12" xfId="108"/>
    <cellStyle name="Normal 13" xfId="117"/>
    <cellStyle name="Normal 13 2" xfId="148"/>
    <cellStyle name="Normal 13 3" xfId="156"/>
    <cellStyle name="Normal 13 4" xfId="151"/>
    <cellStyle name="Normal 13 5" xfId="185"/>
    <cellStyle name="Normal 13 6" xfId="280"/>
    <cellStyle name="Normal 13 7" xfId="191"/>
    <cellStyle name="Normal 14" xfId="161"/>
    <cellStyle name="Normal 14 2" xfId="283"/>
    <cellStyle name="Normal 14 3" xfId="190"/>
    <cellStyle name="Normal 15" xfId="141"/>
    <cellStyle name="Normal 16 2" xfId="285"/>
    <cellStyle name="Normal 16 3" xfId="189"/>
    <cellStyle name="Normal 17" xfId="177"/>
    <cellStyle name="Normal 18" xfId="339"/>
    <cellStyle name="Normal 2" xfId="3"/>
    <cellStyle name="Normal 2 10" xfId="119"/>
    <cellStyle name="Normal 2 11" xfId="127"/>
    <cellStyle name="Normal 2 12" xfId="139"/>
    <cellStyle name="Normal 2 13" xfId="143"/>
    <cellStyle name="Normal 2 14" xfId="187"/>
    <cellStyle name="Normal 2 14 2" xfId="287"/>
    <cellStyle name="Normal 2 14 3" xfId="188"/>
    <cellStyle name="Normal 2 15" xfId="288"/>
    <cellStyle name="Normal 2 16" xfId="289"/>
    <cellStyle name="Normal 2 17" xfId="290"/>
    <cellStyle name="Normal 2 18" xfId="291"/>
    <cellStyle name="Normal 2 19" xfId="345"/>
    <cellStyle name="Normal 2 2" xfId="8"/>
    <cellStyle name="Normal 2 20" xfId="368"/>
    <cellStyle name="Normal 2 21" xfId="338"/>
    <cellStyle name="Normal 2 3" xfId="65"/>
    <cellStyle name="Normal 2 4" xfId="92"/>
    <cellStyle name="Normal 2 5" xfId="97"/>
    <cellStyle name="Normal 2 6" xfId="101"/>
    <cellStyle name="Normal 2 7" xfId="104"/>
    <cellStyle name="Normal 2 8" xfId="107"/>
    <cellStyle name="Normal 2 9" xfId="110"/>
    <cellStyle name="Normal 20" xfId="294"/>
    <cellStyle name="Normal 3" xfId="5"/>
    <cellStyle name="Normal 3 10" xfId="135"/>
    <cellStyle name="Normal 3 11" xfId="130"/>
    <cellStyle name="Normal 3 12" xfId="144"/>
    <cellStyle name="Normal 3 13" xfId="149"/>
    <cellStyle name="Normal 3 14" xfId="157"/>
    <cellStyle name="Normal 3 15" xfId="159"/>
    <cellStyle name="Normal 3 16" xfId="181"/>
    <cellStyle name="Normal 3 17" xfId="175"/>
    <cellStyle name="Normal 3 18" xfId="170"/>
    <cellStyle name="Normal 3 19" xfId="295"/>
    <cellStyle name="Normal 3 19 2" xfId="302"/>
    <cellStyle name="Normal 3 19 3" xfId="370"/>
    <cellStyle name="Normal 3 2" xfId="43"/>
    <cellStyle name="Normal 3 20" xfId="304"/>
    <cellStyle name="Normal 3 21" xfId="366"/>
    <cellStyle name="Normal 3 22" xfId="369"/>
    <cellStyle name="Normal 3 3" xfId="85"/>
    <cellStyle name="Normal 3 3 2" xfId="305"/>
    <cellStyle name="Normal 3 3 2 2" xfId="306"/>
    <cellStyle name="Normal 3 3 2 3" xfId="372"/>
    <cellStyle name="Normal 3 3 3" xfId="307"/>
    <cellStyle name="Normal 3 3 4" xfId="308"/>
    <cellStyle name="Normal 3 3 5" xfId="353"/>
    <cellStyle name="Normal 3 3 6" xfId="371"/>
    <cellStyle name="Normal 3 4" xfId="74"/>
    <cellStyle name="Normal 3 5" xfId="66"/>
    <cellStyle name="Normal 3 6" xfId="71"/>
    <cellStyle name="Normal 3 7" xfId="83"/>
    <cellStyle name="Normal 3 8" xfId="113"/>
    <cellStyle name="Normal 3 9" xfId="123"/>
    <cellStyle name="Normal 4" xfId="4"/>
    <cellStyle name="Normal 4 10" xfId="136"/>
    <cellStyle name="Normal 4 11" xfId="129"/>
    <cellStyle name="Normal 4 12" xfId="166"/>
    <cellStyle name="Normal 4 13" xfId="168"/>
    <cellStyle name="Normal 4 14" xfId="169"/>
    <cellStyle name="Normal 4 15" xfId="310"/>
    <cellStyle name="Normal 4 15 2" xfId="312"/>
    <cellStyle name="Normal 4 15 3" xfId="374"/>
    <cellStyle name="Normal 4 16" xfId="313"/>
    <cellStyle name="Normal 4 17" xfId="367"/>
    <cellStyle name="Normal 4 18" xfId="373"/>
    <cellStyle name="Normal 4 2" xfId="44"/>
    <cellStyle name="Normal 4 2 10" xfId="137"/>
    <cellStyle name="Normal 4 2 11" xfId="128"/>
    <cellStyle name="Normal 4 2 12" xfId="167"/>
    <cellStyle name="Normal 4 2 13" xfId="174"/>
    <cellStyle name="Normal 4 2 14" xfId="176"/>
    <cellStyle name="Normal 4 2 15" xfId="314"/>
    <cellStyle name="Normal 4 2 15 2" xfId="316"/>
    <cellStyle name="Normal 4 2 15 3" xfId="376"/>
    <cellStyle name="Normal 4 2 16" xfId="317"/>
    <cellStyle name="Normal 4 2 17" xfId="360"/>
    <cellStyle name="Normal 4 2 18" xfId="375"/>
    <cellStyle name="Normal 4 2 2" xfId="45"/>
    <cellStyle name="Normal 4 2 3" xfId="87"/>
    <cellStyle name="Normal 4 2 3 2" xfId="318"/>
    <cellStyle name="Normal 4 2 3 2 2" xfId="319"/>
    <cellStyle name="Normal 4 2 3 2 3" xfId="378"/>
    <cellStyle name="Normal 4 2 3 3" xfId="320"/>
    <cellStyle name="Normal 4 2 3 4" xfId="321"/>
    <cellStyle name="Normal 4 2 3 5" xfId="351"/>
    <cellStyle name="Normal 4 2 3 6" xfId="377"/>
    <cellStyle name="Normal 4 2 4" xfId="72"/>
    <cellStyle name="Normal 4 2 5" xfId="89"/>
    <cellStyle name="Normal 4 2 6" xfId="69"/>
    <cellStyle name="Normal 4 2 7" xfId="95"/>
    <cellStyle name="Normal 4 2 8" xfId="115"/>
    <cellStyle name="Normal 4 2 9" xfId="125"/>
    <cellStyle name="Normal 4 3" xfId="86"/>
    <cellStyle name="Normal 4 3 2" xfId="322"/>
    <cellStyle name="Normal 4 3 2 2" xfId="323"/>
    <cellStyle name="Normal 4 3 2 3" xfId="380"/>
    <cellStyle name="Normal 4 3 3" xfId="324"/>
    <cellStyle name="Normal 4 3 4" xfId="325"/>
    <cellStyle name="Normal 4 3 5" xfId="352"/>
    <cellStyle name="Normal 4 3 6" xfId="379"/>
    <cellStyle name="Normal 4 4" xfId="73"/>
    <cellStyle name="Normal 4 5" xfId="88"/>
    <cellStyle name="Normal 4 6" xfId="70"/>
    <cellStyle name="Normal 4 7" xfId="84"/>
    <cellStyle name="Normal 4 8" xfId="114"/>
    <cellStyle name="Normal 4 9" xfId="124"/>
    <cellStyle name="Normal 41" xfId="46"/>
    <cellStyle name="Normal 46" xfId="47"/>
    <cellStyle name="Normal 49" xfId="48"/>
    <cellStyle name="Normal 5" xfId="49"/>
    <cellStyle name="Normal 53" xfId="50"/>
    <cellStyle name="Normal 6" xfId="51"/>
    <cellStyle name="Normal 6 2" xfId="326"/>
    <cellStyle name="Normal 7" xfId="9"/>
    <cellStyle name="Normal 7 2" xfId="145"/>
    <cellStyle name="Normal 7 3" xfId="150"/>
    <cellStyle name="Normal 7 4" xfId="153"/>
    <cellStyle name="Normal 7 5" xfId="164"/>
    <cellStyle name="Normal 7 6" xfId="327"/>
    <cellStyle name="Normal 7 6 2" xfId="328"/>
    <cellStyle name="Normal 7 6 3" xfId="382"/>
    <cellStyle name="Normal 7 7" xfId="329"/>
    <cellStyle name="Normal 7 8" xfId="364"/>
    <cellStyle name="Normal 7 9" xfId="381"/>
    <cellStyle name="Normal 8" xfId="94"/>
    <cellStyle name="Normal 8 2" xfId="146"/>
    <cellStyle name="Normal 8 3" xfId="154"/>
    <cellStyle name="Normal 8 4" xfId="158"/>
    <cellStyle name="Normal 8 5" xfId="183"/>
    <cellStyle name="Normal 8 6" xfId="330"/>
    <cellStyle name="Normal 8 7" xfId="383"/>
    <cellStyle name="Normal 9" xfId="100"/>
    <cellStyle name="Normal 9 2" xfId="147"/>
    <cellStyle name="Normal 9 3" xfId="155"/>
    <cellStyle name="Normal 9 4" xfId="152"/>
    <cellStyle name="Normal 9 5" xfId="184"/>
    <cellStyle name="Normal 9 6" xfId="331"/>
    <cellStyle name="Normal 9 7" xfId="384"/>
    <cellStyle name="Nota" xfId="52"/>
    <cellStyle name="Percent 2" xfId="332"/>
    <cellStyle name="Percent 2 10" xfId="138"/>
    <cellStyle name="Percent 2 11" xfId="142"/>
    <cellStyle name="Percent 2 12" xfId="163"/>
    <cellStyle name="Percent 2 13" xfId="178"/>
    <cellStyle name="Percent 2 14" xfId="173"/>
    <cellStyle name="Percent 2 2" xfId="53"/>
    <cellStyle name="Percent 2 3" xfId="91"/>
    <cellStyle name="Percent 2 4" xfId="68"/>
    <cellStyle name="Percent 2 5" xfId="90"/>
    <cellStyle name="Percent 2 6" xfId="67"/>
    <cellStyle name="Percent 2 7" xfId="96"/>
    <cellStyle name="Percent 2 8" xfId="116"/>
    <cellStyle name="Percent 2 9" xfId="126"/>
    <cellStyle name="Percent 3" xfId="54"/>
    <cellStyle name="Percent 3 2" xfId="333"/>
    <cellStyle name="Percent 3 2 2" xfId="334"/>
    <cellStyle name="Percent 3 3" xfId="335"/>
    <cellStyle name="Percent 3 4" xfId="336"/>
    <cellStyle name="Percent 3 5" xfId="337"/>
    <cellStyle name="Percent 3 6" xfId="359"/>
    <cellStyle name="Percent 3 7" xfId="385"/>
    <cellStyle name="Testo avviso" xfId="55"/>
    <cellStyle name="Testo descrittivo" xfId="56"/>
    <cellStyle name="Titolo" xfId="57"/>
    <cellStyle name="Titolo 1" xfId="58"/>
    <cellStyle name="Titolo 2" xfId="59"/>
    <cellStyle name="Titolo 3" xfId="60"/>
    <cellStyle name="Titolo 4" xfId="61"/>
    <cellStyle name="Totale" xfId="62"/>
    <cellStyle name="Valore non valido" xfId="63"/>
    <cellStyle name="Valore valido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workbookViewId="0">
      <selection activeCell="G55" sqref="G55"/>
    </sheetView>
  </sheetViews>
  <sheetFormatPr defaultRowHeight="14.25"/>
  <cols>
    <col min="1" max="1" width="6.140625" style="5" customWidth="1"/>
    <col min="2" max="2" width="36.28515625" style="5" customWidth="1"/>
    <col min="3" max="3" width="15.140625" style="5" customWidth="1"/>
    <col min="4" max="4" width="15.85546875" style="5" customWidth="1"/>
    <col min="5" max="5" width="15.28515625" style="5" customWidth="1"/>
    <col min="6" max="6" width="18.7109375" style="5" customWidth="1"/>
    <col min="7" max="7" width="24.85546875" style="5" customWidth="1"/>
    <col min="8" max="16384" width="9.140625" style="5"/>
  </cols>
  <sheetData>
    <row r="1" spans="1:7" ht="18">
      <c r="A1" s="6"/>
      <c r="B1" s="12" t="s">
        <v>9</v>
      </c>
    </row>
    <row r="2" spans="1:7">
      <c r="A2" s="6"/>
    </row>
    <row r="3" spans="1:7">
      <c r="A3" s="6">
        <v>1</v>
      </c>
      <c r="B3" s="6" t="s">
        <v>10</v>
      </c>
    </row>
    <row r="4" spans="1:7">
      <c r="A4" s="6"/>
    </row>
    <row r="5" spans="1:7" ht="15.75">
      <c r="A5" s="24"/>
      <c r="B5" s="7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</row>
    <row r="6" spans="1:7" ht="15.75">
      <c r="A6" s="24"/>
      <c r="B6" s="7"/>
      <c r="C6" s="13" t="s">
        <v>12</v>
      </c>
      <c r="D6" s="2"/>
      <c r="E6" s="2"/>
      <c r="F6" s="2"/>
      <c r="G6" s="14" t="s">
        <v>12</v>
      </c>
    </row>
    <row r="7" spans="1:7" ht="15.75">
      <c r="A7" s="24"/>
      <c r="B7" s="7" t="s">
        <v>7</v>
      </c>
      <c r="C7" s="3">
        <v>1000</v>
      </c>
      <c r="D7" s="4">
        <v>1</v>
      </c>
      <c r="E7" s="4">
        <v>1</v>
      </c>
      <c r="F7" s="4">
        <v>1</v>
      </c>
      <c r="G7" s="8">
        <f>C7*D7*E7*F7</f>
        <v>1000</v>
      </c>
    </row>
    <row r="8" spans="1:7" ht="15.75">
      <c r="A8" s="1"/>
      <c r="B8" s="9" t="s">
        <v>5</v>
      </c>
      <c r="C8" s="8">
        <v>5000</v>
      </c>
      <c r="D8" s="10">
        <v>1</v>
      </c>
      <c r="E8" s="10">
        <v>2</v>
      </c>
      <c r="F8" s="10">
        <v>3</v>
      </c>
      <c r="G8" s="8">
        <f>C8*D8*E8*F8</f>
        <v>30000</v>
      </c>
    </row>
    <row r="9" spans="1:7" ht="15.75">
      <c r="A9" s="1"/>
      <c r="B9" s="9" t="s">
        <v>8</v>
      </c>
      <c r="C9" s="8">
        <v>200</v>
      </c>
      <c r="D9" s="10">
        <v>1</v>
      </c>
      <c r="E9" s="10">
        <v>1</v>
      </c>
      <c r="F9" s="10">
        <v>60</v>
      </c>
      <c r="G9" s="8">
        <f>C9*D9*E9*F9</f>
        <v>12000</v>
      </c>
    </row>
    <row r="10" spans="1:7" ht="18">
      <c r="A10" s="1"/>
      <c r="B10" s="9" t="s">
        <v>6</v>
      </c>
      <c r="C10" s="8">
        <v>10000</v>
      </c>
      <c r="D10" s="10">
        <v>1</v>
      </c>
      <c r="E10" s="10">
        <v>1</v>
      </c>
      <c r="F10" s="10">
        <v>1</v>
      </c>
      <c r="G10" s="11">
        <f t="shared" ref="G10" si="0">C10*D10*E10*F10</f>
        <v>10000</v>
      </c>
    </row>
    <row r="11" spans="1:7" ht="18">
      <c r="A11" s="1"/>
      <c r="B11" s="1" t="s">
        <v>13</v>
      </c>
      <c r="C11" s="15"/>
      <c r="D11" s="16"/>
      <c r="E11" s="16"/>
      <c r="F11" s="16"/>
      <c r="G11" s="17">
        <f>SUM(G7:G10)</f>
        <v>53000</v>
      </c>
    </row>
    <row r="12" spans="1:7">
      <c r="A12" s="6"/>
    </row>
    <row r="13" spans="1:7">
      <c r="A13" s="6"/>
    </row>
    <row r="14" spans="1:7" ht="39" customHeight="1">
      <c r="A14" s="6">
        <v>2</v>
      </c>
      <c r="B14" s="20" t="s">
        <v>11</v>
      </c>
      <c r="C14" s="20"/>
      <c r="D14" s="20"/>
      <c r="E14" s="20"/>
      <c r="F14" s="20"/>
      <c r="G14" s="20"/>
    </row>
    <row r="15" spans="1:7">
      <c r="A15" s="6"/>
      <c r="B15" s="21"/>
      <c r="C15" s="21"/>
      <c r="D15" s="21"/>
      <c r="E15" s="21"/>
      <c r="F15" s="21"/>
      <c r="G15" s="21"/>
    </row>
    <row r="16" spans="1:7" ht="15.75">
      <c r="A16" s="24"/>
      <c r="B16" s="7"/>
      <c r="C16" s="2" t="s">
        <v>0</v>
      </c>
      <c r="D16" s="2" t="s">
        <v>1</v>
      </c>
      <c r="E16" s="2" t="s">
        <v>2</v>
      </c>
      <c r="F16" s="2" t="s">
        <v>3</v>
      </c>
      <c r="G16" s="2" t="s">
        <v>4</v>
      </c>
    </row>
    <row r="17" spans="1:7" ht="15.75">
      <c r="A17" s="24"/>
      <c r="B17" s="7"/>
      <c r="C17" s="14" t="s">
        <v>12</v>
      </c>
      <c r="D17" s="2"/>
      <c r="E17" s="2"/>
      <c r="F17" s="2"/>
      <c r="G17" s="14" t="s">
        <v>12</v>
      </c>
    </row>
    <row r="18" spans="1:7" ht="15.75">
      <c r="A18" s="24"/>
      <c r="B18" s="7" t="s">
        <v>7</v>
      </c>
      <c r="C18" s="3">
        <v>1000</v>
      </c>
      <c r="D18" s="4">
        <v>3</v>
      </c>
      <c r="E18" s="4">
        <v>1</v>
      </c>
      <c r="F18" s="4">
        <v>1</v>
      </c>
      <c r="G18" s="8">
        <f>C18*D18*E18*F18</f>
        <v>3000</v>
      </c>
    </row>
    <row r="19" spans="1:7" ht="15.75">
      <c r="A19" s="1"/>
      <c r="B19" s="9" t="s">
        <v>5</v>
      </c>
      <c r="C19" s="8">
        <v>5000</v>
      </c>
      <c r="D19" s="10">
        <v>3</v>
      </c>
      <c r="E19" s="10">
        <v>2</v>
      </c>
      <c r="F19" s="10">
        <v>3</v>
      </c>
      <c r="G19" s="8">
        <f>C19*D19*E19*F19</f>
        <v>90000</v>
      </c>
    </row>
    <row r="20" spans="1:7" ht="18">
      <c r="A20" s="1"/>
      <c r="B20" s="9" t="s">
        <v>6</v>
      </c>
      <c r="C20" s="8">
        <v>10000</v>
      </c>
      <c r="D20" s="10">
        <v>3</v>
      </c>
      <c r="E20" s="10">
        <v>1</v>
      </c>
      <c r="F20" s="10">
        <v>1</v>
      </c>
      <c r="G20" s="11">
        <f t="shared" ref="G20" si="1">C20*D20*E20*F20</f>
        <v>30000</v>
      </c>
    </row>
    <row r="21" spans="1:7" ht="18">
      <c r="A21" s="1"/>
      <c r="B21" s="1" t="s">
        <v>13</v>
      </c>
      <c r="C21" s="15"/>
      <c r="D21" s="16"/>
      <c r="E21" s="16"/>
      <c r="F21" s="16"/>
      <c r="G21" s="17">
        <f>SUM(G18:G20)</f>
        <v>123000</v>
      </c>
    </row>
    <row r="22" spans="1:7">
      <c r="A22" s="6"/>
    </row>
    <row r="23" spans="1:7">
      <c r="A23" s="6"/>
    </row>
    <row r="24" spans="1:7">
      <c r="A24" s="6">
        <v>3</v>
      </c>
      <c r="B24" s="6" t="s">
        <v>36</v>
      </c>
    </row>
    <row r="25" spans="1:7">
      <c r="A25" s="6"/>
    </row>
    <row r="26" spans="1:7" ht="15.75">
      <c r="A26" s="24"/>
      <c r="B26" s="7"/>
      <c r="C26" s="2" t="s">
        <v>0</v>
      </c>
      <c r="D26" s="2" t="s">
        <v>1</v>
      </c>
      <c r="E26" s="2" t="s">
        <v>2</v>
      </c>
      <c r="F26" s="2" t="s">
        <v>3</v>
      </c>
      <c r="G26" s="2" t="s">
        <v>4</v>
      </c>
    </row>
    <row r="27" spans="1:7" ht="15.75">
      <c r="A27" s="24"/>
      <c r="B27" s="7"/>
      <c r="C27" s="14" t="s">
        <v>12</v>
      </c>
      <c r="D27" s="2"/>
      <c r="E27" s="2"/>
      <c r="F27" s="2"/>
      <c r="G27" s="14" t="s">
        <v>12</v>
      </c>
    </row>
    <row r="28" spans="1:7" ht="15.75">
      <c r="A28" s="24"/>
      <c r="B28" s="7" t="s">
        <v>7</v>
      </c>
      <c r="C28" s="3">
        <v>1000</v>
      </c>
      <c r="D28" s="4">
        <v>1</v>
      </c>
      <c r="E28" s="4">
        <v>1</v>
      </c>
      <c r="F28" s="4">
        <v>1</v>
      </c>
      <c r="G28" s="8">
        <f>C28*D28*E28*F28</f>
        <v>1000</v>
      </c>
    </row>
    <row r="29" spans="1:7" ht="15.75">
      <c r="A29" s="1"/>
      <c r="B29" s="9" t="s">
        <v>5</v>
      </c>
      <c r="C29" s="8">
        <v>5000</v>
      </c>
      <c r="D29" s="10">
        <v>1</v>
      </c>
      <c r="E29" s="10">
        <v>2</v>
      </c>
      <c r="F29" s="10">
        <v>2</v>
      </c>
      <c r="G29" s="8">
        <f>C29*D29*E29*F29</f>
        <v>20000</v>
      </c>
    </row>
    <row r="30" spans="1:7" ht="15.75">
      <c r="A30" s="1"/>
      <c r="B30" s="9" t="s">
        <v>6</v>
      </c>
      <c r="C30" s="8">
        <v>10000</v>
      </c>
      <c r="D30" s="10">
        <v>1</v>
      </c>
      <c r="E30" s="10">
        <v>1</v>
      </c>
      <c r="F30" s="10">
        <v>1</v>
      </c>
      <c r="G30" s="8">
        <f t="shared" ref="G30:G31" si="2">C30*D30*E30*F30</f>
        <v>10000</v>
      </c>
    </row>
    <row r="31" spans="1:7" ht="18">
      <c r="A31" s="1"/>
      <c r="B31" s="9" t="s">
        <v>14</v>
      </c>
      <c r="C31" s="8">
        <v>100000</v>
      </c>
      <c r="D31" s="10">
        <v>1</v>
      </c>
      <c r="E31" s="10">
        <v>1</v>
      </c>
      <c r="F31" s="10">
        <v>1</v>
      </c>
      <c r="G31" s="11">
        <f t="shared" si="2"/>
        <v>100000</v>
      </c>
    </row>
    <row r="32" spans="1:7" ht="18">
      <c r="A32" s="1"/>
      <c r="B32" s="1" t="s">
        <v>13</v>
      </c>
      <c r="C32" s="15"/>
      <c r="D32" s="16"/>
      <c r="E32" s="16"/>
      <c r="F32" s="16"/>
      <c r="G32" s="17">
        <f>SUM(G28:G31)</f>
        <v>131000</v>
      </c>
    </row>
    <row r="33" spans="1:7">
      <c r="A33" s="6"/>
    </row>
    <row r="34" spans="1:7">
      <c r="A34" s="6"/>
    </row>
    <row r="35" spans="1:7">
      <c r="A35" s="6">
        <v>4</v>
      </c>
      <c r="B35" s="6" t="s">
        <v>37</v>
      </c>
    </row>
    <row r="37" spans="1:7" ht="15.75">
      <c r="A37" s="1"/>
      <c r="B37" s="1" t="s">
        <v>16</v>
      </c>
      <c r="C37" s="7"/>
      <c r="D37" s="1" t="s">
        <v>17</v>
      </c>
      <c r="E37" s="1" t="s">
        <v>18</v>
      </c>
      <c r="F37" s="1" t="s">
        <v>19</v>
      </c>
      <c r="G37" s="1" t="s">
        <v>20</v>
      </c>
    </row>
    <row r="38" spans="1:7" ht="15.75">
      <c r="A38" s="1"/>
      <c r="B38" s="1"/>
      <c r="C38" s="7"/>
      <c r="D38" s="1"/>
      <c r="E38" s="1"/>
      <c r="F38" s="25" t="s">
        <v>12</v>
      </c>
      <c r="G38" s="25" t="s">
        <v>12</v>
      </c>
    </row>
    <row r="39" spans="1:7" ht="31.5">
      <c r="A39" s="36">
        <v>1</v>
      </c>
      <c r="B39" s="26" t="s">
        <v>21</v>
      </c>
      <c r="C39" s="7"/>
      <c r="D39" s="27">
        <v>1</v>
      </c>
      <c r="E39" s="9">
        <v>1</v>
      </c>
      <c r="F39" s="28">
        <v>30000</v>
      </c>
      <c r="G39" s="29">
        <f>D39*E39*F39</f>
        <v>30000</v>
      </c>
    </row>
    <row r="40" spans="1:7" ht="63">
      <c r="A40" s="36">
        <v>2</v>
      </c>
      <c r="B40" s="26" t="s">
        <v>22</v>
      </c>
      <c r="C40" s="7"/>
      <c r="D40" s="30">
        <v>1</v>
      </c>
      <c r="E40" s="9">
        <v>20</v>
      </c>
      <c r="F40" s="28">
        <v>4000</v>
      </c>
      <c r="G40" s="29">
        <f t="shared" ref="G40:G51" si="3">D40*E40*F40</f>
        <v>80000</v>
      </c>
    </row>
    <row r="41" spans="1:7" ht="31.5">
      <c r="A41" s="36">
        <v>3</v>
      </c>
      <c r="B41" s="26" t="s">
        <v>38</v>
      </c>
      <c r="C41" s="7"/>
      <c r="D41" s="30">
        <v>1</v>
      </c>
      <c r="E41" s="9">
        <v>80</v>
      </c>
      <c r="F41" s="28">
        <v>4000</v>
      </c>
      <c r="G41" s="29">
        <f t="shared" si="3"/>
        <v>320000</v>
      </c>
    </row>
    <row r="42" spans="1:7" ht="31.5">
      <c r="A42" s="36">
        <v>4</v>
      </c>
      <c r="B42" s="26" t="s">
        <v>23</v>
      </c>
      <c r="C42" s="7"/>
      <c r="D42" s="30">
        <v>1</v>
      </c>
      <c r="E42" s="9">
        <v>100</v>
      </c>
      <c r="F42" s="28">
        <v>1000</v>
      </c>
      <c r="G42" s="29">
        <f t="shared" si="3"/>
        <v>100000</v>
      </c>
    </row>
    <row r="43" spans="1:7" ht="15.75">
      <c r="A43" s="36">
        <v>5</v>
      </c>
      <c r="B43" s="26" t="s">
        <v>24</v>
      </c>
      <c r="C43" s="7"/>
      <c r="D43" s="30">
        <v>1</v>
      </c>
      <c r="E43" s="9">
        <v>30</v>
      </c>
      <c r="F43" s="28">
        <v>2000</v>
      </c>
      <c r="G43" s="29">
        <f t="shared" si="3"/>
        <v>60000</v>
      </c>
    </row>
    <row r="44" spans="1:7" ht="31.5">
      <c r="A44" s="36">
        <v>6</v>
      </c>
      <c r="B44" s="26" t="s">
        <v>25</v>
      </c>
      <c r="C44" s="7"/>
      <c r="D44" s="30">
        <v>1</v>
      </c>
      <c r="E44" s="9">
        <v>1</v>
      </c>
      <c r="F44" s="28">
        <v>15000</v>
      </c>
      <c r="G44" s="29">
        <f t="shared" si="3"/>
        <v>15000</v>
      </c>
    </row>
    <row r="45" spans="1:7" ht="47.25">
      <c r="A45" s="36">
        <v>7</v>
      </c>
      <c r="B45" s="26" t="s">
        <v>26</v>
      </c>
      <c r="C45" s="7"/>
      <c r="D45" s="30">
        <v>1</v>
      </c>
      <c r="E45" s="9">
        <v>1</v>
      </c>
      <c r="F45" s="28">
        <v>50000</v>
      </c>
      <c r="G45" s="29">
        <f t="shared" si="3"/>
        <v>50000</v>
      </c>
    </row>
    <row r="46" spans="1:7" ht="31.5">
      <c r="A46" s="36">
        <v>8</v>
      </c>
      <c r="B46" s="26" t="s">
        <v>27</v>
      </c>
      <c r="C46" s="7"/>
      <c r="D46" s="30">
        <v>1</v>
      </c>
      <c r="E46" s="9">
        <v>1</v>
      </c>
      <c r="F46" s="28">
        <v>30000</v>
      </c>
      <c r="G46" s="29">
        <f t="shared" si="3"/>
        <v>30000</v>
      </c>
    </row>
    <row r="47" spans="1:7" ht="31.5">
      <c r="A47" s="36">
        <v>9</v>
      </c>
      <c r="B47" s="26" t="s">
        <v>28</v>
      </c>
      <c r="C47" s="7"/>
      <c r="D47" s="30">
        <v>1</v>
      </c>
      <c r="E47" s="9">
        <v>1</v>
      </c>
      <c r="F47" s="28">
        <v>15000</v>
      </c>
      <c r="G47" s="29">
        <f t="shared" si="3"/>
        <v>15000</v>
      </c>
    </row>
    <row r="48" spans="1:7" ht="78.75">
      <c r="A48" s="36">
        <v>10</v>
      </c>
      <c r="B48" s="26" t="s">
        <v>29</v>
      </c>
      <c r="C48" s="7"/>
      <c r="D48" s="30">
        <v>1</v>
      </c>
      <c r="E48" s="9">
        <v>1</v>
      </c>
      <c r="F48" s="28">
        <v>1700000</v>
      </c>
      <c r="G48" s="29">
        <f t="shared" si="3"/>
        <v>1700000</v>
      </c>
    </row>
    <row r="49" spans="1:7" ht="15.75">
      <c r="A49" s="36">
        <v>11</v>
      </c>
      <c r="B49" s="26" t="s">
        <v>30</v>
      </c>
      <c r="C49" s="7"/>
      <c r="D49" s="30">
        <v>1</v>
      </c>
      <c r="E49" s="9">
        <v>1</v>
      </c>
      <c r="F49" s="28">
        <v>100000</v>
      </c>
      <c r="G49" s="29">
        <f t="shared" si="3"/>
        <v>100000</v>
      </c>
    </row>
    <row r="50" spans="1:7" ht="94.5">
      <c r="A50" s="36">
        <v>12</v>
      </c>
      <c r="B50" s="26" t="s">
        <v>31</v>
      </c>
      <c r="C50" s="7"/>
      <c r="D50" s="30">
        <v>1</v>
      </c>
      <c r="E50" s="9">
        <v>1</v>
      </c>
      <c r="F50" s="28">
        <v>2500000</v>
      </c>
      <c r="G50" s="29">
        <f t="shared" si="3"/>
        <v>2500000</v>
      </c>
    </row>
    <row r="51" spans="1:7" ht="47.25">
      <c r="A51" s="36">
        <v>13</v>
      </c>
      <c r="B51" s="26" t="s">
        <v>32</v>
      </c>
      <c r="C51" s="7"/>
      <c r="D51" s="30">
        <v>1</v>
      </c>
      <c r="E51" s="9">
        <v>1</v>
      </c>
      <c r="F51" s="31">
        <v>100000</v>
      </c>
      <c r="G51" s="29">
        <f t="shared" si="3"/>
        <v>100000</v>
      </c>
    </row>
    <row r="52" spans="1:7" ht="15.75">
      <c r="A52" s="9"/>
      <c r="B52" s="1" t="s">
        <v>33</v>
      </c>
      <c r="C52" s="7"/>
      <c r="D52" s="1"/>
      <c r="E52" s="1"/>
      <c r="F52" s="1"/>
      <c r="G52" s="32">
        <f>SUM(G39:G51)</f>
        <v>5100000</v>
      </c>
    </row>
    <row r="53" spans="1:7" ht="15.75">
      <c r="A53" s="9"/>
      <c r="B53" s="1" t="s">
        <v>34</v>
      </c>
      <c r="C53" s="7"/>
      <c r="D53" s="1"/>
      <c r="E53" s="1"/>
      <c r="F53" s="1"/>
      <c r="G53" s="33">
        <f>G52*0.05</f>
        <v>255000</v>
      </c>
    </row>
    <row r="54" spans="1:7" ht="20.25">
      <c r="A54" s="9"/>
      <c r="B54" s="23" t="s">
        <v>15</v>
      </c>
      <c r="C54" s="7"/>
      <c r="D54" s="34"/>
      <c r="E54" s="34"/>
      <c r="F54" s="34"/>
      <c r="G54" s="35">
        <f>SUM(G52:G53)</f>
        <v>5355000</v>
      </c>
    </row>
    <row r="58" spans="1:7" ht="18.75">
      <c r="B58" s="22"/>
    </row>
    <row r="59" spans="1:7" ht="20.25">
      <c r="A59" s="18"/>
      <c r="B59" s="22" t="s">
        <v>35</v>
      </c>
      <c r="C59" s="18"/>
      <c r="D59" s="18"/>
      <c r="E59" s="18"/>
      <c r="F59" s="18"/>
      <c r="G59" s="19">
        <f>G54+G32+G21+G11</f>
        <v>5662000</v>
      </c>
    </row>
  </sheetData>
  <mergeCells count="2">
    <mergeCell ref="B14:G14"/>
    <mergeCell ref="B15:G15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CCEPE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</dc:creator>
  <cp:lastModifiedBy>CCEPEF</cp:lastModifiedBy>
  <cp:lastPrinted>2017-08-16T15:15:37Z</cp:lastPrinted>
  <dcterms:created xsi:type="dcterms:W3CDTF">2017-08-16T09:56:22Z</dcterms:created>
  <dcterms:modified xsi:type="dcterms:W3CDTF">2017-08-16T15:20:49Z</dcterms:modified>
</cp:coreProperties>
</file>