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120" windowHeight="91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1"/>
  <c r="D30"/>
  <c r="D29"/>
  <c r="E26"/>
  <c r="E33"/>
  <c r="D26"/>
  <c r="E12"/>
  <c r="E11"/>
  <c r="E10"/>
  <c r="E13" s="1"/>
  <c r="D33" l="1"/>
  <c r="E19" l="1"/>
  <c r="E18"/>
  <c r="E17"/>
  <c r="E16" l="1"/>
  <c r="E15"/>
  <c r="E20" s="1"/>
  <c r="E34" l="1"/>
  <c r="D20" l="1"/>
  <c r="D34" s="1"/>
</calcChain>
</file>

<file path=xl/sharedStrings.xml><?xml version="1.0" encoding="utf-8"?>
<sst xmlns="http://schemas.openxmlformats.org/spreadsheetml/2006/main" count="51" uniqueCount="48">
  <si>
    <t>Budget Item</t>
  </si>
  <si>
    <t>Detailed Description</t>
  </si>
  <si>
    <t>TOTAL</t>
  </si>
  <si>
    <t>#</t>
  </si>
  <si>
    <t>NGO Contribution</t>
  </si>
  <si>
    <t>Subtotal </t>
  </si>
  <si>
    <t>Salaries (taxes included)</t>
  </si>
  <si>
    <t>Project events</t>
  </si>
  <si>
    <t xml:space="preserve">Administrative costs </t>
  </si>
  <si>
    <t>Multimedia projector</t>
  </si>
  <si>
    <t>Bank fees</t>
  </si>
  <si>
    <t>Office supplies</t>
  </si>
  <si>
    <t>$500 * 1 item</t>
  </si>
  <si>
    <t>$100 * 1 item</t>
  </si>
  <si>
    <t>$400 * 1 item</t>
  </si>
  <si>
    <t>Computer</t>
  </si>
  <si>
    <t>Fax machine</t>
  </si>
  <si>
    <t>Printer/copier</t>
  </si>
  <si>
    <t>$300 * 1 item</t>
  </si>
  <si>
    <t>Microphone</t>
  </si>
  <si>
    <t>$50 * 3 items</t>
  </si>
  <si>
    <t>Phone and Internet</t>
  </si>
  <si>
    <t>Office rent</t>
  </si>
  <si>
    <t>Experts' honoraria</t>
  </si>
  <si>
    <t>Handouts</t>
  </si>
  <si>
    <t>Kharkiv rehabilitation centre 'Pravo vibora' (#13229) (The right to choose) Kharkiv, Ukraine</t>
  </si>
  <si>
    <t>Organization: Kharkiv rehabilitation centre 'Pravo vibora'</t>
  </si>
  <si>
    <t>Project Coordinator V. Butekko</t>
  </si>
  <si>
    <t>Bookkeeper/Project Assistant  N. Kulik</t>
  </si>
  <si>
    <t>Project Manager A. Gerets</t>
  </si>
  <si>
    <t>$250 * 2 months</t>
  </si>
  <si>
    <t>$150 * 2 months</t>
  </si>
  <si>
    <t>$200 * 2 months</t>
  </si>
  <si>
    <t xml:space="preserve">Amount Requested </t>
  </si>
  <si>
    <t>Equipment rent</t>
  </si>
  <si>
    <t>$15 * 2 months</t>
  </si>
  <si>
    <t>$50 * 2 months</t>
  </si>
  <si>
    <t>$20 * 2 months</t>
  </si>
  <si>
    <t>$1000 * 2 months</t>
  </si>
  <si>
    <t>Hotel + meals</t>
  </si>
  <si>
    <t>Round way Travel (transportation costs)</t>
  </si>
  <si>
    <t>Proposal Budget (July 2017 - August 2017)</t>
  </si>
  <si>
    <t>Proposal Title: Provide Rehabilitation for 30 Blind Youth</t>
  </si>
  <si>
    <t>Rehabilitation Program "Independence", Bulgaria (14 days)</t>
  </si>
  <si>
    <t>$15 * 14 hours * 6 experts</t>
  </si>
  <si>
    <t>$100 * 30 persons</t>
  </si>
  <si>
    <t>$20 * 30 persons * 13 days</t>
  </si>
  <si>
    <t xml:space="preserve">$6 * 30 participants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</si>
</sst>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49" fontId="4" fillId="0" borderId="0" xfId="0" applyNumberFormat="1" applyFont="1" applyFill="1" applyAlignment="1">
      <alignment horizontal="left" wrapText="1"/>
    </xf>
    <xf numFmtId="1" fontId="1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5" fillId="3" borderId="1" xfId="0" applyNumberFormat="1" applyFont="1" applyFill="1" applyBorder="1" applyAlignment="1">
      <alignment vertical="top" wrapText="1" shrinkToFit="1"/>
    </xf>
    <xf numFmtId="0" fontId="5" fillId="2" borderId="1" xfId="0" applyNumberFormat="1" applyFont="1" applyFill="1" applyBorder="1" applyAlignment="1">
      <alignment vertical="top" wrapText="1"/>
    </xf>
    <xf numFmtId="0" fontId="6" fillId="0" borderId="0" xfId="0" applyFont="1"/>
    <xf numFmtId="0" fontId="4" fillId="0" borderId="0" xfId="0" applyFont="1"/>
    <xf numFmtId="0" fontId="1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B1" zoomScale="235" zoomScaleNormal="235" workbookViewId="0">
      <selection activeCell="C32" sqref="C32"/>
    </sheetView>
  </sheetViews>
  <sheetFormatPr defaultRowHeight="12.75"/>
  <cols>
    <col min="1" max="1" width="4.42578125" style="1" customWidth="1"/>
    <col min="2" max="2" width="29.85546875" style="2" customWidth="1"/>
    <col min="3" max="3" width="21.140625" style="11" customWidth="1"/>
    <col min="4" max="4" width="13.28515625" style="15" customWidth="1"/>
    <col min="5" max="5" width="11.28515625" style="1" customWidth="1"/>
    <col min="6" max="6" width="32.7109375" style="1" customWidth="1"/>
    <col min="7" max="16384" width="9.140625" style="1"/>
  </cols>
  <sheetData>
    <row r="1" spans="1:6" s="4" customFormat="1">
      <c r="A1" s="5" t="s">
        <v>25</v>
      </c>
      <c r="B1" s="6"/>
      <c r="C1" s="7"/>
      <c r="D1" s="13"/>
    </row>
    <row r="2" spans="1:6" s="4" customFormat="1">
      <c r="A2" s="8"/>
      <c r="B2" s="6"/>
      <c r="C2" s="7"/>
      <c r="D2" s="13"/>
    </row>
    <row r="3" spans="1:6" s="4" customFormat="1">
      <c r="A3" s="8"/>
      <c r="B3" s="6"/>
      <c r="C3" s="7"/>
      <c r="D3" s="13"/>
    </row>
    <row r="4" spans="1:6" s="4" customFormat="1">
      <c r="A4" s="9"/>
      <c r="B4" s="10" t="s">
        <v>42</v>
      </c>
      <c r="C4" s="3"/>
      <c r="D4" s="14"/>
    </row>
    <row r="5" spans="1:6" s="4" customFormat="1">
      <c r="A5" s="9"/>
      <c r="B5" s="10" t="s">
        <v>26</v>
      </c>
      <c r="C5" s="3"/>
      <c r="D5" s="14"/>
    </row>
    <row r="6" spans="1:6" s="4" customFormat="1">
      <c r="A6" s="9"/>
      <c r="B6" s="10" t="s">
        <v>41</v>
      </c>
      <c r="C6" s="3"/>
      <c r="D6" s="14"/>
    </row>
    <row r="7" spans="1:6" s="4" customFormat="1">
      <c r="A7" s="9"/>
      <c r="B7" s="10"/>
      <c r="C7" s="3"/>
      <c r="D7" s="14"/>
    </row>
    <row r="8" spans="1:6" s="12" customFormat="1" ht="37.5" customHeight="1">
      <c r="A8" s="16" t="s">
        <v>3</v>
      </c>
      <c r="B8" s="16" t="s">
        <v>0</v>
      </c>
      <c r="C8" s="16" t="s">
        <v>1</v>
      </c>
      <c r="D8" s="16" t="s">
        <v>33</v>
      </c>
      <c r="E8" s="16" t="s">
        <v>4</v>
      </c>
    </row>
    <row r="9" spans="1:6" s="18" customFormat="1">
      <c r="A9" s="23">
        <v>1</v>
      </c>
      <c r="B9" s="22" t="s">
        <v>6</v>
      </c>
      <c r="C9" s="23"/>
      <c r="D9" s="23"/>
      <c r="E9" s="23"/>
    </row>
    <row r="10" spans="1:6" s="18" customFormat="1" ht="15" customHeight="1">
      <c r="A10" s="23">
        <v>1.1000000000000001</v>
      </c>
      <c r="B10" s="23" t="s">
        <v>27</v>
      </c>
      <c r="C10" s="23" t="s">
        <v>30</v>
      </c>
      <c r="E10" s="23">
        <f>250*2</f>
        <v>500</v>
      </c>
    </row>
    <row r="11" spans="1:6" s="18" customFormat="1" ht="24.75" customHeight="1">
      <c r="A11" s="23">
        <v>1.2</v>
      </c>
      <c r="B11" s="23" t="s">
        <v>28</v>
      </c>
      <c r="C11" s="29" t="s">
        <v>31</v>
      </c>
      <c r="D11" s="30"/>
      <c r="E11" s="29">
        <f>150*2</f>
        <v>300</v>
      </c>
      <c r="F11" s="28"/>
    </row>
    <row r="12" spans="1:6" s="18" customFormat="1" ht="15" customHeight="1">
      <c r="A12" s="23">
        <v>1.3</v>
      </c>
      <c r="B12" s="23" t="s">
        <v>29</v>
      </c>
      <c r="C12" s="23" t="s">
        <v>32</v>
      </c>
      <c r="E12" s="23">
        <f>200*2</f>
        <v>400</v>
      </c>
    </row>
    <row r="13" spans="1:6" s="18" customFormat="1">
      <c r="A13" s="26"/>
      <c r="B13" s="27" t="s">
        <v>5</v>
      </c>
      <c r="C13" s="26"/>
      <c r="D13" s="27"/>
      <c r="E13" s="27">
        <f>SUM(E10:E12)</f>
        <v>1200</v>
      </c>
    </row>
    <row r="14" spans="1:6" s="18" customFormat="1">
      <c r="A14" s="23">
        <v>2</v>
      </c>
      <c r="B14" s="22" t="s">
        <v>34</v>
      </c>
      <c r="C14" s="23"/>
      <c r="D14" s="23"/>
      <c r="E14" s="23"/>
    </row>
    <row r="15" spans="1:6" s="18" customFormat="1">
      <c r="A15" s="23">
        <v>2.1</v>
      </c>
      <c r="B15" s="23" t="s">
        <v>15</v>
      </c>
      <c r="C15" s="23" t="s">
        <v>12</v>
      </c>
      <c r="D15" s="23"/>
      <c r="E15" s="23">
        <f>500*1</f>
        <v>500</v>
      </c>
    </row>
    <row r="16" spans="1:6" s="18" customFormat="1">
      <c r="A16" s="23">
        <v>2.2000000000000002</v>
      </c>
      <c r="B16" s="23" t="s">
        <v>16</v>
      </c>
      <c r="C16" s="23" t="s">
        <v>13</v>
      </c>
      <c r="D16" s="23"/>
      <c r="E16" s="23">
        <f>100*1</f>
        <v>100</v>
      </c>
    </row>
    <row r="17" spans="1:5" s="18" customFormat="1">
      <c r="A17" s="23">
        <v>2.2999999999999998</v>
      </c>
      <c r="B17" s="23" t="s">
        <v>9</v>
      </c>
      <c r="C17" s="23" t="s">
        <v>14</v>
      </c>
      <c r="D17" s="23"/>
      <c r="E17" s="23">
        <f>400*1</f>
        <v>400</v>
      </c>
    </row>
    <row r="18" spans="1:5" s="18" customFormat="1">
      <c r="A18" s="23">
        <v>2.4</v>
      </c>
      <c r="B18" s="23" t="s">
        <v>17</v>
      </c>
      <c r="C18" s="23" t="s">
        <v>18</v>
      </c>
      <c r="D18" s="23"/>
      <c r="E18" s="23">
        <f>300*1</f>
        <v>300</v>
      </c>
    </row>
    <row r="19" spans="1:5" s="18" customFormat="1">
      <c r="A19" s="23">
        <v>2.5</v>
      </c>
      <c r="B19" s="23" t="s">
        <v>19</v>
      </c>
      <c r="C19" s="23" t="s">
        <v>20</v>
      </c>
      <c r="D19" s="23"/>
      <c r="E19" s="23">
        <f>50*3</f>
        <v>150</v>
      </c>
    </row>
    <row r="20" spans="1:5" s="18" customFormat="1">
      <c r="A20" s="24"/>
      <c r="B20" s="21" t="s">
        <v>5</v>
      </c>
      <c r="C20" s="24"/>
      <c r="D20" s="21">
        <f>SUM(D15:D19)</f>
        <v>0</v>
      </c>
      <c r="E20" s="21">
        <f>SUM(E15:E19)</f>
        <v>1450</v>
      </c>
    </row>
    <row r="21" spans="1:5" s="18" customFormat="1">
      <c r="A21" s="23">
        <v>3</v>
      </c>
      <c r="B21" s="22" t="s">
        <v>8</v>
      </c>
      <c r="C21" s="23"/>
      <c r="D21" s="23"/>
      <c r="E21" s="23"/>
    </row>
    <row r="22" spans="1:5" s="18" customFormat="1">
      <c r="A22" s="23">
        <v>3.1</v>
      </c>
      <c r="B22" s="23" t="s">
        <v>11</v>
      </c>
      <c r="C22" s="23" t="s">
        <v>35</v>
      </c>
      <c r="D22" s="23"/>
      <c r="E22" s="23">
        <v>30</v>
      </c>
    </row>
    <row r="23" spans="1:5" s="18" customFormat="1">
      <c r="A23" s="23">
        <v>3.2</v>
      </c>
      <c r="B23" s="23" t="s">
        <v>21</v>
      </c>
      <c r="C23" s="23" t="s">
        <v>36</v>
      </c>
      <c r="D23" s="23"/>
      <c r="E23" s="23">
        <v>100</v>
      </c>
    </row>
    <row r="24" spans="1:5" s="18" customFormat="1">
      <c r="A24" s="23">
        <v>3.3</v>
      </c>
      <c r="B24" s="23" t="s">
        <v>10</v>
      </c>
      <c r="C24" s="23" t="s">
        <v>37</v>
      </c>
      <c r="D24" s="23"/>
      <c r="E24" s="23">
        <v>40</v>
      </c>
    </row>
    <row r="25" spans="1:5" s="18" customFormat="1">
      <c r="A25" s="23">
        <v>3.4</v>
      </c>
      <c r="B25" s="23" t="s">
        <v>22</v>
      </c>
      <c r="C25" s="23" t="s">
        <v>38</v>
      </c>
      <c r="D25" s="23"/>
      <c r="E25" s="23">
        <v>2000</v>
      </c>
    </row>
    <row r="26" spans="1:5" s="19" customFormat="1">
      <c r="A26" s="21"/>
      <c r="B26" s="21" t="s">
        <v>5</v>
      </c>
      <c r="C26" s="21"/>
      <c r="D26" s="21">
        <f>SUM(D22:D25)</f>
        <v>0</v>
      </c>
      <c r="E26" s="21">
        <f>SUM(E22:E25)</f>
        <v>2170</v>
      </c>
    </row>
    <row r="27" spans="1:5" s="18" customFormat="1">
      <c r="A27" s="23">
        <v>4</v>
      </c>
      <c r="B27" s="22" t="s">
        <v>7</v>
      </c>
      <c r="C27" s="23"/>
      <c r="D27" s="23"/>
      <c r="E27" s="23"/>
    </row>
    <row r="28" spans="1:5" s="18" customFormat="1" ht="27" customHeight="1">
      <c r="A28" s="23">
        <v>4.0999999999999996</v>
      </c>
      <c r="B28" s="22" t="s">
        <v>43</v>
      </c>
      <c r="C28" s="23"/>
      <c r="D28" s="23"/>
      <c r="E28" s="23"/>
    </row>
    <row r="29" spans="1:5" s="18" customFormat="1" ht="27" customHeight="1">
      <c r="A29" s="23">
        <v>4.2</v>
      </c>
      <c r="B29" s="23" t="s">
        <v>40</v>
      </c>
      <c r="C29" s="23" t="s">
        <v>45</v>
      </c>
      <c r="D29" s="25">
        <f>100*30</f>
        <v>3000</v>
      </c>
      <c r="E29" s="23"/>
    </row>
    <row r="30" spans="1:5" s="18" customFormat="1" ht="14.25" customHeight="1">
      <c r="A30" s="23">
        <v>4.3</v>
      </c>
      <c r="B30" s="23" t="s">
        <v>39</v>
      </c>
      <c r="C30" s="23" t="s">
        <v>46</v>
      </c>
      <c r="D30" s="25">
        <f>20*30*13</f>
        <v>7800</v>
      </c>
      <c r="E30" s="23"/>
    </row>
    <row r="31" spans="1:5" s="18" customFormat="1" ht="15" customHeight="1">
      <c r="A31" s="23">
        <v>4.5</v>
      </c>
      <c r="B31" s="23" t="s">
        <v>24</v>
      </c>
      <c r="C31" s="23" t="s">
        <v>47</v>
      </c>
      <c r="D31" s="25"/>
      <c r="E31" s="23">
        <f>6*30</f>
        <v>180</v>
      </c>
    </row>
    <row r="32" spans="1:5" s="18" customFormat="1" ht="13.5" customHeight="1">
      <c r="A32" s="23">
        <v>4.7</v>
      </c>
      <c r="B32" s="23" t="s">
        <v>23</v>
      </c>
      <c r="C32" s="23" t="s">
        <v>44</v>
      </c>
      <c r="D32" s="25"/>
      <c r="E32" s="23">
        <v>1260</v>
      </c>
    </row>
    <row r="33" spans="1:5" s="18" customFormat="1">
      <c r="A33" s="24"/>
      <c r="B33" s="21" t="s">
        <v>5</v>
      </c>
      <c r="C33" s="21"/>
      <c r="D33" s="21">
        <f>SUM(D29:D32)</f>
        <v>10800</v>
      </c>
      <c r="E33" s="21">
        <f>SUM(E29:E32)</f>
        <v>1440</v>
      </c>
    </row>
    <row r="34" spans="1:5" ht="13.5" customHeight="1">
      <c r="A34" s="20"/>
      <c r="B34" s="17" t="s">
        <v>2</v>
      </c>
      <c r="C34" s="20"/>
      <c r="D34" s="17">
        <f>SUM(D33,D26,D20,D13)</f>
        <v>10800</v>
      </c>
      <c r="E34" s="17">
        <f>SUM(E33,E26,E20,E13)</f>
        <v>6260</v>
      </c>
    </row>
  </sheetData>
  <phoneticPr fontId="0" type="noConversion"/>
  <pageMargins left="0.5" right="0.25" top="0.35" bottom="0.47" header="0.25" footer="0.5"/>
  <pageSetup scale="9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</cp:lastModifiedBy>
  <cp:lastPrinted>2010-03-23T18:42:05Z</cp:lastPrinted>
  <dcterms:created xsi:type="dcterms:W3CDTF">1996-10-14T23:33:28Z</dcterms:created>
  <dcterms:modified xsi:type="dcterms:W3CDTF">2017-03-28T12:38:29Z</dcterms:modified>
</cp:coreProperties>
</file>