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<sst xmlns="http://schemas.openxmlformats.org/spreadsheetml/2006/main" count="62" uniqueCount="47">
  <si>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Item</t>
  </si>
  <si>
    <t>Cost per Unit</t>
  </si>
  <si>
    <t>Number</t>
  </si>
  <si>
    <t>Preparations for Training</t>
  </si>
  <si>
    <t>transport in sector</t>
  </si>
  <si>
    <t>transport in district</t>
  </si>
  <si>
    <t>Find target group</t>
  </si>
  <si>
    <t>Transport to Mutara</t>
  </si>
  <si>
    <t>Transport to Nyabibugu</t>
  </si>
  <si>
    <t>Transport to Gishweru</t>
  </si>
  <si>
    <t>Transport to Kigarama</t>
  </si>
  <si>
    <t>ream of paper</t>
  </si>
  <si>
    <t>Airtime</t>
  </si>
  <si>
    <t>Announcement on radio</t>
  </si>
  <si>
    <t>transport</t>
  </si>
  <si>
    <t>airtime</t>
  </si>
  <si>
    <t>TOTAL</t>
  </si>
  <si>
    <t>Training Volunteers</t>
  </si>
  <si>
    <t xml:space="preserve">Trainers </t>
  </si>
  <si>
    <t>Notebooks</t>
  </si>
  <si>
    <t>Pens</t>
  </si>
  <si>
    <t>Flip chart</t>
  </si>
  <si>
    <t>Markers</t>
  </si>
  <si>
    <t>Lunch</t>
  </si>
  <si>
    <t>Fanta</t>
  </si>
  <si>
    <t>Training C.B members in 4 cellule</t>
  </si>
  <si>
    <t xml:space="preserve">Training Widows from Associations </t>
  </si>
  <si>
    <t>Trainers</t>
  </si>
  <si>
    <t>Traning youth</t>
  </si>
  <si>
    <t>TOTAL ALL TRAININGS</t>
  </si>
  <si>
    <t>Other supplies</t>
  </si>
  <si>
    <t>Register</t>
  </si>
  <si>
    <t>Speaker</t>
  </si>
  <si>
    <t>Loud speaker</t>
  </si>
  <si>
    <t>Microphone</t>
  </si>
  <si>
    <t>Radio</t>
  </si>
  <si>
    <t>Decoration</t>
  </si>
  <si>
    <t>Generator</t>
  </si>
  <si>
    <t>DVD - Player</t>
  </si>
  <si>
    <t>Stabilizer</t>
  </si>
  <si>
    <t>TV</t>
  </si>
  <si>
    <t>TOTAL SUPPLIES</t>
  </si>
  <si>
    <t>Have Pity and Compassion Start Up Budget</t>
  </si>
  <si>
    <t>RWF</t>
  </si>
  <si>
    <t>US$1=570</t>
  </si>
  <si>
    <t>Total Project Costs</t>
  </si>
  <si>
    <t>12 Months Global Grassroots High-Engagement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</si>
</sst>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165" fontId="0" fillId="0" borderId="3" xfId="17" applyNumberFormat="1" applyBorder="1" applyAlignment="1">
      <alignment/>
    </xf>
    <xf numFmtId="0" fontId="1" fillId="0" borderId="8" xfId="0" applyFont="1" applyFill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M52" sqref="M52"/>
    </sheetView>
  </sheetViews>
  <sheetFormatPr defaultColWidth="9.140625" defaultRowHeight="12.75"/>
  <cols>
    <col min="1" max="1" width="30.28125" style="0" customWidth="1"/>
    <col min="5" max="5" width="11.421875" style="0" customWidth="1"/>
  </cols>
  <sheetData>
    <row r="1" ht="13.5" thickBot="1">
      <c r="A1" s="8" t="s">
        <v>42</v>
      </c>
    </row>
    <row r="2" spans="1:5" ht="25.5">
      <c r="A2" s="9" t="s">
        <v>0</v>
      </c>
      <c r="B2" s="10" t="s">
        <v>1</v>
      </c>
      <c r="C2" s="10" t="s">
        <v>2</v>
      </c>
      <c r="D2" s="10" t="s">
        <v>43</v>
      </c>
      <c r="E2" s="11" t="s">
        <v>44</v>
      </c>
    </row>
    <row r="3" spans="1:5" ht="12.75">
      <c r="A3" s="4" t="s">
        <v>3</v>
      </c>
      <c r="B3" s="2"/>
      <c r="C3" s="2"/>
      <c r="D3" s="2"/>
      <c r="E3" s="3"/>
    </row>
    <row r="4" spans="1:5" ht="12.75">
      <c r="A4" s="1" t="s">
        <v>4</v>
      </c>
      <c r="B4" s="2">
        <v>5000</v>
      </c>
      <c r="C4" s="2">
        <v>1</v>
      </c>
      <c r="D4" s="2">
        <f>B4*C4</f>
        <v>5000</v>
      </c>
      <c r="E4" s="3"/>
    </row>
    <row r="5" spans="1:5" ht="12.75">
      <c r="A5" s="1" t="s">
        <v>5</v>
      </c>
      <c r="B5" s="2">
        <v>5000</v>
      </c>
      <c r="C5" s="2">
        <v>1</v>
      </c>
      <c r="D5" s="2">
        <f aca="true" t="shared" si="0" ref="D5:D27">B5*C5</f>
        <v>5000</v>
      </c>
      <c r="E5" s="3"/>
    </row>
    <row r="6" spans="1:5" ht="12.75">
      <c r="A6" s="4" t="s">
        <v>6</v>
      </c>
      <c r="B6" s="2"/>
      <c r="C6" s="2"/>
      <c r="D6" s="2"/>
      <c r="E6" s="3"/>
    </row>
    <row r="7" spans="1:5" ht="12.75">
      <c r="A7" s="1" t="s">
        <v>7</v>
      </c>
      <c r="B7" s="2">
        <v>5000</v>
      </c>
      <c r="C7" s="2">
        <v>1</v>
      </c>
      <c r="D7" s="2">
        <f t="shared" si="0"/>
        <v>5000</v>
      </c>
      <c r="E7" s="3"/>
    </row>
    <row r="8" spans="1:5" ht="12.75">
      <c r="A8" s="1" t="s">
        <v>8</v>
      </c>
      <c r="B8" s="2">
        <v>5000</v>
      </c>
      <c r="C8" s="2">
        <v>1</v>
      </c>
      <c r="D8" s="2">
        <f t="shared" si="0"/>
        <v>5000</v>
      </c>
      <c r="E8" s="3"/>
    </row>
    <row r="9" spans="1:5" ht="12.75">
      <c r="A9" s="1" t="s">
        <v>9</v>
      </c>
      <c r="B9" s="2">
        <v>5000</v>
      </c>
      <c r="C9" s="2">
        <v>1</v>
      </c>
      <c r="D9" s="2">
        <f t="shared" si="0"/>
        <v>5000</v>
      </c>
      <c r="E9" s="3"/>
    </row>
    <row r="10" spans="1:5" ht="12.75">
      <c r="A10" s="1" t="s">
        <v>10</v>
      </c>
      <c r="B10" s="2">
        <v>5000</v>
      </c>
      <c r="C10" s="2">
        <v>1</v>
      </c>
      <c r="D10" s="2">
        <f t="shared" si="0"/>
        <v>5000</v>
      </c>
      <c r="E10" s="3"/>
    </row>
    <row r="11" spans="1:5" ht="12.75">
      <c r="A11" s="1" t="s">
        <v>11</v>
      </c>
      <c r="B11" s="2">
        <v>3000</v>
      </c>
      <c r="C11" s="2">
        <v>2</v>
      </c>
      <c r="D11" s="2">
        <f t="shared" si="0"/>
        <v>6000</v>
      </c>
      <c r="E11" s="3"/>
    </row>
    <row r="12" spans="1:5" ht="12.75">
      <c r="A12" s="1" t="s">
        <v>12</v>
      </c>
      <c r="B12" s="2">
        <v>2500</v>
      </c>
      <c r="C12" s="2">
        <v>2</v>
      </c>
      <c r="D12" s="2">
        <f>B12*C12</f>
        <v>5000</v>
      </c>
      <c r="E12" s="3"/>
    </row>
    <row r="13" spans="1:5" ht="12.75">
      <c r="A13" s="4" t="s">
        <v>13</v>
      </c>
      <c r="B13" s="2"/>
      <c r="C13" s="2"/>
      <c r="D13" s="2"/>
      <c r="E13" s="3"/>
    </row>
    <row r="14" spans="1:5" ht="12.75">
      <c r="A14" s="1" t="s">
        <v>14</v>
      </c>
      <c r="B14" s="2">
        <v>5000</v>
      </c>
      <c r="C14" s="2">
        <v>1</v>
      </c>
      <c r="D14" s="2">
        <f t="shared" si="0"/>
        <v>5000</v>
      </c>
      <c r="E14" s="3"/>
    </row>
    <row r="15" spans="1:5" ht="12.75">
      <c r="A15" s="1" t="s">
        <v>15</v>
      </c>
      <c r="B15" s="2">
        <v>5000</v>
      </c>
      <c r="C15" s="2">
        <v>1</v>
      </c>
      <c r="D15" s="2">
        <f t="shared" si="0"/>
        <v>5000</v>
      </c>
      <c r="E15" s="3"/>
    </row>
    <row r="16" spans="1:5" ht="12.75">
      <c r="A16" s="1" t="s">
        <v>16</v>
      </c>
      <c r="B16" s="2"/>
      <c r="C16" s="2"/>
      <c r="D16" s="2">
        <f>SUM(D4:D15)</f>
        <v>51000</v>
      </c>
      <c r="E16" s="12">
        <f>D16/570</f>
        <v>89.47368421052632</v>
      </c>
    </row>
    <row r="17" spans="1:5" ht="12.75">
      <c r="A17" s="1"/>
      <c r="B17" s="2"/>
      <c r="C17" s="2"/>
      <c r="D17" s="2"/>
      <c r="E17" s="3"/>
    </row>
    <row r="18" spans="1:5" ht="12.75">
      <c r="A18" s="4" t="s">
        <v>17</v>
      </c>
      <c r="B18" s="2"/>
      <c r="C18" s="2"/>
      <c r="D18" s="2"/>
      <c r="E18" s="3"/>
    </row>
    <row r="19" spans="1:5" ht="12.75">
      <c r="A19" s="1" t="s">
        <v>18</v>
      </c>
      <c r="B19" s="2">
        <v>5000</v>
      </c>
      <c r="C19" s="2">
        <v>3</v>
      </c>
      <c r="D19" s="2">
        <v>15000</v>
      </c>
      <c r="E19" s="3"/>
    </row>
    <row r="20" spans="1:5" ht="12.75">
      <c r="A20" s="1" t="s">
        <v>19</v>
      </c>
      <c r="B20" s="2">
        <f>D20/C20</f>
        <v>600</v>
      </c>
      <c r="C20" s="2">
        <v>15</v>
      </c>
      <c r="D20" s="2">
        <v>9000</v>
      </c>
      <c r="E20" s="3"/>
    </row>
    <row r="21" spans="1:5" ht="12.75">
      <c r="A21" s="1" t="s">
        <v>20</v>
      </c>
      <c r="B21" s="2">
        <v>100</v>
      </c>
      <c r="C21" s="2">
        <v>15</v>
      </c>
      <c r="D21" s="2">
        <f t="shared" si="0"/>
        <v>1500</v>
      </c>
      <c r="E21" s="3"/>
    </row>
    <row r="22" spans="1:5" ht="12.75">
      <c r="A22" s="1" t="s">
        <v>21</v>
      </c>
      <c r="B22" s="2">
        <v>7000</v>
      </c>
      <c r="C22" s="2">
        <v>1</v>
      </c>
      <c r="D22" s="2">
        <f t="shared" si="0"/>
        <v>7000</v>
      </c>
      <c r="E22" s="3"/>
    </row>
    <row r="23" spans="1:5" ht="12.75">
      <c r="A23" s="1" t="s">
        <v>22</v>
      </c>
      <c r="B23" s="2">
        <v>4000</v>
      </c>
      <c r="C23" s="2">
        <v>2</v>
      </c>
      <c r="D23" s="2">
        <f t="shared" si="0"/>
        <v>8000</v>
      </c>
      <c r="E23" s="3"/>
    </row>
    <row r="24" spans="1:5" ht="12.75">
      <c r="A24" s="1" t="s">
        <v>23</v>
      </c>
      <c r="B24" s="2">
        <f>D24/C24</f>
        <v>500</v>
      </c>
      <c r="C24" s="2">
        <v>15</v>
      </c>
      <c r="D24" s="2">
        <v>7500</v>
      </c>
      <c r="E24" s="3"/>
    </row>
    <row r="25" spans="1:5" ht="12.75">
      <c r="A25" s="1" t="s">
        <v>24</v>
      </c>
      <c r="B25" s="2">
        <v>200</v>
      </c>
      <c r="C25" s="2">
        <v>15</v>
      </c>
      <c r="D25" s="2">
        <f t="shared" si="0"/>
        <v>3000</v>
      </c>
      <c r="E25" s="3"/>
    </row>
    <row r="26" spans="1:5" ht="12.75">
      <c r="A26" s="1"/>
      <c r="B26" s="2"/>
      <c r="C26" s="2"/>
      <c r="D26" s="2">
        <f t="shared" si="0"/>
        <v>0</v>
      </c>
      <c r="E26" s="3"/>
    </row>
    <row r="27" spans="1:5" ht="12.75">
      <c r="A27" s="1" t="s">
        <v>25</v>
      </c>
      <c r="B27" s="2"/>
      <c r="C27" s="2"/>
      <c r="D27" s="2">
        <f t="shared" si="0"/>
        <v>0</v>
      </c>
      <c r="E27" s="3"/>
    </row>
    <row r="28" spans="1:5" ht="12.75">
      <c r="A28" s="1" t="s">
        <v>19</v>
      </c>
      <c r="B28" s="2">
        <v>100</v>
      </c>
      <c r="C28" s="2">
        <f>80+90+90+80</f>
        <v>340</v>
      </c>
      <c r="D28" s="2">
        <f>B28*C28</f>
        <v>34000</v>
      </c>
      <c r="E28" s="3"/>
    </row>
    <row r="29" spans="1:5" ht="12.75">
      <c r="A29" s="1" t="s">
        <v>20</v>
      </c>
      <c r="B29" s="2">
        <v>100</v>
      </c>
      <c r="C29" s="2">
        <v>340</v>
      </c>
      <c r="D29" s="2">
        <f>B29*C29</f>
        <v>34000</v>
      </c>
      <c r="E29" s="3"/>
    </row>
    <row r="30" spans="1:5" ht="12.75">
      <c r="A30" s="1" t="s">
        <v>23</v>
      </c>
      <c r="B30" s="2">
        <v>500</v>
      </c>
      <c r="C30" s="2">
        <f>C28</f>
        <v>340</v>
      </c>
      <c r="D30" s="2">
        <f>B30*C30</f>
        <v>170000</v>
      </c>
      <c r="E30" s="3"/>
    </row>
    <row r="31" spans="1:5" ht="12.75">
      <c r="A31" s="1" t="s">
        <v>24</v>
      </c>
      <c r="B31" s="2">
        <v>200</v>
      </c>
      <c r="C31" s="2">
        <v>340</v>
      </c>
      <c r="D31" s="2">
        <f>B31*C31</f>
        <v>68000</v>
      </c>
      <c r="E31" s="3"/>
    </row>
    <row r="32" spans="1:5" ht="12.75">
      <c r="A32" s="1" t="s">
        <v>18</v>
      </c>
      <c r="B32" s="2">
        <v>5000</v>
      </c>
      <c r="C32" s="2">
        <v>16</v>
      </c>
      <c r="D32" s="2">
        <f>B32*C32</f>
        <v>80000</v>
      </c>
      <c r="E32" s="3"/>
    </row>
    <row r="33" spans="1:5" ht="12.75">
      <c r="A33" s="1"/>
      <c r="B33" s="2"/>
      <c r="C33" s="2"/>
      <c r="D33" s="2"/>
      <c r="E33" s="3"/>
    </row>
    <row r="34" spans="1:5" ht="12.75">
      <c r="A34" s="1" t="s">
        <v>26</v>
      </c>
      <c r="B34" s="2"/>
      <c r="C34" s="2"/>
      <c r="D34" s="2"/>
      <c r="E34" s="3"/>
    </row>
    <row r="35" spans="1:5" ht="12.75">
      <c r="A35" s="1" t="s">
        <v>19</v>
      </c>
      <c r="B35" s="2">
        <f>100</f>
        <v>100</v>
      </c>
      <c r="C35" s="2">
        <v>100</v>
      </c>
      <c r="D35" s="2">
        <f>B35*C35</f>
        <v>10000</v>
      </c>
      <c r="E35" s="3"/>
    </row>
    <row r="36" spans="1:5" ht="12.75">
      <c r="A36" s="5" t="s">
        <v>20</v>
      </c>
      <c r="B36" s="2">
        <v>100</v>
      </c>
      <c r="C36" s="2">
        <v>100</v>
      </c>
      <c r="D36" s="2">
        <f>B36*C36</f>
        <v>10000</v>
      </c>
      <c r="E36" s="3"/>
    </row>
    <row r="37" spans="1:5" ht="12.75">
      <c r="A37" s="5" t="s">
        <v>23</v>
      </c>
      <c r="B37" s="2">
        <v>500</v>
      </c>
      <c r="C37" s="2">
        <v>100</v>
      </c>
      <c r="D37" s="2">
        <f>B37*C37</f>
        <v>50000</v>
      </c>
      <c r="E37" s="3"/>
    </row>
    <row r="38" spans="1:5" ht="12.75">
      <c r="A38" s="5" t="s">
        <v>24</v>
      </c>
      <c r="B38" s="2">
        <v>200</v>
      </c>
      <c r="C38" s="2">
        <v>100</v>
      </c>
      <c r="D38" s="2">
        <f>B38*C38</f>
        <v>20000</v>
      </c>
      <c r="E38" s="3"/>
    </row>
    <row r="39" spans="1:5" ht="12.75">
      <c r="A39" s="5" t="s">
        <v>27</v>
      </c>
      <c r="B39" s="2">
        <v>5000</v>
      </c>
      <c r="C39" s="2">
        <v>4</v>
      </c>
      <c r="D39" s="2">
        <f>B39*C39</f>
        <v>20000</v>
      </c>
      <c r="E39" s="3"/>
    </row>
    <row r="40" spans="1:5" ht="12.75">
      <c r="A40" s="1"/>
      <c r="B40" s="2"/>
      <c r="C40" s="2"/>
      <c r="D40" s="2"/>
      <c r="E40" s="3"/>
    </row>
    <row r="41" spans="1:5" ht="12.75">
      <c r="A41" s="1" t="s">
        <v>28</v>
      </c>
      <c r="B41" s="2"/>
      <c r="C41" s="2"/>
      <c r="D41" s="2"/>
      <c r="E41" s="3"/>
    </row>
    <row r="42" spans="1:5" ht="12.75">
      <c r="A42" s="1" t="s">
        <v>19</v>
      </c>
      <c r="B42" s="2">
        <f>100</f>
        <v>100</v>
      </c>
      <c r="C42" s="2">
        <v>100</v>
      </c>
      <c r="D42" s="2">
        <f>B42*C42</f>
        <v>10000</v>
      </c>
      <c r="E42" s="3"/>
    </row>
    <row r="43" spans="1:5" ht="12.75">
      <c r="A43" s="5" t="s">
        <v>20</v>
      </c>
      <c r="B43" s="2">
        <v>100</v>
      </c>
      <c r="C43" s="2">
        <v>100</v>
      </c>
      <c r="D43" s="2">
        <f>B43*C43</f>
        <v>10000</v>
      </c>
      <c r="E43" s="3"/>
    </row>
    <row r="44" spans="1:5" ht="12.75">
      <c r="A44" s="5" t="s">
        <v>23</v>
      </c>
      <c r="B44" s="2">
        <v>500</v>
      </c>
      <c r="C44" s="2">
        <v>100</v>
      </c>
      <c r="D44" s="2">
        <f>B44*C44</f>
        <v>50000</v>
      </c>
      <c r="E44" s="3"/>
    </row>
    <row r="45" spans="1:5" ht="12.75">
      <c r="A45" s="5" t="s">
        <v>24</v>
      </c>
      <c r="B45" s="2">
        <v>200</v>
      </c>
      <c r="C45" s="2">
        <v>100</v>
      </c>
      <c r="D45" s="2">
        <f>B45*C45</f>
        <v>20000</v>
      </c>
      <c r="E45" s="3"/>
    </row>
    <row r="46" spans="1:5" ht="12.75">
      <c r="A46" s="5" t="s">
        <v>27</v>
      </c>
      <c r="B46" s="2">
        <v>5000</v>
      </c>
      <c r="C46" s="2">
        <v>4</v>
      </c>
      <c r="D46" s="2">
        <f>B46*C46</f>
        <v>20000</v>
      </c>
      <c r="E46" s="3"/>
    </row>
    <row r="47" spans="1:5" ht="12.75">
      <c r="A47" s="5" t="s">
        <v>29</v>
      </c>
      <c r="B47" s="2"/>
      <c r="C47" s="2"/>
      <c r="D47" s="2">
        <f>SUM(D19:D46)</f>
        <v>657000</v>
      </c>
      <c r="E47" s="12">
        <f>D47/570</f>
        <v>1152.6315789473683</v>
      </c>
    </row>
    <row r="48" spans="1:5" ht="12.75">
      <c r="A48" s="1"/>
      <c r="B48" s="2"/>
      <c r="C48" s="2"/>
      <c r="D48" s="2"/>
      <c r="E48" s="3"/>
    </row>
    <row r="49" spans="1:5" ht="12.75">
      <c r="A49" s="1" t="s">
        <v>30</v>
      </c>
      <c r="B49" s="2"/>
      <c r="C49" s="2"/>
      <c r="D49" s="2"/>
      <c r="E49" s="3"/>
    </row>
    <row r="50" spans="1:5" ht="12.75">
      <c r="A50" s="1" t="s">
        <v>31</v>
      </c>
      <c r="B50" s="2">
        <v>2000</v>
      </c>
      <c r="C50" s="2">
        <v>4</v>
      </c>
      <c r="D50" s="2">
        <f aca="true" t="shared" si="1" ref="D50:D59">B50*C50</f>
        <v>8000</v>
      </c>
      <c r="E50" s="3"/>
    </row>
    <row r="51" spans="1:5" ht="12.75">
      <c r="A51" s="1" t="s">
        <v>32</v>
      </c>
      <c r="B51" s="2">
        <v>50000</v>
      </c>
      <c r="C51" s="2">
        <v>2</v>
      </c>
      <c r="D51" s="2">
        <f t="shared" si="1"/>
        <v>100000</v>
      </c>
      <c r="E51" s="3"/>
    </row>
    <row r="52" spans="1:5" ht="12.75">
      <c r="A52" s="1" t="s">
        <v>33</v>
      </c>
      <c r="B52" s="2">
        <v>50000</v>
      </c>
      <c r="C52" s="2">
        <v>1</v>
      </c>
      <c r="D52" s="2">
        <f t="shared" si="1"/>
        <v>50000</v>
      </c>
      <c r="E52" s="3"/>
    </row>
    <row r="53" spans="1:5" ht="12.75">
      <c r="A53" s="1" t="s">
        <v>34</v>
      </c>
      <c r="B53" s="2">
        <v>30000</v>
      </c>
      <c r="C53" s="2">
        <v>1</v>
      </c>
      <c r="D53" s="2">
        <f t="shared" si="1"/>
        <v>30000</v>
      </c>
      <c r="E53" s="3"/>
    </row>
    <row r="54" spans="1:5" ht="12.75">
      <c r="A54" s="1" t="s">
        <v>35</v>
      </c>
      <c r="B54" s="2">
        <v>100000</v>
      </c>
      <c r="C54" s="2">
        <v>1</v>
      </c>
      <c r="D54" s="2">
        <f t="shared" si="1"/>
        <v>100000</v>
      </c>
      <c r="E54" s="3"/>
    </row>
    <row r="55" spans="1:5" ht="12.75">
      <c r="A55" s="5" t="s">
        <v>36</v>
      </c>
      <c r="B55" s="6">
        <v>30000</v>
      </c>
      <c r="C55" s="6">
        <v>1</v>
      </c>
      <c r="D55" s="6">
        <f t="shared" si="1"/>
        <v>30000</v>
      </c>
      <c r="E55" s="3"/>
    </row>
    <row r="56" spans="1:5" ht="12.75">
      <c r="A56" s="5" t="s">
        <v>37</v>
      </c>
      <c r="B56" s="6">
        <v>300000</v>
      </c>
      <c r="C56" s="6">
        <v>1</v>
      </c>
      <c r="D56" s="6">
        <f t="shared" si="1"/>
        <v>300000</v>
      </c>
      <c r="E56" s="3"/>
    </row>
    <row r="57" spans="1:5" ht="12.75">
      <c r="A57" s="5" t="s">
        <v>38</v>
      </c>
      <c r="B57" s="6">
        <v>50000</v>
      </c>
      <c r="C57" s="6">
        <v>1</v>
      </c>
      <c r="D57" s="6">
        <f t="shared" si="1"/>
        <v>50000</v>
      </c>
      <c r="E57" s="3"/>
    </row>
    <row r="58" spans="1:5" ht="12.75">
      <c r="A58" s="5" t="s">
        <v>39</v>
      </c>
      <c r="B58" s="6">
        <v>30000</v>
      </c>
      <c r="C58" s="6">
        <v>1</v>
      </c>
      <c r="D58" s="6">
        <f t="shared" si="1"/>
        <v>30000</v>
      </c>
      <c r="E58" s="3"/>
    </row>
    <row r="59" spans="1:5" ht="12.75">
      <c r="A59" s="5" t="s">
        <v>40</v>
      </c>
      <c r="B59" s="6">
        <v>120000</v>
      </c>
      <c r="C59" s="6">
        <v>1</v>
      </c>
      <c r="D59" s="6">
        <f t="shared" si="1"/>
        <v>120000</v>
      </c>
      <c r="E59" s="3"/>
    </row>
    <row r="60" spans="1:5" ht="12.75">
      <c r="A60" s="5" t="s">
        <v>41</v>
      </c>
      <c r="B60" s="2"/>
      <c r="C60" s="2"/>
      <c r="D60" s="6">
        <f>SUM(D50:D59)</f>
        <v>818000</v>
      </c>
      <c r="E60" s="12">
        <f>D60/570</f>
        <v>1435.0877192982457</v>
      </c>
    </row>
    <row r="61" spans="1:5" ht="12.75">
      <c r="A61" s="1"/>
      <c r="B61" s="2"/>
      <c r="C61" s="2"/>
      <c r="D61" s="2"/>
      <c r="E61" s="3"/>
    </row>
    <row r="62" spans="1:5" ht="12.75">
      <c r="A62" s="1" t="s">
        <v>45</v>
      </c>
      <c r="B62" s="2"/>
      <c r="C62" s="2"/>
      <c r="D62" s="2">
        <f>D16+D47+D60</f>
        <v>1526000</v>
      </c>
      <c r="E62" s="12">
        <f>D62/570</f>
        <v>2677.1929824561403</v>
      </c>
    </row>
    <row r="63" spans="1:5" ht="12.75">
      <c r="A63" s="1" t="s">
        <v>46</v>
      </c>
      <c r="B63" s="2"/>
      <c r="C63" s="2"/>
      <c r="D63" s="2"/>
      <c r="E63" s="12">
        <v>2500</v>
      </c>
    </row>
    <row r="64" spans="1:5" ht="13.5" thickBot="1">
      <c r="A64" s="13" t="s">
        <v>16</v>
      </c>
      <c r="B64" s="7"/>
      <c r="C64" s="7"/>
      <c r="D64" s="7"/>
      <c r="E64" s="14">
        <f>E62+E63</f>
        <v>5177.19298245614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Grassroots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Wallace</dc:creator>
  <cp:keywords/>
  <dc:description/>
  <cp:lastModifiedBy>Gretchen Wallace</cp:lastModifiedBy>
  <dcterms:created xsi:type="dcterms:W3CDTF">2009-09-02T22:06:02Z</dcterms:created>
  <dcterms:modified xsi:type="dcterms:W3CDTF">2009-09-02T22:08:26Z</dcterms:modified>
  <cp:category/>
  <cp:version/>
  <cp:contentType/>
  <cp:contentStatus/>
</cp:coreProperties>
</file>