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5480" windowHeight="11640"/>
  </bookViews>
  <sheets>
    <sheet name="Marketing Budget Plan" sheetId="1" r:id="rId1"/>
  </sheets>
  <definedNames>
    <definedName name="_Toc350793499" localSheetId="0">'Marketing Budget Plan'!$B$44</definedName>
    <definedName name="_Toc350793500" localSheetId="0">'Marketing Budget Plan'!$B$52</definedName>
    <definedName name="_xlnm.Print_Area" localSheetId="0">'Marketing Budget Plan'!$A$1:$O$67</definedName>
  </definedNames>
  <calcPr calcId="125725"/>
  <fileRecoveryPr repairLoad="1"/>
</workbook>
</file>

<file path=xl/calcChain.xml><?xml version="1.0" encoding="utf-8"?>
<calcChain xmlns="http://schemas.openxmlformats.org/spreadsheetml/2006/main">
  <c r="O17" i="1"/>
  <c r="O64"/>
  <c r="K65"/>
  <c r="H65"/>
  <c r="D65"/>
  <c r="E65"/>
  <c r="F65"/>
  <c r="G65"/>
  <c r="I65"/>
  <c r="J65"/>
  <c r="L65"/>
  <c r="M65"/>
  <c r="N65"/>
  <c r="C65"/>
  <c r="O61"/>
  <c r="O65" s="1"/>
  <c r="O50"/>
  <c r="O42"/>
  <c r="O35"/>
  <c r="O24"/>
  <c r="O67" s="1"/>
  <c r="O11"/>
  <c r="O63"/>
  <c r="C50"/>
  <c r="H35"/>
  <c r="C35"/>
  <c r="C24"/>
  <c r="G24"/>
  <c r="G67" s="1"/>
  <c r="N24"/>
  <c r="N67" s="1"/>
  <c r="D24"/>
  <c r="D67" s="1"/>
  <c r="E24"/>
  <c r="E67" s="1"/>
  <c r="F24"/>
  <c r="F67" s="1"/>
  <c r="H24"/>
  <c r="H67" s="1"/>
  <c r="I24"/>
  <c r="I67" s="1"/>
  <c r="J24"/>
  <c r="J67" s="1"/>
  <c r="K24"/>
  <c r="K67" s="1"/>
  <c r="L24"/>
  <c r="L67" s="1"/>
  <c r="M24"/>
  <c r="M67" s="1"/>
  <c r="O14"/>
  <c r="C11"/>
  <c r="O10"/>
  <c r="O8"/>
  <c r="C2"/>
  <c r="C67" l="1"/>
  <c r="O53"/>
  <c r="O54" s="1"/>
  <c r="O27" l="1"/>
  <c r="O57" l="1"/>
  <c r="O56"/>
  <c r="O46"/>
  <c r="O47"/>
  <c r="O48"/>
  <c r="O49"/>
  <c r="O40"/>
  <c r="O39"/>
  <c r="C42"/>
  <c r="O23"/>
  <c r="O22"/>
  <c r="O21"/>
  <c r="O20"/>
  <c r="O19"/>
  <c r="O18"/>
  <c r="O16"/>
  <c r="O15"/>
  <c r="O59"/>
  <c r="O60"/>
  <c r="O62"/>
  <c r="O58"/>
  <c r="N54"/>
  <c r="D54"/>
  <c r="E54"/>
  <c r="F54"/>
  <c r="G54"/>
  <c r="H54"/>
  <c r="I54"/>
  <c r="J54"/>
  <c r="K54"/>
  <c r="L54"/>
  <c r="M54"/>
  <c r="C54"/>
  <c r="D35" l="1"/>
  <c r="E35"/>
  <c r="F35"/>
  <c r="G35"/>
  <c r="I35"/>
  <c r="J35"/>
  <c r="K35"/>
  <c r="L35"/>
  <c r="M35"/>
  <c r="N35"/>
  <c r="H11"/>
  <c r="D11"/>
  <c r="O7"/>
  <c r="N50" l="1"/>
  <c r="D50"/>
  <c r="E50"/>
  <c r="F50"/>
  <c r="G50"/>
  <c r="H50"/>
  <c r="I50"/>
  <c r="J50"/>
  <c r="K50"/>
  <c r="L50"/>
  <c r="M50"/>
  <c r="D42"/>
  <c r="E42"/>
  <c r="F42"/>
  <c r="G42"/>
  <c r="H42"/>
  <c r="I42"/>
  <c r="J42"/>
  <c r="K42"/>
  <c r="L42"/>
  <c r="M42"/>
  <c r="N42"/>
  <c r="E11"/>
  <c r="F11"/>
  <c r="G11"/>
  <c r="I11"/>
  <c r="J11"/>
  <c r="K11"/>
  <c r="L11"/>
  <c r="M11"/>
  <c r="N11"/>
  <c r="O45" l="1"/>
  <c r="O41"/>
  <c r="O38"/>
  <c r="O34"/>
  <c r="O33"/>
  <c r="O32"/>
  <c r="O31"/>
  <c r="O30"/>
  <c r="O29"/>
  <c r="O28"/>
  <c r="O9"/>
</calcChain>
</file>

<file path=xl/sharedStrings.xml><?xml version="1.0" encoding="utf-8"?>
<sst xmlns="http://schemas.openxmlformats.org/spreadsheetml/2006/main" count="71" uniqueCount="71">
  <si>
    <t>Postage</t>
  </si>
  <si>
    <t>Other Total</t>
  </si>
  <si>
    <t>Last updated: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</si>
  <si>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</si>
  <si>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</si>
  <si>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</si>
  <si>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</si>
  <si>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</si>
  <si>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</si>
  <si>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</si>
  <si>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</si>
  <si>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</si>
  <si>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</si>
  <si>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</si>
  <si>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</si>
  <si>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</si>
  <si>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Benefits (subsistence allowance, t-shirts, umbrellas and protective clothing and shoes)</t>
  </si>
  <si>
    <t>Payroll taxes (Social security)</t>
  </si>
  <si>
    <t xml:space="preserve">Provision of community-based healthcare </t>
  </si>
  <si>
    <t>Provision of treatment support for ART &amp; TB</t>
  </si>
  <si>
    <t>Provision of maternal &amp; child health services</t>
  </si>
  <si>
    <t>Supporting Child immunisation campaigns</t>
  </si>
  <si>
    <t>Community Health Total</t>
  </si>
  <si>
    <t>Provision of community training on HIV-AIDS &amp; TB</t>
  </si>
  <si>
    <t>The Community Mobilisation, Information and Education Programme</t>
  </si>
  <si>
    <t xml:space="preserve"> The Community Health Programme</t>
  </si>
  <si>
    <t>Community Mobilisation Total</t>
  </si>
  <si>
    <t>The Employment Creation and Income Generation for Sustainability and Poverty Eradication Programme (ECIGSPEP)</t>
  </si>
  <si>
    <t xml:space="preserve">Sewing and Needlework Projects </t>
  </si>
  <si>
    <t xml:space="preserve">Vegetable and Fruit Gardens Projects </t>
  </si>
  <si>
    <t>Employment Creation and Income Generation Total</t>
  </si>
  <si>
    <t>The Support for Orphans and Vulnerable Children Programme</t>
  </si>
  <si>
    <t>Healthcare (community home-based healthcare)</t>
  </si>
  <si>
    <t>Schooling (support kindergartens &amp; pre-schools)</t>
  </si>
  <si>
    <t>Feeding (providing infant and young child feeding)</t>
  </si>
  <si>
    <t>Support for Orphans and Vulnerable Children Total</t>
  </si>
  <si>
    <t xml:space="preserve">The Gender-Based or Domestic Violence Prevention Programme </t>
  </si>
  <si>
    <t>Gender-Based or Domestic Violence Prevention Total</t>
  </si>
  <si>
    <t>Travelling expenses for meetings, monitoring and evaluation</t>
  </si>
  <si>
    <t>Training in community health and development</t>
  </si>
  <si>
    <t>Total Annual Budget</t>
  </si>
  <si>
    <t>Commissions and bonuses (external facilitators' allowance)</t>
  </si>
  <si>
    <t>Press relations (media announcements, etc.)</t>
  </si>
  <si>
    <t>Internet marketing (Facebook, Twitter, Website)</t>
  </si>
  <si>
    <t xml:space="preserve">Agricultural and Farming Implements Projects </t>
  </si>
  <si>
    <t>Shelter (providing basic structures or buildings)</t>
  </si>
  <si>
    <t>Clothing (to provide child hygienic protection)</t>
  </si>
  <si>
    <t>Communication expenses for training, management, coordination, reporting and evaluation</t>
  </si>
  <si>
    <t>Public relations (promotion of organization's activities)</t>
  </si>
  <si>
    <t>Events (dramas, shows, trade fairs, etc.)</t>
  </si>
  <si>
    <t>Auditing fees (to audit the organization's Annual Financial Reports)</t>
  </si>
  <si>
    <t>Computers, TV sets and office equipment (hard and software and accessories)</t>
  </si>
  <si>
    <t>Setting up of Community-Based Information and Technology Centres (CITCs)</t>
  </si>
  <si>
    <t>Conducting of thirty-six  (36) 5-day workshops for 1800 selected women and 900 men in the four regions to educate them on issues of gender-based violence and its prevention by December 2016</t>
  </si>
  <si>
    <t>Renovation and upgrading of Community Centre</t>
  </si>
  <si>
    <t>Salaries, wages (6 employees)</t>
  </si>
  <si>
    <t>Personnel Expenses</t>
  </si>
  <si>
    <t>Personnel Expenses Total</t>
  </si>
  <si>
    <t>Promotion of community health (hygiene, education)</t>
  </si>
  <si>
    <t>Assistance to HIV positive people (material)</t>
  </si>
  <si>
    <t>Training and supporting families (education)</t>
  </si>
  <si>
    <t>Office furniture (for the Community Centre)</t>
  </si>
  <si>
    <t>SOLIDARITY COMMUNITY CARE ORGANISATION BUDGET 2016 PER PROGRAMME</t>
  </si>
  <si>
    <t>Other (all-inclusive items) expenses</t>
  </si>
  <si>
    <t>Water and Electricity consumption</t>
  </si>
  <si>
    <t xml:space="preserve">Office stationery </t>
  </si>
  <si>
    <t xml:space="preserve">Provision of access to safe drinking water &amp; basic sanitation </t>
  </si>
  <si>
    <t>Promotion of behavioural change (transport &amp; IEC materials,condom distribution)</t>
  </si>
  <si>
    <t>Promotion of biomedical strategies (transport &amp; IEC materials, i.e. MC)</t>
  </si>
  <si>
    <t>Promotion of HIV &amp; STDs treatment (transport &amp; IEC materials, adherence)</t>
  </si>
  <si>
    <t>Promotion of social justice and human rights (transport &amp; IEC materials, no discrimination)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</si>
</sst>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[$NAD]\ #,##0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8"/>
      <name val="Arial"/>
      <family val="2"/>
    </font>
    <font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justify" indent="2"/>
    </xf>
    <xf numFmtId="0" fontId="2" fillId="0" borderId="0" xfId="0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Fill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2" fillId="0" borderId="1" xfId="0" applyFont="1" applyFill="1" applyBorder="1"/>
    <xf numFmtId="0" fontId="5" fillId="0" borderId="0" xfId="0" applyFont="1" applyFill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/>
    <xf numFmtId="0" fontId="4" fillId="0" borderId="3" xfId="0" applyFont="1" applyFill="1" applyBorder="1"/>
    <xf numFmtId="0" fontId="3" fillId="0" borderId="2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7" fontId="4" fillId="0" borderId="1" xfId="0" applyNumberFormat="1" applyFont="1" applyFill="1" applyBorder="1"/>
    <xf numFmtId="3" fontId="4" fillId="2" borderId="3" xfId="0" applyNumberFormat="1" applyFont="1" applyFill="1" applyBorder="1"/>
    <xf numFmtId="37" fontId="4" fillId="2" borderId="3" xfId="0" applyNumberFormat="1" applyFont="1" applyFill="1" applyBorder="1"/>
    <xf numFmtId="0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/>
    <xf numFmtId="165" fontId="5" fillId="2" borderId="3" xfId="0" applyNumberFormat="1" applyFont="1" applyFill="1" applyBorder="1"/>
    <xf numFmtId="37" fontId="4" fillId="0" borderId="3" xfId="0" applyNumberFormat="1" applyFont="1" applyFill="1" applyBorder="1"/>
    <xf numFmtId="0" fontId="5" fillId="0" borderId="1" xfId="0" applyFont="1" applyFill="1" applyBorder="1" applyAlignment="1">
      <alignment vertical="top"/>
    </xf>
    <xf numFmtId="0" fontId="4" fillId="0" borderId="1" xfId="0" applyFont="1" applyBorder="1"/>
    <xf numFmtId="0" fontId="3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/>
    <xf numFmtId="164" fontId="5" fillId="0" borderId="3" xfId="0" applyNumberFormat="1" applyFont="1" applyFill="1" applyBorder="1"/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4" borderId="2" xfId="0" applyFont="1" applyFill="1" applyBorder="1"/>
    <xf numFmtId="0" fontId="2" fillId="5" borderId="4" xfId="0" applyFont="1" applyFill="1" applyBorder="1"/>
    <xf numFmtId="0" fontId="5" fillId="5" borderId="5" xfId="0" applyFont="1" applyFill="1" applyBorder="1" applyAlignment="1">
      <alignment horizontal="left" vertical="top" wrapText="1"/>
    </xf>
    <xf numFmtId="165" fontId="5" fillId="5" borderId="5" xfId="0" applyNumberFormat="1" applyFont="1" applyFill="1" applyBorder="1"/>
    <xf numFmtId="165" fontId="5" fillId="5" borderId="6" xfId="0" applyNumberFormat="1" applyFont="1" applyFill="1" applyBorder="1"/>
    <xf numFmtId="0" fontId="5" fillId="4" borderId="3" xfId="0" applyFont="1" applyFill="1" applyBorder="1" applyAlignment="1">
      <alignment horizontal="center"/>
    </xf>
    <xf numFmtId="0" fontId="10" fillId="0" borderId="1" xfId="0" applyFont="1" applyFill="1" applyBorder="1"/>
    <xf numFmtId="37" fontId="10" fillId="0" borderId="1" xfId="0" applyNumberFormat="1" applyFont="1" applyFill="1" applyBorder="1"/>
    <xf numFmtId="0" fontId="4" fillId="0" borderId="1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left"/>
    </xf>
    <xf numFmtId="0" fontId="9" fillId="3" borderId="7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EAEAEA"/>
      <rgbColor rgb="00006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showGridLines="0" tabSelected="1" view="pageBreakPreview" topLeftCell="A13" zoomScaleNormal="100" zoomScaleSheetLayoutView="100" workbookViewId="0">
      <selection activeCell="I37" sqref="I37"/>
    </sheetView>
  </sheetViews>
  <sheetFormatPr defaultRowHeight="12.75"/>
  <cols>
    <col min="1" max="1" width="2" style="3" bestFit="1" customWidth="1"/>
    <col min="2" max="2" width="39.28515625" style="6" customWidth="1"/>
    <col min="3" max="3" width="12.85546875" style="6" bestFit="1" customWidth="1"/>
    <col min="4" max="11" width="11.28515625" style="6" bestFit="1" customWidth="1"/>
    <col min="12" max="12" width="11.5703125" style="6" bestFit="1" customWidth="1"/>
    <col min="13" max="14" width="11.28515625" style="6" bestFit="1" customWidth="1"/>
    <col min="15" max="15" width="13" style="6" bestFit="1" customWidth="1"/>
    <col min="16" max="16" width="3.7109375" style="6" customWidth="1"/>
    <col min="17" max="16384" width="9.140625" style="6"/>
  </cols>
  <sheetData>
    <row r="1" spans="1:16" s="2" customFormat="1" ht="35.25" customHeight="1" thickTop="1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6" s="3" customFormat="1">
      <c r="A2" s="16"/>
      <c r="B2" s="17" t="s">
        <v>2</v>
      </c>
      <c r="C2" s="51">
        <f ca="1">TODAY()</f>
        <v>42639</v>
      </c>
      <c r="D2" s="51"/>
      <c r="E2" s="51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6" s="3" customFormat="1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6" s="1" customFormat="1" ht="12.75" customHeight="1">
      <c r="A4" s="42"/>
      <c r="B4" s="21"/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47" t="s">
        <v>3</v>
      </c>
    </row>
    <row r="5" spans="1:16" s="3" customFormat="1" ht="12.75" customHeight="1">
      <c r="A5" s="16"/>
      <c r="B5" s="1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4"/>
    </row>
    <row r="6" spans="1:16" s="3" customFormat="1" ht="12.75" customHeight="1">
      <c r="A6" s="16"/>
      <c r="B6" s="25" t="s">
        <v>56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4"/>
    </row>
    <row r="7" spans="1:16" s="11" customFormat="1" ht="12.75" customHeight="1">
      <c r="A7" s="16"/>
      <c r="B7" s="26" t="s">
        <v>55</v>
      </c>
      <c r="C7" s="27">
        <v>33550</v>
      </c>
      <c r="D7" s="27">
        <v>33550</v>
      </c>
      <c r="E7" s="27">
        <v>33550</v>
      </c>
      <c r="F7" s="27">
        <v>33550</v>
      </c>
      <c r="G7" s="27">
        <v>33550</v>
      </c>
      <c r="H7" s="27">
        <v>33550</v>
      </c>
      <c r="I7" s="27">
        <v>33550</v>
      </c>
      <c r="J7" s="27">
        <v>33550</v>
      </c>
      <c r="K7" s="27">
        <v>33550</v>
      </c>
      <c r="L7" s="27">
        <v>33550</v>
      </c>
      <c r="M7" s="27">
        <v>33550</v>
      </c>
      <c r="N7" s="27">
        <v>33550</v>
      </c>
      <c r="O7" s="28">
        <f>SUM(C7:N7)</f>
        <v>402600</v>
      </c>
      <c r="P7" s="10"/>
    </row>
    <row r="8" spans="1:16" s="11" customFormat="1" ht="24">
      <c r="A8" s="16"/>
      <c r="B8" s="26" t="s">
        <v>16</v>
      </c>
      <c r="C8" s="27">
        <v>5000</v>
      </c>
      <c r="D8" s="27">
        <v>5000</v>
      </c>
      <c r="E8" s="27">
        <v>5000</v>
      </c>
      <c r="F8" s="27">
        <v>5000</v>
      </c>
      <c r="G8" s="27">
        <v>5000</v>
      </c>
      <c r="H8" s="27">
        <v>5000</v>
      </c>
      <c r="I8" s="27">
        <v>5000</v>
      </c>
      <c r="J8" s="27">
        <v>5000</v>
      </c>
      <c r="K8" s="27">
        <v>5000</v>
      </c>
      <c r="L8" s="27">
        <v>5000</v>
      </c>
      <c r="M8" s="27">
        <v>5000</v>
      </c>
      <c r="N8" s="27">
        <v>5000</v>
      </c>
      <c r="O8" s="28">
        <f>SUM(C8:N8)</f>
        <v>60000</v>
      </c>
      <c r="P8" s="10"/>
    </row>
    <row r="9" spans="1:16" s="11" customFormat="1" ht="12.75" customHeight="1">
      <c r="A9" s="16"/>
      <c r="B9" s="26" t="s">
        <v>17</v>
      </c>
      <c r="C9" s="27">
        <v>238.5</v>
      </c>
      <c r="D9" s="27">
        <v>238.5</v>
      </c>
      <c r="E9" s="27">
        <v>238.5</v>
      </c>
      <c r="F9" s="27">
        <v>238.5</v>
      </c>
      <c r="G9" s="27">
        <v>238.5</v>
      </c>
      <c r="H9" s="27">
        <v>238.5</v>
      </c>
      <c r="I9" s="27">
        <v>238.5</v>
      </c>
      <c r="J9" s="27">
        <v>238.5</v>
      </c>
      <c r="K9" s="27">
        <v>238.5</v>
      </c>
      <c r="L9" s="27">
        <v>238.5</v>
      </c>
      <c r="M9" s="27">
        <v>238.5</v>
      </c>
      <c r="N9" s="27">
        <v>238.5</v>
      </c>
      <c r="O9" s="29">
        <f t="shared" ref="O9:O49" si="0">SUM(C9:N9)</f>
        <v>2862</v>
      </c>
      <c r="P9" s="10"/>
    </row>
    <row r="10" spans="1:16" s="11" customFormat="1" ht="24">
      <c r="A10" s="16"/>
      <c r="B10" s="26" t="s">
        <v>41</v>
      </c>
      <c r="C10" s="27">
        <v>2500</v>
      </c>
      <c r="D10" s="27">
        <v>2500</v>
      </c>
      <c r="E10" s="27">
        <v>2500</v>
      </c>
      <c r="F10" s="27">
        <v>2500</v>
      </c>
      <c r="G10" s="27">
        <v>2500</v>
      </c>
      <c r="H10" s="27">
        <v>2500</v>
      </c>
      <c r="I10" s="27">
        <v>2500</v>
      </c>
      <c r="J10" s="27">
        <v>2500</v>
      </c>
      <c r="K10" s="27">
        <v>2500</v>
      </c>
      <c r="L10" s="27">
        <v>2500</v>
      </c>
      <c r="M10" s="27">
        <v>2500</v>
      </c>
      <c r="N10" s="27">
        <v>2500</v>
      </c>
      <c r="O10" s="29">
        <f>SUM(C10:N10)</f>
        <v>30000</v>
      </c>
      <c r="P10" s="10"/>
    </row>
    <row r="11" spans="1:16" s="13" customFormat="1" ht="12.75" customHeight="1">
      <c r="A11" s="20"/>
      <c r="B11" s="30" t="s">
        <v>57</v>
      </c>
      <c r="C11" s="31">
        <f>SUM(C7:C10)</f>
        <v>41288.5</v>
      </c>
      <c r="D11" s="31">
        <f>SUM(D7:D10)</f>
        <v>41288.5</v>
      </c>
      <c r="E11" s="31">
        <f t="shared" ref="E11:N11" si="1">SUM(E7:E10)</f>
        <v>41288.5</v>
      </c>
      <c r="F11" s="31">
        <f t="shared" si="1"/>
        <v>41288.5</v>
      </c>
      <c r="G11" s="31">
        <f t="shared" si="1"/>
        <v>41288.5</v>
      </c>
      <c r="H11" s="31">
        <f>SUM(H7:H10)</f>
        <v>41288.5</v>
      </c>
      <c r="I11" s="31">
        <f t="shared" si="1"/>
        <v>41288.5</v>
      </c>
      <c r="J11" s="31">
        <f t="shared" si="1"/>
        <v>41288.5</v>
      </c>
      <c r="K11" s="31">
        <f t="shared" si="1"/>
        <v>41288.5</v>
      </c>
      <c r="L11" s="31">
        <f t="shared" si="1"/>
        <v>41288.5</v>
      </c>
      <c r="M11" s="31">
        <f t="shared" si="1"/>
        <v>41288.5</v>
      </c>
      <c r="N11" s="31">
        <f t="shared" si="1"/>
        <v>41288.5</v>
      </c>
      <c r="O11" s="32">
        <f>SUM(O7:O10)</f>
        <v>495462</v>
      </c>
      <c r="P11" s="12"/>
    </row>
    <row r="12" spans="1:16" s="3" customFormat="1" ht="12.75" customHeight="1">
      <c r="A12" s="16"/>
      <c r="B12" s="2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3"/>
      <c r="P12" s="4"/>
    </row>
    <row r="13" spans="1:16" s="11" customFormat="1" ht="12.75" customHeight="1">
      <c r="A13" s="20">
        <v>1</v>
      </c>
      <c r="B13" s="34" t="s">
        <v>25</v>
      </c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3"/>
      <c r="P13" s="10"/>
    </row>
    <row r="14" spans="1:16" s="11" customFormat="1" ht="12.75" customHeight="1">
      <c r="A14" s="20"/>
      <c r="B14" s="50" t="s">
        <v>54</v>
      </c>
      <c r="C14" s="27">
        <v>16667.666666666599</v>
      </c>
      <c r="D14" s="27">
        <v>16667.666666666599</v>
      </c>
      <c r="E14" s="27">
        <v>16667.666666666599</v>
      </c>
      <c r="F14" s="27">
        <v>16667.666666666599</v>
      </c>
      <c r="G14" s="27">
        <v>16667.666666666599</v>
      </c>
      <c r="H14" s="27">
        <v>16667.666666666599</v>
      </c>
      <c r="I14" s="27">
        <v>16667.666666666599</v>
      </c>
      <c r="J14" s="27">
        <v>16667.666666666599</v>
      </c>
      <c r="K14" s="27">
        <v>16667.666666666599</v>
      </c>
      <c r="L14" s="27">
        <v>16667.666666666599</v>
      </c>
      <c r="M14" s="27">
        <v>16667.666666666599</v>
      </c>
      <c r="N14" s="27">
        <v>16667.666666666599</v>
      </c>
      <c r="O14" s="33">
        <f>SUM(C14:N14)</f>
        <v>200011.99999999919</v>
      </c>
      <c r="P14" s="10"/>
    </row>
    <row r="15" spans="1:16" s="11" customFormat="1" ht="12.75" customHeight="1">
      <c r="A15" s="16"/>
      <c r="B15" s="18" t="s">
        <v>58</v>
      </c>
      <c r="C15" s="27">
        <v>6666.6666666666597</v>
      </c>
      <c r="D15" s="27">
        <v>6666.6666666666597</v>
      </c>
      <c r="E15" s="27">
        <v>6666.6666666666597</v>
      </c>
      <c r="F15" s="27">
        <v>6666.6666666666597</v>
      </c>
      <c r="G15" s="27">
        <v>6666.6666666666597</v>
      </c>
      <c r="H15" s="27">
        <v>6666.6666666666597</v>
      </c>
      <c r="I15" s="27">
        <v>6666.6666666666597</v>
      </c>
      <c r="J15" s="27">
        <v>6666.6666666666597</v>
      </c>
      <c r="K15" s="27">
        <v>6666.6666666666597</v>
      </c>
      <c r="L15" s="27">
        <v>6666.6666666666597</v>
      </c>
      <c r="M15" s="27">
        <v>6666.6666666666597</v>
      </c>
      <c r="N15" s="27">
        <v>6666.6666666666597</v>
      </c>
      <c r="O15" s="29">
        <f t="shared" ref="O15:O23" si="2">SUM(C15:N15)</f>
        <v>79999.999999999898</v>
      </c>
      <c r="P15" s="10"/>
    </row>
    <row r="16" spans="1:16" s="11" customFormat="1" ht="12.75" customHeight="1">
      <c r="A16" s="16"/>
      <c r="B16" s="35" t="s">
        <v>18</v>
      </c>
      <c r="C16" s="27">
        <v>10000</v>
      </c>
      <c r="D16" s="27">
        <v>10000</v>
      </c>
      <c r="E16" s="27">
        <v>10000</v>
      </c>
      <c r="F16" s="27">
        <v>10000</v>
      </c>
      <c r="G16" s="27">
        <v>10000</v>
      </c>
      <c r="H16" s="27">
        <v>10000</v>
      </c>
      <c r="I16" s="27">
        <v>10000</v>
      </c>
      <c r="J16" s="27">
        <v>10000</v>
      </c>
      <c r="K16" s="27">
        <v>10000</v>
      </c>
      <c r="L16" s="27">
        <v>10000</v>
      </c>
      <c r="M16" s="27">
        <v>10000</v>
      </c>
      <c r="N16" s="27">
        <v>10000</v>
      </c>
      <c r="O16" s="29">
        <f t="shared" si="2"/>
        <v>120000</v>
      </c>
      <c r="P16" s="10"/>
    </row>
    <row r="17" spans="1:16" s="11" customFormat="1" ht="12.75" customHeight="1">
      <c r="A17" s="16"/>
      <c r="B17" s="35" t="s">
        <v>66</v>
      </c>
      <c r="C17" s="27">
        <v>10416.666666666601</v>
      </c>
      <c r="D17" s="27">
        <v>10416.666666666601</v>
      </c>
      <c r="E17" s="27">
        <v>10416.666666666601</v>
      </c>
      <c r="F17" s="27">
        <v>10416.666666666601</v>
      </c>
      <c r="G17" s="27">
        <v>10416.666666666601</v>
      </c>
      <c r="H17" s="27">
        <v>10416.666666666601</v>
      </c>
      <c r="I17" s="27">
        <v>10416.666666666601</v>
      </c>
      <c r="J17" s="27">
        <v>10416.666666666601</v>
      </c>
      <c r="K17" s="27">
        <v>10416.666666666601</v>
      </c>
      <c r="L17" s="27">
        <v>10416.666666666601</v>
      </c>
      <c r="M17" s="27">
        <v>10416.666666666601</v>
      </c>
      <c r="N17" s="27">
        <v>10416.666666666601</v>
      </c>
      <c r="O17" s="29">
        <f t="shared" si="2"/>
        <v>124999.9999999992</v>
      </c>
      <c r="P17" s="10"/>
    </row>
    <row r="18" spans="1:16" s="11" customFormat="1" ht="12.75" customHeight="1">
      <c r="A18" s="16"/>
      <c r="B18" s="18" t="s">
        <v>59</v>
      </c>
      <c r="C18" s="27">
        <v>5000</v>
      </c>
      <c r="D18" s="27">
        <v>5000</v>
      </c>
      <c r="E18" s="27">
        <v>5000</v>
      </c>
      <c r="F18" s="27">
        <v>5000</v>
      </c>
      <c r="G18" s="27">
        <v>5000</v>
      </c>
      <c r="H18" s="27">
        <v>5000</v>
      </c>
      <c r="I18" s="27">
        <v>5000</v>
      </c>
      <c r="J18" s="27">
        <v>5000</v>
      </c>
      <c r="K18" s="27">
        <v>5000</v>
      </c>
      <c r="L18" s="27">
        <v>5000</v>
      </c>
      <c r="M18" s="27">
        <v>5000</v>
      </c>
      <c r="N18" s="27">
        <v>5000</v>
      </c>
      <c r="O18" s="29">
        <f t="shared" si="2"/>
        <v>60000</v>
      </c>
      <c r="P18" s="10"/>
    </row>
    <row r="19" spans="1:16" s="11" customFormat="1" ht="12.75" customHeight="1">
      <c r="A19" s="16"/>
      <c r="B19" s="18" t="s">
        <v>19</v>
      </c>
      <c r="C19" s="27">
        <v>3333.3333333333298</v>
      </c>
      <c r="D19" s="27">
        <v>3333.3333333333298</v>
      </c>
      <c r="E19" s="27">
        <v>3333.3333333333298</v>
      </c>
      <c r="F19" s="27">
        <v>3333.3333333333298</v>
      </c>
      <c r="G19" s="27">
        <v>3333.3333333333298</v>
      </c>
      <c r="H19" s="27">
        <v>3333.3333333333298</v>
      </c>
      <c r="I19" s="27">
        <v>3333.3333333333298</v>
      </c>
      <c r="J19" s="27">
        <v>3333.3333333333298</v>
      </c>
      <c r="K19" s="27">
        <v>3333.3333333333298</v>
      </c>
      <c r="L19" s="27">
        <v>3333.3333333333298</v>
      </c>
      <c r="M19" s="27">
        <v>3333.3333333333298</v>
      </c>
      <c r="N19" s="27">
        <v>3333.3333333333298</v>
      </c>
      <c r="O19" s="29">
        <f t="shared" si="2"/>
        <v>39999.999999999949</v>
      </c>
      <c r="P19" s="10"/>
    </row>
    <row r="20" spans="1:16" s="11" customFormat="1" ht="12.75" customHeight="1">
      <c r="A20" s="16"/>
      <c r="B20" s="18" t="s">
        <v>60</v>
      </c>
      <c r="C20" s="27">
        <v>6666.6666666666597</v>
      </c>
      <c r="D20" s="27">
        <v>6666.6666666666597</v>
      </c>
      <c r="E20" s="27">
        <v>6666.6666666666597</v>
      </c>
      <c r="F20" s="27">
        <v>6666.6666666666597</v>
      </c>
      <c r="G20" s="27">
        <v>6666.6666666666597</v>
      </c>
      <c r="H20" s="27">
        <v>6666.6666666666597</v>
      </c>
      <c r="I20" s="27">
        <v>6666.6666666666597</v>
      </c>
      <c r="J20" s="27">
        <v>6666.6666666666597</v>
      </c>
      <c r="K20" s="27">
        <v>6666.6666666666597</v>
      </c>
      <c r="L20" s="27">
        <v>6666.6666666666597</v>
      </c>
      <c r="M20" s="27">
        <v>6666.6666666666597</v>
      </c>
      <c r="N20" s="27">
        <v>6666.6666666666597</v>
      </c>
      <c r="O20" s="33">
        <f t="shared" si="2"/>
        <v>79999.999999999898</v>
      </c>
      <c r="P20" s="10"/>
    </row>
    <row r="21" spans="1:16" s="11" customFormat="1" ht="12.75" customHeight="1">
      <c r="A21" s="16"/>
      <c r="B21" s="18" t="s">
        <v>23</v>
      </c>
      <c r="C21" s="27">
        <v>4166.6666666666597</v>
      </c>
      <c r="D21" s="27">
        <v>4166.6666666666597</v>
      </c>
      <c r="E21" s="27">
        <v>4166.6666666666597</v>
      </c>
      <c r="F21" s="27">
        <v>4166.6666666666597</v>
      </c>
      <c r="G21" s="27">
        <v>4166.6666666666597</v>
      </c>
      <c r="H21" s="27">
        <v>4166.6666666666597</v>
      </c>
      <c r="I21" s="27">
        <v>4166.6666666666597</v>
      </c>
      <c r="J21" s="27">
        <v>4166.6666666666597</v>
      </c>
      <c r="K21" s="27">
        <v>4166.6666666666597</v>
      </c>
      <c r="L21" s="27">
        <v>4166.6666666666597</v>
      </c>
      <c r="M21" s="27">
        <v>4166.6666666666597</v>
      </c>
      <c r="N21" s="27">
        <v>4166.6666666666597</v>
      </c>
      <c r="O21" s="29">
        <f t="shared" si="2"/>
        <v>49999.999999999905</v>
      </c>
      <c r="P21" s="10"/>
    </row>
    <row r="22" spans="1:16" s="11" customFormat="1" ht="12.75" customHeight="1">
      <c r="A22" s="16"/>
      <c r="B22" s="18" t="s">
        <v>20</v>
      </c>
      <c r="C22" s="27">
        <v>3750</v>
      </c>
      <c r="D22" s="27">
        <v>3750</v>
      </c>
      <c r="E22" s="27">
        <v>3750</v>
      </c>
      <c r="F22" s="27">
        <v>3750</v>
      </c>
      <c r="G22" s="27">
        <v>3750</v>
      </c>
      <c r="H22" s="27">
        <v>3750</v>
      </c>
      <c r="I22" s="27">
        <v>3750</v>
      </c>
      <c r="J22" s="27">
        <v>3750</v>
      </c>
      <c r="K22" s="27">
        <v>3750</v>
      </c>
      <c r="L22" s="27">
        <v>3750</v>
      </c>
      <c r="M22" s="27">
        <v>3750</v>
      </c>
      <c r="N22" s="27">
        <v>3750</v>
      </c>
      <c r="O22" s="29">
        <f t="shared" si="2"/>
        <v>45000</v>
      </c>
      <c r="P22" s="10"/>
    </row>
    <row r="23" spans="1:16" s="11" customFormat="1" ht="12.75" customHeight="1">
      <c r="A23" s="16"/>
      <c r="B23" s="18" t="s">
        <v>21</v>
      </c>
      <c r="C23" s="27">
        <v>2500</v>
      </c>
      <c r="D23" s="27">
        <v>2500</v>
      </c>
      <c r="E23" s="27">
        <v>2500</v>
      </c>
      <c r="F23" s="27">
        <v>2500</v>
      </c>
      <c r="G23" s="27">
        <v>2500</v>
      </c>
      <c r="H23" s="27">
        <v>2500</v>
      </c>
      <c r="I23" s="27">
        <v>2500</v>
      </c>
      <c r="J23" s="27">
        <v>2500</v>
      </c>
      <c r="K23" s="27">
        <v>2500</v>
      </c>
      <c r="L23" s="27">
        <v>2500</v>
      </c>
      <c r="M23" s="27">
        <v>2500</v>
      </c>
      <c r="N23" s="27">
        <v>2500</v>
      </c>
      <c r="O23" s="29">
        <f t="shared" si="2"/>
        <v>30000</v>
      </c>
      <c r="P23" s="10"/>
    </row>
    <row r="24" spans="1:16" s="13" customFormat="1" ht="12.75" customHeight="1">
      <c r="A24" s="20"/>
      <c r="B24" s="30" t="s">
        <v>22</v>
      </c>
      <c r="C24" s="31">
        <f>SUM(C14:C23)</f>
        <v>69167.666666666497</v>
      </c>
      <c r="D24" s="31">
        <f t="shared" ref="D24:M24" si="3">SUM(D14:D23)</f>
        <v>69167.666666666497</v>
      </c>
      <c r="E24" s="31">
        <f t="shared" si="3"/>
        <v>69167.666666666497</v>
      </c>
      <c r="F24" s="31">
        <f t="shared" si="3"/>
        <v>69167.666666666497</v>
      </c>
      <c r="G24" s="31">
        <f>SUM(G14:G23)</f>
        <v>69167.666666666497</v>
      </c>
      <c r="H24" s="31">
        <f t="shared" si="3"/>
        <v>69167.666666666497</v>
      </c>
      <c r="I24" s="31">
        <f t="shared" si="3"/>
        <v>69167.666666666497</v>
      </c>
      <c r="J24" s="31">
        <f t="shared" si="3"/>
        <v>69167.666666666497</v>
      </c>
      <c r="K24" s="31">
        <f t="shared" si="3"/>
        <v>69167.666666666497</v>
      </c>
      <c r="L24" s="31">
        <f t="shared" si="3"/>
        <v>69167.666666666497</v>
      </c>
      <c r="M24" s="31">
        <f t="shared" si="3"/>
        <v>69167.666666666497</v>
      </c>
      <c r="N24" s="31">
        <f>SUM(N14:N23)</f>
        <v>69167.666666666497</v>
      </c>
      <c r="O24" s="32">
        <f>SUM(O14:O23)</f>
        <v>830011.99999999802</v>
      </c>
      <c r="P24" s="12"/>
    </row>
    <row r="25" spans="1:16" s="3" customFormat="1" ht="12.75" customHeight="1">
      <c r="A25" s="16"/>
      <c r="B25" s="2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3"/>
      <c r="P25" s="4"/>
    </row>
    <row r="26" spans="1:16" s="11" customFormat="1" ht="24">
      <c r="A26" s="36">
        <v>2</v>
      </c>
      <c r="B26" s="25" t="s">
        <v>24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3"/>
      <c r="P26" s="10"/>
    </row>
    <row r="27" spans="1:16" s="3" customFormat="1" ht="12.75" customHeight="1">
      <c r="A27" s="16"/>
      <c r="B27" s="18" t="s">
        <v>67</v>
      </c>
      <c r="C27" s="27">
        <v>24583.333333333299</v>
      </c>
      <c r="D27" s="27">
        <v>24583.333333333299</v>
      </c>
      <c r="E27" s="27">
        <v>24583.333333333299</v>
      </c>
      <c r="F27" s="27">
        <v>24583.333333333299</v>
      </c>
      <c r="G27" s="27">
        <v>24583.333333333299</v>
      </c>
      <c r="H27" s="27">
        <v>24583.333333333299</v>
      </c>
      <c r="I27" s="27">
        <v>24583.333333333299</v>
      </c>
      <c r="J27" s="27">
        <v>24583.333333333299</v>
      </c>
      <c r="K27" s="27">
        <v>24583.333333333299</v>
      </c>
      <c r="L27" s="27">
        <v>24583.333333333299</v>
      </c>
      <c r="M27" s="27">
        <v>24583.333333333299</v>
      </c>
      <c r="N27" s="27">
        <v>24583.333333333299</v>
      </c>
      <c r="O27" s="28">
        <f>SUM(C27:N27)</f>
        <v>294999.99999999965</v>
      </c>
      <c r="P27" s="4"/>
    </row>
    <row r="28" spans="1:16" s="3" customFormat="1" ht="12.75" customHeight="1">
      <c r="A28" s="16"/>
      <c r="B28" s="18" t="s">
        <v>68</v>
      </c>
      <c r="C28" s="27">
        <v>14991.666666666601</v>
      </c>
      <c r="D28" s="27">
        <v>14991.666666666601</v>
      </c>
      <c r="E28" s="27">
        <v>14991.666666666601</v>
      </c>
      <c r="F28" s="27">
        <v>14991.666666666601</v>
      </c>
      <c r="G28" s="27">
        <v>14991.666666666601</v>
      </c>
      <c r="H28" s="27">
        <v>14991.666666666601</v>
      </c>
      <c r="I28" s="27">
        <v>14991.666666666601</v>
      </c>
      <c r="J28" s="27">
        <v>14991.666666666601</v>
      </c>
      <c r="K28" s="27">
        <v>14991.666666666601</v>
      </c>
      <c r="L28" s="27">
        <v>14991.666666666601</v>
      </c>
      <c r="M28" s="27">
        <v>14991.666666666601</v>
      </c>
      <c r="N28" s="27">
        <v>14991.666666666601</v>
      </c>
      <c r="O28" s="28">
        <f t="shared" si="0"/>
        <v>179899.99999999921</v>
      </c>
      <c r="P28" s="4"/>
    </row>
    <row r="29" spans="1:16" s="3" customFormat="1" ht="12.75" customHeight="1">
      <c r="A29" s="16"/>
      <c r="B29" s="18" t="s">
        <v>69</v>
      </c>
      <c r="C29" s="27">
        <v>5000</v>
      </c>
      <c r="D29" s="27">
        <v>5000</v>
      </c>
      <c r="E29" s="27">
        <v>5000</v>
      </c>
      <c r="F29" s="27">
        <v>5000</v>
      </c>
      <c r="G29" s="27">
        <v>5000</v>
      </c>
      <c r="H29" s="27">
        <v>5000</v>
      </c>
      <c r="I29" s="27">
        <v>5000</v>
      </c>
      <c r="J29" s="27">
        <v>5000</v>
      </c>
      <c r="K29" s="27">
        <v>5000</v>
      </c>
      <c r="L29" s="27">
        <v>5000</v>
      </c>
      <c r="M29" s="27">
        <v>5000</v>
      </c>
      <c r="N29" s="27">
        <v>5000</v>
      </c>
      <c r="O29" s="28">
        <f t="shared" si="0"/>
        <v>60000</v>
      </c>
      <c r="P29" s="4"/>
    </row>
    <row r="30" spans="1:16" s="3" customFormat="1" ht="12.75" customHeight="1">
      <c r="A30" s="16"/>
      <c r="B30" s="18" t="s">
        <v>70</v>
      </c>
      <c r="C30" s="27">
        <v>4583.3333333333303</v>
      </c>
      <c r="D30" s="27">
        <v>4583.3333333333303</v>
      </c>
      <c r="E30" s="27">
        <v>4583.3333333333303</v>
      </c>
      <c r="F30" s="27">
        <v>4583.3333333333303</v>
      </c>
      <c r="G30" s="27">
        <v>4583.3333333333303</v>
      </c>
      <c r="H30" s="27">
        <v>4583.3333333333303</v>
      </c>
      <c r="I30" s="27">
        <v>4583.3333333333303</v>
      </c>
      <c r="J30" s="27">
        <v>4583.3333333333303</v>
      </c>
      <c r="K30" s="27">
        <v>4583.3333333333303</v>
      </c>
      <c r="L30" s="27">
        <v>4583.3333333333303</v>
      </c>
      <c r="M30" s="27">
        <v>4583.3333333333303</v>
      </c>
      <c r="N30" s="27">
        <v>4583.3333333333303</v>
      </c>
      <c r="O30" s="28">
        <f t="shared" si="0"/>
        <v>54999.999999999949</v>
      </c>
      <c r="P30" s="4"/>
    </row>
    <row r="31" spans="1:16" s="3" customFormat="1" ht="12.75" customHeight="1">
      <c r="A31" s="16"/>
      <c r="B31" s="18" t="s">
        <v>43</v>
      </c>
      <c r="C31" s="27">
        <v>3330</v>
      </c>
      <c r="D31" s="27">
        <v>3330</v>
      </c>
      <c r="E31" s="27">
        <v>3330</v>
      </c>
      <c r="F31" s="27">
        <v>3330</v>
      </c>
      <c r="G31" s="27">
        <v>3330</v>
      </c>
      <c r="H31" s="27">
        <v>3330</v>
      </c>
      <c r="I31" s="27">
        <v>3330</v>
      </c>
      <c r="J31" s="27">
        <v>3330</v>
      </c>
      <c r="K31" s="27">
        <v>3330</v>
      </c>
      <c r="L31" s="27">
        <v>3330</v>
      </c>
      <c r="M31" s="27">
        <v>3330</v>
      </c>
      <c r="N31" s="27">
        <v>3330</v>
      </c>
      <c r="O31" s="28">
        <f t="shared" si="0"/>
        <v>39960</v>
      </c>
      <c r="P31" s="4"/>
    </row>
    <row r="32" spans="1:16" s="3" customFormat="1" ht="12.75" customHeight="1">
      <c r="A32" s="16"/>
      <c r="B32" s="18" t="s">
        <v>42</v>
      </c>
      <c r="C32" s="27">
        <v>8000</v>
      </c>
      <c r="D32" s="27">
        <v>8000</v>
      </c>
      <c r="E32" s="27">
        <v>8000</v>
      </c>
      <c r="F32" s="27">
        <v>8000</v>
      </c>
      <c r="G32" s="27">
        <v>8000</v>
      </c>
      <c r="H32" s="27">
        <v>8000</v>
      </c>
      <c r="I32" s="27">
        <v>8000</v>
      </c>
      <c r="J32" s="27">
        <v>8000</v>
      </c>
      <c r="K32" s="27">
        <v>8000</v>
      </c>
      <c r="L32" s="27">
        <v>8000</v>
      </c>
      <c r="M32" s="27">
        <v>8000</v>
      </c>
      <c r="N32" s="27">
        <v>8000</v>
      </c>
      <c r="O32" s="28">
        <f t="shared" si="0"/>
        <v>96000</v>
      </c>
      <c r="P32" s="4"/>
    </row>
    <row r="33" spans="1:16" s="3" customFormat="1" ht="24">
      <c r="A33" s="16"/>
      <c r="B33" s="41" t="s">
        <v>48</v>
      </c>
      <c r="C33" s="27">
        <v>5000</v>
      </c>
      <c r="D33" s="27">
        <v>5000</v>
      </c>
      <c r="E33" s="27">
        <v>5000</v>
      </c>
      <c r="F33" s="27">
        <v>5000</v>
      </c>
      <c r="G33" s="27">
        <v>5000</v>
      </c>
      <c r="H33" s="27">
        <v>5000</v>
      </c>
      <c r="I33" s="27">
        <v>5000</v>
      </c>
      <c r="J33" s="27">
        <v>5000</v>
      </c>
      <c r="K33" s="27">
        <v>5000</v>
      </c>
      <c r="L33" s="27">
        <v>5000</v>
      </c>
      <c r="M33" s="27">
        <v>5000</v>
      </c>
      <c r="N33" s="27">
        <v>5000</v>
      </c>
      <c r="O33" s="28">
        <f t="shared" si="0"/>
        <v>60000</v>
      </c>
      <c r="P33" s="4"/>
    </row>
    <row r="34" spans="1:16" s="3" customFormat="1" ht="12.75" customHeight="1">
      <c r="A34" s="16"/>
      <c r="B34" s="18" t="s">
        <v>49</v>
      </c>
      <c r="C34" s="27">
        <v>5416.6666666666597</v>
      </c>
      <c r="D34" s="27">
        <v>5416.6666666666597</v>
      </c>
      <c r="E34" s="27">
        <v>5416.6666666666597</v>
      </c>
      <c r="F34" s="27">
        <v>5416.6666666666597</v>
      </c>
      <c r="G34" s="27">
        <v>5416.6666666666597</v>
      </c>
      <c r="H34" s="27">
        <v>5416.6666666666597</v>
      </c>
      <c r="I34" s="27">
        <v>5416.6666666666597</v>
      </c>
      <c r="J34" s="27">
        <v>5416.6666666666597</v>
      </c>
      <c r="K34" s="27">
        <v>5416.6666666666597</v>
      </c>
      <c r="L34" s="27">
        <v>5416.6666666666597</v>
      </c>
      <c r="M34" s="27">
        <v>5416.6666666666597</v>
      </c>
      <c r="N34" s="27">
        <v>5416.6666666666597</v>
      </c>
      <c r="O34" s="28">
        <f t="shared" si="0"/>
        <v>64999.999999999905</v>
      </c>
      <c r="P34" s="4"/>
    </row>
    <row r="35" spans="1:16" s="1" customFormat="1" ht="12.75" customHeight="1">
      <c r="A35" s="20"/>
      <c r="B35" s="30" t="s">
        <v>26</v>
      </c>
      <c r="C35" s="31">
        <f>SUM(C27:C34)</f>
        <v>70904.999999999884</v>
      </c>
      <c r="D35" s="31">
        <f t="shared" ref="D35" si="4">SUM(D27:D34)</f>
        <v>70904.999999999884</v>
      </c>
      <c r="E35" s="31">
        <f t="shared" ref="E35" si="5">SUM(E27:E34)</f>
        <v>70904.999999999884</v>
      </c>
      <c r="F35" s="31">
        <f t="shared" ref="F35" si="6">SUM(F27:F34)</f>
        <v>70904.999999999884</v>
      </c>
      <c r="G35" s="31">
        <f t="shared" ref="G35" si="7">SUM(G27:G34)</f>
        <v>70904.999999999884</v>
      </c>
      <c r="H35" s="31">
        <f>SUM(H27:H34)</f>
        <v>70904.999999999884</v>
      </c>
      <c r="I35" s="31">
        <f t="shared" ref="I35" si="8">SUM(I27:I34)</f>
        <v>70904.999999999884</v>
      </c>
      <c r="J35" s="31">
        <f t="shared" ref="J35" si="9">SUM(J27:J34)</f>
        <v>70904.999999999884</v>
      </c>
      <c r="K35" s="31">
        <f t="shared" ref="K35" si="10">SUM(K27:K34)</f>
        <v>70904.999999999884</v>
      </c>
      <c r="L35" s="31">
        <f t="shared" ref="L35" si="11">SUM(L27:L34)</f>
        <v>70904.999999999884</v>
      </c>
      <c r="M35" s="31">
        <f t="shared" ref="M35" si="12">SUM(M27:M34)</f>
        <v>70904.999999999884</v>
      </c>
      <c r="N35" s="31">
        <f t="shared" ref="N35" si="13">SUM(N27:N34)</f>
        <v>70904.999999999884</v>
      </c>
      <c r="O35" s="32">
        <f>SUM(O27:O34)</f>
        <v>850859.99999999872</v>
      </c>
      <c r="P35" s="5"/>
    </row>
    <row r="36" spans="1:16" s="11" customFormat="1" ht="12.75" customHeight="1">
      <c r="A36" s="16"/>
      <c r="B36" s="2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3"/>
      <c r="P36" s="10"/>
    </row>
    <row r="37" spans="1:16" s="11" customFormat="1" ht="36">
      <c r="A37" s="36">
        <v>3</v>
      </c>
      <c r="B37" s="25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3"/>
      <c r="P37" s="10"/>
    </row>
    <row r="38" spans="1:16" s="11" customFormat="1" ht="24">
      <c r="A38" s="16"/>
      <c r="B38" s="41" t="s">
        <v>52</v>
      </c>
      <c r="C38" s="27">
        <v>35000</v>
      </c>
      <c r="D38" s="27">
        <v>35000</v>
      </c>
      <c r="E38" s="27">
        <v>35000</v>
      </c>
      <c r="F38" s="27">
        <v>35000</v>
      </c>
      <c r="G38" s="27">
        <v>35000</v>
      </c>
      <c r="H38" s="27">
        <v>35000</v>
      </c>
      <c r="I38" s="27">
        <v>35000</v>
      </c>
      <c r="J38" s="27">
        <v>35000</v>
      </c>
      <c r="K38" s="27">
        <v>35000</v>
      </c>
      <c r="L38" s="27">
        <v>35000</v>
      </c>
      <c r="M38" s="27">
        <v>35000</v>
      </c>
      <c r="N38" s="27">
        <v>35000</v>
      </c>
      <c r="O38" s="28">
        <f t="shared" si="0"/>
        <v>420000</v>
      </c>
      <c r="P38" s="10"/>
    </row>
    <row r="39" spans="1:16" s="11" customFormat="1" ht="12.75" customHeight="1">
      <c r="A39" s="16"/>
      <c r="B39" s="18" t="s">
        <v>28</v>
      </c>
      <c r="C39" s="27">
        <v>20850</v>
      </c>
      <c r="D39" s="27">
        <v>20850</v>
      </c>
      <c r="E39" s="27">
        <v>20850</v>
      </c>
      <c r="F39" s="27">
        <v>20850</v>
      </c>
      <c r="G39" s="27">
        <v>20850</v>
      </c>
      <c r="H39" s="27">
        <v>20850</v>
      </c>
      <c r="I39" s="27">
        <v>20850</v>
      </c>
      <c r="J39" s="27">
        <v>20850</v>
      </c>
      <c r="K39" s="27">
        <v>20850</v>
      </c>
      <c r="L39" s="27">
        <v>20850</v>
      </c>
      <c r="M39" s="27">
        <v>20850</v>
      </c>
      <c r="N39" s="27">
        <v>20850</v>
      </c>
      <c r="O39" s="29">
        <f>SUM(C39:N39)</f>
        <v>250200</v>
      </c>
      <c r="P39" s="10"/>
    </row>
    <row r="40" spans="1:16" s="11" customFormat="1" ht="12.75" customHeight="1">
      <c r="A40" s="16"/>
      <c r="B40" s="48" t="s">
        <v>29</v>
      </c>
      <c r="C40" s="49">
        <v>6250</v>
      </c>
      <c r="D40" s="49">
        <v>6250</v>
      </c>
      <c r="E40" s="49">
        <v>6250</v>
      </c>
      <c r="F40" s="49">
        <v>6250</v>
      </c>
      <c r="G40" s="49">
        <v>6250</v>
      </c>
      <c r="H40" s="49">
        <v>6250</v>
      </c>
      <c r="I40" s="49">
        <v>6250</v>
      </c>
      <c r="J40" s="49">
        <v>6250</v>
      </c>
      <c r="K40" s="49">
        <v>6250</v>
      </c>
      <c r="L40" s="49">
        <v>6250</v>
      </c>
      <c r="M40" s="49">
        <v>6250</v>
      </c>
      <c r="N40" s="49">
        <v>6250</v>
      </c>
      <c r="O40" s="29">
        <f>SUM(C40:N40)</f>
        <v>75000</v>
      </c>
      <c r="P40" s="10"/>
    </row>
    <row r="41" spans="1:16" s="11" customFormat="1" ht="12.75" customHeight="1">
      <c r="A41" s="16"/>
      <c r="B41" s="26" t="s">
        <v>44</v>
      </c>
      <c r="C41" s="27">
        <v>21666.666666666599</v>
      </c>
      <c r="D41" s="27">
        <v>21666.666666666599</v>
      </c>
      <c r="E41" s="27">
        <v>21666.666666666599</v>
      </c>
      <c r="F41" s="27">
        <v>21666.666666666599</v>
      </c>
      <c r="G41" s="27">
        <v>21666.666666666599</v>
      </c>
      <c r="H41" s="27">
        <v>21666.666666666599</v>
      </c>
      <c r="I41" s="27">
        <v>21666.666666666599</v>
      </c>
      <c r="J41" s="27">
        <v>21666.666666666599</v>
      </c>
      <c r="K41" s="27">
        <v>21666.666666666599</v>
      </c>
      <c r="L41" s="27">
        <v>21666.666666666599</v>
      </c>
      <c r="M41" s="27">
        <v>21666.666666666599</v>
      </c>
      <c r="N41" s="27">
        <v>21666.666666666599</v>
      </c>
      <c r="O41" s="29">
        <f t="shared" si="0"/>
        <v>259999.99999999919</v>
      </c>
      <c r="P41" s="10"/>
    </row>
    <row r="42" spans="1:16" s="13" customFormat="1" ht="24">
      <c r="A42" s="20"/>
      <c r="B42" s="30" t="s">
        <v>30</v>
      </c>
      <c r="C42" s="31">
        <f>SUM(C38:C41)</f>
        <v>83766.666666666599</v>
      </c>
      <c r="D42" s="31">
        <f t="shared" ref="D42:N42" si="14">SUM(D38:D41)</f>
        <v>83766.666666666599</v>
      </c>
      <c r="E42" s="31">
        <f t="shared" si="14"/>
        <v>83766.666666666599</v>
      </c>
      <c r="F42" s="31">
        <f t="shared" si="14"/>
        <v>83766.666666666599</v>
      </c>
      <c r="G42" s="31">
        <f t="shared" si="14"/>
        <v>83766.666666666599</v>
      </c>
      <c r="H42" s="31">
        <f t="shared" si="14"/>
        <v>83766.666666666599</v>
      </c>
      <c r="I42" s="31">
        <f t="shared" si="14"/>
        <v>83766.666666666599</v>
      </c>
      <c r="J42" s="31">
        <f t="shared" si="14"/>
        <v>83766.666666666599</v>
      </c>
      <c r="K42" s="31">
        <f t="shared" si="14"/>
        <v>83766.666666666599</v>
      </c>
      <c r="L42" s="31">
        <f t="shared" si="14"/>
        <v>83766.666666666599</v>
      </c>
      <c r="M42" s="31">
        <f t="shared" si="14"/>
        <v>83766.666666666599</v>
      </c>
      <c r="N42" s="31">
        <f t="shared" si="14"/>
        <v>83766.666666666599</v>
      </c>
      <c r="O42" s="32">
        <f>SUM(O38:O41)</f>
        <v>1005199.9999999992</v>
      </c>
      <c r="P42" s="12"/>
    </row>
    <row r="43" spans="1:16" s="1" customFormat="1" ht="12.75" customHeight="1">
      <c r="A43" s="20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5"/>
    </row>
    <row r="44" spans="1:16" s="3" customFormat="1" ht="24">
      <c r="A44" s="36">
        <v>4</v>
      </c>
      <c r="B44" s="25" t="s">
        <v>31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33"/>
      <c r="P44" s="4"/>
    </row>
    <row r="45" spans="1:16" s="3" customFormat="1" ht="12.75" customHeight="1">
      <c r="A45" s="16"/>
      <c r="B45" s="18" t="s">
        <v>45</v>
      </c>
      <c r="C45" s="27">
        <v>33333.333333333299</v>
      </c>
      <c r="D45" s="27">
        <v>33333.333333333299</v>
      </c>
      <c r="E45" s="27">
        <v>33333.333333333299</v>
      </c>
      <c r="F45" s="27">
        <v>33333.333333333299</v>
      </c>
      <c r="G45" s="27">
        <v>33333.333333333299</v>
      </c>
      <c r="H45" s="27">
        <v>33333.333333333299</v>
      </c>
      <c r="I45" s="27">
        <v>33333.333333333299</v>
      </c>
      <c r="J45" s="27">
        <v>33333.333333333299</v>
      </c>
      <c r="K45" s="27">
        <v>33333.333333333299</v>
      </c>
      <c r="L45" s="27">
        <v>33333.333333333299</v>
      </c>
      <c r="M45" s="27">
        <v>33333.333333333299</v>
      </c>
      <c r="N45" s="27">
        <v>33333.333333333299</v>
      </c>
      <c r="O45" s="28">
        <f t="shared" si="0"/>
        <v>399999.99999999971</v>
      </c>
      <c r="P45" s="4"/>
    </row>
    <row r="46" spans="1:16" s="3" customFormat="1" ht="12.75" customHeight="1">
      <c r="A46" s="16"/>
      <c r="B46" s="18" t="s">
        <v>32</v>
      </c>
      <c r="C46" s="27">
        <v>8333.3333333333303</v>
      </c>
      <c r="D46" s="27">
        <v>8333.3333333333303</v>
      </c>
      <c r="E46" s="27">
        <v>8333.3333333333303</v>
      </c>
      <c r="F46" s="27">
        <v>8333.3333333333303</v>
      </c>
      <c r="G46" s="27">
        <v>8333.3333333333303</v>
      </c>
      <c r="H46" s="27">
        <v>8333.3333333333303</v>
      </c>
      <c r="I46" s="27">
        <v>8333.3333333333303</v>
      </c>
      <c r="J46" s="27">
        <v>8333.3333333333303</v>
      </c>
      <c r="K46" s="27">
        <v>8333.3333333333303</v>
      </c>
      <c r="L46" s="27">
        <v>8333.3333333333303</v>
      </c>
      <c r="M46" s="27">
        <v>8333.3333333333303</v>
      </c>
      <c r="N46" s="27">
        <v>8333.3333333333303</v>
      </c>
      <c r="O46" s="28">
        <f t="shared" si="0"/>
        <v>99999.999999999956</v>
      </c>
      <c r="P46" s="4"/>
    </row>
    <row r="47" spans="1:16" s="3" customFormat="1" ht="12.75" customHeight="1">
      <c r="A47" s="16"/>
      <c r="B47" s="18" t="s">
        <v>33</v>
      </c>
      <c r="C47" s="27">
        <v>7500</v>
      </c>
      <c r="D47" s="27">
        <v>7500</v>
      </c>
      <c r="E47" s="27">
        <v>7500</v>
      </c>
      <c r="F47" s="27">
        <v>7500</v>
      </c>
      <c r="G47" s="27">
        <v>7500</v>
      </c>
      <c r="H47" s="27">
        <v>7500</v>
      </c>
      <c r="I47" s="27">
        <v>7500</v>
      </c>
      <c r="J47" s="27">
        <v>7500</v>
      </c>
      <c r="K47" s="27">
        <v>7500</v>
      </c>
      <c r="L47" s="27">
        <v>7500</v>
      </c>
      <c r="M47" s="27">
        <v>7500</v>
      </c>
      <c r="N47" s="27">
        <v>7500</v>
      </c>
      <c r="O47" s="28">
        <f t="shared" si="0"/>
        <v>90000</v>
      </c>
      <c r="P47" s="4"/>
    </row>
    <row r="48" spans="1:16" s="3" customFormat="1" ht="12.75" customHeight="1">
      <c r="A48" s="16"/>
      <c r="B48" s="18" t="s">
        <v>46</v>
      </c>
      <c r="C48" s="27">
        <v>5000</v>
      </c>
      <c r="D48" s="27">
        <v>5000</v>
      </c>
      <c r="E48" s="27">
        <v>5000</v>
      </c>
      <c r="F48" s="27">
        <v>5000</v>
      </c>
      <c r="G48" s="27">
        <v>5000</v>
      </c>
      <c r="H48" s="27">
        <v>5000</v>
      </c>
      <c r="I48" s="27">
        <v>5000</v>
      </c>
      <c r="J48" s="27">
        <v>5000</v>
      </c>
      <c r="K48" s="27">
        <v>5000</v>
      </c>
      <c r="L48" s="27">
        <v>5000</v>
      </c>
      <c r="M48" s="27">
        <v>5000</v>
      </c>
      <c r="N48" s="27">
        <v>5000</v>
      </c>
      <c r="O48" s="28">
        <f t="shared" si="0"/>
        <v>60000</v>
      </c>
      <c r="P48" s="4"/>
    </row>
    <row r="49" spans="1:16" s="3" customFormat="1" ht="12.75" customHeight="1">
      <c r="A49" s="16"/>
      <c r="B49" s="18" t="s">
        <v>34</v>
      </c>
      <c r="C49" s="27">
        <v>10000</v>
      </c>
      <c r="D49" s="27">
        <v>10000</v>
      </c>
      <c r="E49" s="27">
        <v>10000</v>
      </c>
      <c r="F49" s="27">
        <v>10000</v>
      </c>
      <c r="G49" s="27">
        <v>10000</v>
      </c>
      <c r="H49" s="27">
        <v>10000</v>
      </c>
      <c r="I49" s="27">
        <v>10000</v>
      </c>
      <c r="J49" s="27">
        <v>10000</v>
      </c>
      <c r="K49" s="27">
        <v>10000</v>
      </c>
      <c r="L49" s="27">
        <v>10000</v>
      </c>
      <c r="M49" s="27">
        <v>10000</v>
      </c>
      <c r="N49" s="27">
        <v>10000</v>
      </c>
      <c r="O49" s="28">
        <f t="shared" si="0"/>
        <v>120000</v>
      </c>
      <c r="P49" s="4"/>
    </row>
    <row r="50" spans="1:16" s="1" customFormat="1" ht="24">
      <c r="A50" s="20"/>
      <c r="B50" s="30" t="s">
        <v>35</v>
      </c>
      <c r="C50" s="31">
        <f>SUM(C45:C49)</f>
        <v>64166.666666666628</v>
      </c>
      <c r="D50" s="31">
        <f t="shared" ref="D50:M50" si="15">SUM(D45:D49)</f>
        <v>64166.666666666628</v>
      </c>
      <c r="E50" s="31">
        <f t="shared" si="15"/>
        <v>64166.666666666628</v>
      </c>
      <c r="F50" s="31">
        <f t="shared" si="15"/>
        <v>64166.666666666628</v>
      </c>
      <c r="G50" s="31">
        <f t="shared" si="15"/>
        <v>64166.666666666628</v>
      </c>
      <c r="H50" s="31">
        <f t="shared" si="15"/>
        <v>64166.666666666628</v>
      </c>
      <c r="I50" s="31">
        <f t="shared" si="15"/>
        <v>64166.666666666628</v>
      </c>
      <c r="J50" s="31">
        <f t="shared" si="15"/>
        <v>64166.666666666628</v>
      </c>
      <c r="K50" s="31">
        <f t="shared" si="15"/>
        <v>64166.666666666628</v>
      </c>
      <c r="L50" s="31">
        <f t="shared" si="15"/>
        <v>64166.666666666628</v>
      </c>
      <c r="M50" s="31">
        <f t="shared" si="15"/>
        <v>64166.666666666628</v>
      </c>
      <c r="N50" s="31">
        <f>SUM(N45:N49)</f>
        <v>64166.666666666628</v>
      </c>
      <c r="O50" s="32">
        <f>SUM(O45:O49)</f>
        <v>769999.99999999965</v>
      </c>
      <c r="P50" s="5"/>
    </row>
    <row r="51" spans="1:16" s="3" customFormat="1" ht="12.75" customHeight="1">
      <c r="A51" s="16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4"/>
    </row>
    <row r="52" spans="1:16" s="3" customFormat="1" ht="24">
      <c r="A52" s="36">
        <v>5</v>
      </c>
      <c r="B52" s="25" t="s">
        <v>36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4"/>
    </row>
    <row r="53" spans="1:16" s="3" customFormat="1" ht="57.95" customHeight="1">
      <c r="A53" s="16"/>
      <c r="B53" s="26" t="s">
        <v>53</v>
      </c>
      <c r="C53" s="40">
        <v>25000</v>
      </c>
      <c r="D53" s="40">
        <v>25000</v>
      </c>
      <c r="E53" s="40">
        <v>25000</v>
      </c>
      <c r="F53" s="40">
        <v>25000</v>
      </c>
      <c r="G53" s="40">
        <v>25000</v>
      </c>
      <c r="H53" s="40">
        <v>25000</v>
      </c>
      <c r="I53" s="40">
        <v>25000</v>
      </c>
      <c r="J53" s="40">
        <v>25000</v>
      </c>
      <c r="K53" s="40">
        <v>25000</v>
      </c>
      <c r="L53" s="40">
        <v>25000</v>
      </c>
      <c r="M53" s="40">
        <v>25000</v>
      </c>
      <c r="N53" s="40">
        <v>25000</v>
      </c>
      <c r="O53" s="28">
        <f>SUM(C53:N53)</f>
        <v>300000</v>
      </c>
      <c r="P53" s="4"/>
    </row>
    <row r="54" spans="1:16" s="3" customFormat="1" ht="24">
      <c r="A54" s="16"/>
      <c r="B54" s="25" t="s">
        <v>37</v>
      </c>
      <c r="C54" s="31">
        <f>SUM(C53:C53)</f>
        <v>25000</v>
      </c>
      <c r="D54" s="31">
        <f t="shared" ref="D54:M54" si="16">SUM(D53:D53)</f>
        <v>25000</v>
      </c>
      <c r="E54" s="31">
        <f t="shared" si="16"/>
        <v>25000</v>
      </c>
      <c r="F54" s="31">
        <f t="shared" si="16"/>
        <v>25000</v>
      </c>
      <c r="G54" s="31">
        <f t="shared" si="16"/>
        <v>25000</v>
      </c>
      <c r="H54" s="31">
        <f t="shared" si="16"/>
        <v>25000</v>
      </c>
      <c r="I54" s="31">
        <f t="shared" si="16"/>
        <v>25000</v>
      </c>
      <c r="J54" s="31">
        <f t="shared" si="16"/>
        <v>25000</v>
      </c>
      <c r="K54" s="31">
        <f t="shared" si="16"/>
        <v>25000</v>
      </c>
      <c r="L54" s="31">
        <f t="shared" si="16"/>
        <v>25000</v>
      </c>
      <c r="M54" s="31">
        <f t="shared" si="16"/>
        <v>25000</v>
      </c>
      <c r="N54" s="31">
        <f>SUM(N53:N53)</f>
        <v>25000</v>
      </c>
      <c r="O54" s="32">
        <f>SUM(O53:O53)</f>
        <v>300000</v>
      </c>
      <c r="P54" s="4"/>
    </row>
    <row r="55" spans="1:16" s="3" customFormat="1" ht="12.75" customHeight="1">
      <c r="A55" s="16"/>
      <c r="B55" s="25" t="s">
        <v>63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4"/>
    </row>
    <row r="56" spans="1:16" s="11" customFormat="1" ht="24">
      <c r="A56" s="16"/>
      <c r="B56" s="26" t="s">
        <v>50</v>
      </c>
      <c r="C56" s="40">
        <v>4166.6666666666597</v>
      </c>
      <c r="D56" s="40">
        <v>4166.6666666666597</v>
      </c>
      <c r="E56" s="40">
        <v>4166.6666666666597</v>
      </c>
      <c r="F56" s="40">
        <v>4166.6666666666597</v>
      </c>
      <c r="G56" s="40">
        <v>4166.6666666666597</v>
      </c>
      <c r="H56" s="40">
        <v>4166.6666666666597</v>
      </c>
      <c r="I56" s="40">
        <v>4166.6666666666597</v>
      </c>
      <c r="J56" s="40">
        <v>4166.6666666666597</v>
      </c>
      <c r="K56" s="40">
        <v>4166.6666666666597</v>
      </c>
      <c r="L56" s="40">
        <v>4166.6666666666597</v>
      </c>
      <c r="M56" s="40">
        <v>4166.6666666666597</v>
      </c>
      <c r="N56" s="40">
        <v>4166.6666666666597</v>
      </c>
      <c r="O56" s="29">
        <f t="shared" ref="O56:O57" si="17">SUM(C56:N56)</f>
        <v>49999.999999999905</v>
      </c>
      <c r="P56" s="10"/>
    </row>
    <row r="57" spans="1:16" s="3" customFormat="1" ht="12.75" customHeight="1">
      <c r="A57" s="16"/>
      <c r="B57" s="26" t="s">
        <v>39</v>
      </c>
      <c r="C57" s="40">
        <v>7083.3333333333303</v>
      </c>
      <c r="D57" s="40">
        <v>7083.3333333333303</v>
      </c>
      <c r="E57" s="40">
        <v>7083.3333333333303</v>
      </c>
      <c r="F57" s="40">
        <v>7083.3333333333303</v>
      </c>
      <c r="G57" s="40">
        <v>7083.3333333333303</v>
      </c>
      <c r="H57" s="40">
        <v>7083.3333333333303</v>
      </c>
      <c r="I57" s="40">
        <v>7083.3333333333303</v>
      </c>
      <c r="J57" s="40">
        <v>7083.3333333333303</v>
      </c>
      <c r="K57" s="40">
        <v>7083.3333333333303</v>
      </c>
      <c r="L57" s="40">
        <v>7083.3333333333303</v>
      </c>
      <c r="M57" s="40">
        <v>7083.3333333333303</v>
      </c>
      <c r="N57" s="40">
        <v>7083.3333333333303</v>
      </c>
      <c r="O57" s="29">
        <f t="shared" si="17"/>
        <v>84999.999999999956</v>
      </c>
      <c r="P57" s="4"/>
    </row>
    <row r="58" spans="1:16" s="11" customFormat="1" ht="12.75" customHeight="1">
      <c r="A58" s="16"/>
      <c r="B58" s="26" t="s">
        <v>0</v>
      </c>
      <c r="C58" s="27">
        <v>200</v>
      </c>
      <c r="D58" s="27">
        <v>200</v>
      </c>
      <c r="E58" s="27">
        <v>200</v>
      </c>
      <c r="F58" s="27">
        <v>200</v>
      </c>
      <c r="G58" s="27">
        <v>200</v>
      </c>
      <c r="H58" s="27">
        <v>200</v>
      </c>
      <c r="I58" s="27">
        <v>200</v>
      </c>
      <c r="J58" s="27">
        <v>200</v>
      </c>
      <c r="K58" s="27">
        <v>200</v>
      </c>
      <c r="L58" s="27">
        <v>200</v>
      </c>
      <c r="M58" s="27">
        <v>200</v>
      </c>
      <c r="N58" s="27">
        <v>200</v>
      </c>
      <c r="O58" s="29">
        <f>SUM(C58:N58)</f>
        <v>2400</v>
      </c>
      <c r="P58" s="10"/>
    </row>
    <row r="59" spans="1:16" s="3" customFormat="1" ht="36">
      <c r="A59" s="16"/>
      <c r="B59" s="26" t="s">
        <v>47</v>
      </c>
      <c r="C59" s="27">
        <v>1666.6666666666599</v>
      </c>
      <c r="D59" s="27">
        <v>1666.6666666666599</v>
      </c>
      <c r="E59" s="27">
        <v>1666.6666666666599</v>
      </c>
      <c r="F59" s="27">
        <v>1666.6666666666599</v>
      </c>
      <c r="G59" s="27">
        <v>1666.6666666666599</v>
      </c>
      <c r="H59" s="27">
        <v>1666.6666666666599</v>
      </c>
      <c r="I59" s="27">
        <v>1666.6666666666599</v>
      </c>
      <c r="J59" s="27">
        <v>1666.6666666666599</v>
      </c>
      <c r="K59" s="27">
        <v>1666.6666666666599</v>
      </c>
      <c r="L59" s="27">
        <v>1666.6666666666599</v>
      </c>
      <c r="M59" s="27">
        <v>1666.6666666666599</v>
      </c>
      <c r="N59" s="27">
        <v>1666.6666666666599</v>
      </c>
      <c r="O59" s="29">
        <f t="shared" ref="O59:O64" si="18">SUM(C59:N59)</f>
        <v>19999.999999999924</v>
      </c>
      <c r="P59" s="4"/>
    </row>
    <row r="60" spans="1:16" s="3" customFormat="1" ht="24" customHeight="1">
      <c r="A60" s="16"/>
      <c r="B60" s="26" t="s">
        <v>38</v>
      </c>
      <c r="C60" s="27">
        <v>2500</v>
      </c>
      <c r="D60" s="27">
        <v>2500</v>
      </c>
      <c r="E60" s="27">
        <v>2500</v>
      </c>
      <c r="F60" s="27">
        <v>2500</v>
      </c>
      <c r="G60" s="27">
        <v>2500</v>
      </c>
      <c r="H60" s="27">
        <v>2500</v>
      </c>
      <c r="I60" s="27">
        <v>2500</v>
      </c>
      <c r="J60" s="27">
        <v>2500</v>
      </c>
      <c r="K60" s="27">
        <v>2500</v>
      </c>
      <c r="L60" s="27">
        <v>2500</v>
      </c>
      <c r="M60" s="27">
        <v>2500</v>
      </c>
      <c r="N60" s="27">
        <v>2500</v>
      </c>
      <c r="O60" s="29">
        <f t="shared" si="18"/>
        <v>30000</v>
      </c>
      <c r="P60" s="4"/>
    </row>
    <row r="61" spans="1:16" s="3" customFormat="1">
      <c r="A61" s="16"/>
      <c r="B61" s="26" t="s">
        <v>64</v>
      </c>
      <c r="C61" s="27">
        <v>2666.6666666666601</v>
      </c>
      <c r="D61" s="27">
        <v>2666.6666666666601</v>
      </c>
      <c r="E61" s="27">
        <v>2666.6666666666601</v>
      </c>
      <c r="F61" s="27">
        <v>2666.6666666666601</v>
      </c>
      <c r="G61" s="27">
        <v>2666.6666666666601</v>
      </c>
      <c r="H61" s="27">
        <v>2666.6666666666601</v>
      </c>
      <c r="I61" s="27">
        <v>2666.6666666666601</v>
      </c>
      <c r="J61" s="27">
        <v>2666.6666666666601</v>
      </c>
      <c r="K61" s="27">
        <v>2666.6666666666601</v>
      </c>
      <c r="L61" s="27">
        <v>2666.6666666666601</v>
      </c>
      <c r="M61" s="27">
        <v>2666.6666666666601</v>
      </c>
      <c r="N61" s="27">
        <v>2666.6666666666601</v>
      </c>
      <c r="O61" s="29">
        <f t="shared" si="18"/>
        <v>31999.999999999924</v>
      </c>
      <c r="P61" s="4"/>
    </row>
    <row r="62" spans="1:16" s="3" customFormat="1" ht="24">
      <c r="A62" s="16"/>
      <c r="B62" s="26" t="s">
        <v>51</v>
      </c>
      <c r="C62" s="27">
        <v>10973.916666666601</v>
      </c>
      <c r="D62" s="27">
        <v>10973.916666666601</v>
      </c>
      <c r="E62" s="27">
        <v>10973.916666666601</v>
      </c>
      <c r="F62" s="27">
        <v>10973.916666666601</v>
      </c>
      <c r="G62" s="27">
        <v>10973.916666666601</v>
      </c>
      <c r="H62" s="27">
        <v>10973.916666666601</v>
      </c>
      <c r="I62" s="27">
        <v>10973.916666666601</v>
      </c>
      <c r="J62" s="27">
        <v>10973.916666666601</v>
      </c>
      <c r="K62" s="27">
        <v>10973.916666666601</v>
      </c>
      <c r="L62" s="27">
        <v>10973.916666666601</v>
      </c>
      <c r="M62" s="27">
        <v>10973.916666666601</v>
      </c>
      <c r="N62" s="27">
        <v>10973.916666666601</v>
      </c>
      <c r="O62" s="29">
        <f t="shared" si="18"/>
        <v>131686.99999999921</v>
      </c>
      <c r="P62" s="4"/>
    </row>
    <row r="63" spans="1:16" s="3" customFormat="1">
      <c r="A63" s="16"/>
      <c r="B63" s="26" t="s">
        <v>61</v>
      </c>
      <c r="C63" s="27">
        <v>4166.6666666666597</v>
      </c>
      <c r="D63" s="27">
        <v>4166.6666666666597</v>
      </c>
      <c r="E63" s="27">
        <v>4166.6666666666597</v>
      </c>
      <c r="F63" s="27">
        <v>4166.6666666666597</v>
      </c>
      <c r="G63" s="27">
        <v>4166.6666666666597</v>
      </c>
      <c r="H63" s="27">
        <v>4166.6666666666597</v>
      </c>
      <c r="I63" s="27">
        <v>4166.6666666666597</v>
      </c>
      <c r="J63" s="27">
        <v>4166.6666666666597</v>
      </c>
      <c r="K63" s="27">
        <v>4166.6666666666597</v>
      </c>
      <c r="L63" s="27">
        <v>4166.6666666666597</v>
      </c>
      <c r="M63" s="27">
        <v>4166.6666666666597</v>
      </c>
      <c r="N63" s="27">
        <v>4166.6666666666597</v>
      </c>
      <c r="O63" s="29">
        <f t="shared" si="18"/>
        <v>49999.999999999905</v>
      </c>
      <c r="P63" s="4"/>
    </row>
    <row r="64" spans="1:16" s="3" customFormat="1">
      <c r="A64" s="16"/>
      <c r="B64" s="26" t="s">
        <v>65</v>
      </c>
      <c r="C64" s="27">
        <v>833.33333333333303</v>
      </c>
      <c r="D64" s="27">
        <v>833.33333333333303</v>
      </c>
      <c r="E64" s="27">
        <v>833.33333333333303</v>
      </c>
      <c r="F64" s="27">
        <v>833.33333333333303</v>
      </c>
      <c r="G64" s="27">
        <v>833.33333333333303</v>
      </c>
      <c r="H64" s="27">
        <v>833.33333333333303</v>
      </c>
      <c r="I64" s="27">
        <v>833.33333333333303</v>
      </c>
      <c r="J64" s="27">
        <v>833.33333333333303</v>
      </c>
      <c r="K64" s="27">
        <v>833.33333333333303</v>
      </c>
      <c r="L64" s="27">
        <v>833.33333333333303</v>
      </c>
      <c r="M64" s="27">
        <v>833.33333333333303</v>
      </c>
      <c r="N64" s="27">
        <v>833.33333333333303</v>
      </c>
      <c r="O64" s="29">
        <f t="shared" si="18"/>
        <v>9999.9999999999964</v>
      </c>
      <c r="P64" s="4"/>
    </row>
    <row r="65" spans="1:16" s="1" customFormat="1" ht="12.75" customHeight="1">
      <c r="A65" s="20"/>
      <c r="B65" s="30" t="s">
        <v>1</v>
      </c>
      <c r="C65" s="31">
        <f>SUM(C56:C64)</f>
        <v>34257.249999999905</v>
      </c>
      <c r="D65" s="31">
        <f t="shared" ref="D65:N65" si="19">SUM(D56:D64)</f>
        <v>34257.249999999905</v>
      </c>
      <c r="E65" s="31">
        <f t="shared" si="19"/>
        <v>34257.249999999905</v>
      </c>
      <c r="F65" s="31">
        <f t="shared" si="19"/>
        <v>34257.249999999905</v>
      </c>
      <c r="G65" s="31">
        <f t="shared" si="19"/>
        <v>34257.249999999905</v>
      </c>
      <c r="H65" s="31">
        <f>SUM(H56:H64)</f>
        <v>34257.249999999905</v>
      </c>
      <c r="I65" s="31">
        <f t="shared" si="19"/>
        <v>34257.249999999905</v>
      </c>
      <c r="J65" s="31">
        <f t="shared" si="19"/>
        <v>34257.249999999905</v>
      </c>
      <c r="K65" s="31">
        <f>SUM(K56:K64)</f>
        <v>34257.249999999905</v>
      </c>
      <c r="L65" s="31">
        <f t="shared" si="19"/>
        <v>34257.249999999905</v>
      </c>
      <c r="M65" s="31">
        <f t="shared" si="19"/>
        <v>34257.249999999905</v>
      </c>
      <c r="N65" s="31">
        <f t="shared" si="19"/>
        <v>34257.249999999905</v>
      </c>
      <c r="O65" s="32">
        <f>SUM(O56:O63)</f>
        <v>401086.99999999878</v>
      </c>
      <c r="P65" s="5"/>
    </row>
    <row r="66" spans="1:16" s="1" customFormat="1" ht="12.75" customHeight="1">
      <c r="A66" s="20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5"/>
    </row>
    <row r="67" spans="1:16" s="3" customFormat="1" ht="12.75" customHeight="1" thickBot="1">
      <c r="A67" s="43"/>
      <c r="B67" s="44" t="s">
        <v>40</v>
      </c>
      <c r="C67" s="45">
        <f>+C65+C54+C50+C42+C35+C24+C11</f>
        <v>388551.74999999953</v>
      </c>
      <c r="D67" s="45">
        <f t="shared" ref="D67:M67" si="20">+D65+D54+D50+D42+D35+D24+D11</f>
        <v>388551.74999999953</v>
      </c>
      <c r="E67" s="45">
        <f t="shared" si="20"/>
        <v>388551.74999999953</v>
      </c>
      <c r="F67" s="45">
        <f t="shared" si="20"/>
        <v>388551.74999999953</v>
      </c>
      <c r="G67" s="45">
        <f t="shared" si="20"/>
        <v>388551.74999999953</v>
      </c>
      <c r="H67" s="45">
        <f t="shared" si="20"/>
        <v>388551.74999999953</v>
      </c>
      <c r="I67" s="45">
        <f t="shared" si="20"/>
        <v>388551.74999999953</v>
      </c>
      <c r="J67" s="45">
        <f t="shared" si="20"/>
        <v>388551.74999999953</v>
      </c>
      <c r="K67" s="45">
        <f t="shared" si="20"/>
        <v>388551.74999999953</v>
      </c>
      <c r="L67" s="45">
        <f>+L65+L54+L50+L42+L35+L24+L11</f>
        <v>388551.74999999953</v>
      </c>
      <c r="M67" s="45">
        <f t="shared" si="20"/>
        <v>388551.74999999953</v>
      </c>
      <c r="N67" s="45">
        <f>+N65+N54+N50+N42+N35+N24+N11</f>
        <v>388551.74999999953</v>
      </c>
      <c r="O67" s="46">
        <f>+O65+O54+O50+O42+O35+O24+O11</f>
        <v>4652620.9999999944</v>
      </c>
      <c r="P67" s="4"/>
    </row>
    <row r="68" spans="1:16" s="9" customFormat="1" ht="12.75" customHeight="1" thickTop="1">
      <c r="A68" s="15"/>
      <c r="O68" s="7"/>
      <c r="P68" s="8"/>
    </row>
    <row r="69" spans="1:16" s="3" customForma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3" customForma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3" customFormat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3" customFormat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3" customFormat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3" customFormat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3" customFormat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s="3" customForma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s="3" customForma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3" customForma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s="3" customForma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s="3" customForma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3:16" s="3" customForma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3:16" s="3" customFormat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3:16" s="3" customFormat="1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3:16" s="3" customFormat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3:16" s="3" customFormat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3:16" s="3" customFormat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3:16" s="3" customFormat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3:16" s="3" customFormat="1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3:16" s="3" customFormat="1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3:16" s="3" customFormat="1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3:16" s="3" customForma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3:16" s="3" customForma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3:16" s="3" customForma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3:16" s="3" customFormat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3:16" s="3" customFormat="1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3:1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</sheetData>
  <mergeCells count="2">
    <mergeCell ref="C2:E2"/>
    <mergeCell ref="A1:O1"/>
  </mergeCells>
  <phoneticPr fontId="1" type="noConversion"/>
  <printOptions horizontalCentered="1" verticalCentered="1"/>
  <pageMargins left="0.42" right="0.4" top="0.65" bottom="0.6" header="0.5" footer="0.4"/>
  <pageSetup scale="68" orientation="landscape" horizontalDpi="4294967292" verticalDpi="4294967292" r:id="rId1"/>
  <headerFooter alignWithMargins="0">
    <oddFooter>Page &amp;P of &amp;N</oddFooter>
  </headerFooter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Marketing Budget Plan</vt:lpstr>
      <vt:lpstr>'Marketing Budget Plan'!_Toc350793499</vt:lpstr>
      <vt:lpstr>'Marketing Budget Plan'!_Toc350793500</vt:lpstr>
      <vt:lpstr>'Marketing Budget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2016-08-24T19:56:08Z</cp:lastPrinted>
  <dcterms:created xsi:type="dcterms:W3CDTF">2004-04-02T01:16:13Z</dcterms:created>
  <dcterms:modified xsi:type="dcterms:W3CDTF">2016-09-26T16:51:08Z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TC011455561033</vt:lpwstr>
  </property>
</Properties>
</file>