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iviennecrye/Desktop/"/>
    </mc:Choice>
  </mc:AlternateContent>
  <bookViews>
    <workbookView xWindow="0" yWindow="460" windowWidth="25600" windowHeight="15460" tabRatio="500"/>
  </bookViews>
  <sheets>
    <sheet name="Final" sheetId="2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2" i="2" l="1"/>
  <c r="E60" i="2"/>
  <c r="E54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30" i="2"/>
  <c r="E31" i="2"/>
  <c r="E32" i="2"/>
  <c r="E33" i="2"/>
  <c r="E34" i="2"/>
  <c r="E35" i="2"/>
  <c r="E36" i="2"/>
  <c r="E37" i="2"/>
  <c r="E38" i="2"/>
  <c r="E41" i="2"/>
  <c r="E44" i="2"/>
  <c r="E45" i="2"/>
  <c r="E47" i="2"/>
  <c r="E48" i="2"/>
  <c r="E49" i="2"/>
  <c r="E50" i="2"/>
  <c r="E52" i="2"/>
  <c r="E63" i="2"/>
  <c r="E64" i="2"/>
  <c r="E65" i="2"/>
  <c r="E66" i="2"/>
  <c r="E67" i="2"/>
  <c r="E68" i="2"/>
  <c r="E71" i="2"/>
  <c r="E75" i="2"/>
  <c r="E76" i="2"/>
  <c r="E78" i="2"/>
  <c r="E79" i="2"/>
  <c r="E84" i="2"/>
  <c r="D81" i="2"/>
  <c r="E69" i="2"/>
  <c r="E72" i="2"/>
  <c r="E74" i="2"/>
  <c r="E77" i="2"/>
  <c r="E59" i="2"/>
  <c r="E57" i="2"/>
  <c r="E46" i="2"/>
  <c r="E51" i="2"/>
</calcChain>
</file>

<file path=xl/comments1.xml><?xml version="1.0" encoding="utf-8"?>
<comments xmlns="http://schemas.openxmlformats.org/spreadsheetml/2006/main">
  <authors>
    <author>Microsoft Office User</author>
  </authors>
  <commentList>
    <comment ref="D58" authorId="0">
      <text>
        <r>
          <rPr>
            <b/>
            <sz val="10"/>
            <color indexed="81"/>
            <rFont val="Calibri"/>
          </rPr>
          <t>Could not understand which amount was correct.  Went with last year.</t>
        </r>
      </text>
    </comment>
  </commentList>
</comments>
</file>

<file path=xl/sharedStrings.xml><?xml version="1.0" encoding="utf-8"?>
<sst xmlns="http://schemas.openxmlformats.org/spreadsheetml/2006/main" count="86" uniqueCount="80">
  <si>
    <t>APJ BUDGET FOR 2016-2017</t>
  </si>
  <si>
    <t>ITEMS</t>
  </si>
  <si>
    <t>DURATION</t>
  </si>
  <si>
    <t>QUANTITY</t>
  </si>
  <si>
    <t xml:space="preserve">  UNIT COST ($US)  </t>
  </si>
  <si>
    <t xml:space="preserve"> TOTAL COST ($US) </t>
  </si>
  <si>
    <t>I.  Administration Staff Payroll</t>
  </si>
  <si>
    <t>13 months</t>
  </si>
  <si>
    <t xml:space="preserve">    1- Headmaster</t>
  </si>
  <si>
    <t xml:space="preserve">    2- Deputy</t>
  </si>
  <si>
    <t xml:space="preserve">    3- Communication officer Assistant</t>
  </si>
  <si>
    <t xml:space="preserve">    4- Head teacher (Censor)</t>
  </si>
  <si>
    <t xml:space="preserve">    5- Secretary</t>
  </si>
  <si>
    <t xml:space="preserve">    6- Disciplinarians</t>
  </si>
  <si>
    <t xml:space="preserve">    7- Substitute Teachers</t>
  </si>
  <si>
    <t xml:space="preserve">    8- Librarians</t>
  </si>
  <si>
    <t xml:space="preserve">    9- Sport staff</t>
  </si>
  <si>
    <t xml:space="preserve">   10- Social workers</t>
  </si>
  <si>
    <t xml:space="preserve">   11- Art Teachers </t>
  </si>
  <si>
    <t xml:space="preserve">   12- Computer Technicians</t>
  </si>
  <si>
    <t xml:space="preserve">   13- Classrooms Maids</t>
  </si>
  <si>
    <t xml:space="preserve">   14- Gardener</t>
  </si>
  <si>
    <t xml:space="preserve">   15- Janitor</t>
  </si>
  <si>
    <t xml:space="preserve"> </t>
  </si>
  <si>
    <t xml:space="preserve">   16- Security Staff</t>
  </si>
  <si>
    <t xml:space="preserve">   17- Driver</t>
  </si>
  <si>
    <t xml:space="preserve">   18- Receptionist at the gate</t>
  </si>
  <si>
    <t xml:space="preserve">   19- Sanitation, cleaning and maintenance manager</t>
  </si>
  <si>
    <t xml:space="preserve">   20- Technicians (Electrician and Plumber)</t>
  </si>
  <si>
    <t xml:space="preserve">   21- ONA obligation from the employer (6%)</t>
  </si>
  <si>
    <t xml:space="preserve">       Sub-total</t>
  </si>
  <si>
    <t>II. Teachers Staff  Payroll</t>
  </si>
  <si>
    <t xml:space="preserve">    1- 7th grade</t>
  </si>
  <si>
    <t xml:space="preserve">    2- 8th grade</t>
  </si>
  <si>
    <t xml:space="preserve">    3- 9th grade</t>
  </si>
  <si>
    <t xml:space="preserve">    4- 10th grade</t>
  </si>
  <si>
    <t xml:space="preserve">    5- 11th grade</t>
  </si>
  <si>
    <t xml:space="preserve">    6- 12th grade</t>
  </si>
  <si>
    <t xml:space="preserve">    7.- 13th grade </t>
  </si>
  <si>
    <t xml:space="preserve">    8- Contingency (5%)</t>
  </si>
  <si>
    <t>12 months</t>
  </si>
  <si>
    <t>IV- Classrooms  Equipments</t>
  </si>
  <si>
    <t xml:space="preserve">   1- Chairs for students</t>
  </si>
  <si>
    <t xml:space="preserve">   2- Garbage cans</t>
  </si>
  <si>
    <t xml:space="preserve">   3- Folding Chairs for activities</t>
  </si>
  <si>
    <t xml:space="preserve">   4- Tools and equipments for computers maintenance</t>
  </si>
  <si>
    <t xml:space="preserve">   5- Examinations fees (4 times a year)</t>
  </si>
  <si>
    <t xml:space="preserve">   6- Cartridge</t>
  </si>
  <si>
    <t xml:space="preserve">   7- Paper Sheet boxes</t>
  </si>
  <si>
    <t xml:space="preserve">   8- Books for library</t>
  </si>
  <si>
    <t xml:space="preserve">   9- Air conditionning (+ installation wage)</t>
  </si>
  <si>
    <t xml:space="preserve"> 10- Cleaning and Toilet Equipments</t>
  </si>
  <si>
    <t>VI. Sports and Arts</t>
  </si>
  <si>
    <t xml:space="preserve">   1- Petty Cash for Sport (12 months)</t>
  </si>
  <si>
    <t xml:space="preserve">   2- Sport Equipments</t>
  </si>
  <si>
    <t xml:space="preserve">   3- Art equipments</t>
  </si>
  <si>
    <t xml:space="preserve">        Sub-total</t>
  </si>
  <si>
    <t>VII. Miscellaneous</t>
  </si>
  <si>
    <t xml:space="preserve">   1- Performances Festival</t>
  </si>
  <si>
    <t xml:space="preserve">   2- Retraining Seminars</t>
  </si>
  <si>
    <t xml:space="preserve">   3- Summer school</t>
  </si>
  <si>
    <t xml:space="preserve">   4- Interclassrooms Sport Games</t>
  </si>
  <si>
    <t xml:space="preserve">   5- Exploration Visits</t>
  </si>
  <si>
    <t xml:space="preserve">   6- Uniforms</t>
  </si>
  <si>
    <t xml:space="preserve">   7- IP Wifi Telephony</t>
  </si>
  <si>
    <t xml:space="preserve">   8- Internet subscription</t>
  </si>
  <si>
    <t xml:space="preserve">   9- Fees for 9th grade examinations by the State</t>
  </si>
  <si>
    <t xml:space="preserve">  10- Laptops for each small administration of the 4 buildings</t>
  </si>
  <si>
    <t xml:space="preserve">  11- Graduation</t>
  </si>
  <si>
    <t xml:space="preserve">  12- Water purification  system</t>
  </si>
  <si>
    <t xml:space="preserve">  13- Service and Maintenance of APJ car</t>
  </si>
  <si>
    <t xml:space="preserve">  14- Repair and maintenance of the buildings and beautification plants</t>
  </si>
  <si>
    <t xml:space="preserve">  15- Paint of the three buildings</t>
  </si>
  <si>
    <t xml:space="preserve">  16- Petty Cash for the Global school</t>
  </si>
  <si>
    <t xml:space="preserve">  17- Healthcare School Insurance</t>
  </si>
  <si>
    <t xml:space="preserve">  18 - Reimbursement for Internet subscription (previous year)</t>
  </si>
  <si>
    <t xml:space="preserve">  18- Education Committee (6% )</t>
  </si>
  <si>
    <t>GRAND TOTAL</t>
  </si>
  <si>
    <t xml:space="preserve">     </t>
  </si>
  <si>
    <t>III. Generator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</si>
</sst>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HTG&quot;* #,##0.00_-;\-&quot;HTG&quot;* #,##0.00_-;_-&quot;HTG&quot;* &quot;-&quot;??_-;_-@_-"/>
    <numFmt numFmtId="165" formatCode="[$$-409]#,##0.00"/>
    <numFmt numFmtId="166" formatCode="&quot;$&quot;#,##0.00"/>
  </numFmts>
  <fonts count="11" x14ac:knownFonts="1">
    <font>
      <sz val="12"/>
      <color theme="1"/>
      <name val="Calibri"/>
      <family val="2"/>
      <scheme val="minor"/>
    </font>
    <font>
      <b/>
      <sz val="10"/>
      <color indexed="81"/>
      <name val="Calibri"/>
    </font>
    <font>
      <b/>
      <sz val="12"/>
      <name val="Calibri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b/>
      <sz val="12"/>
      <color rgb="FF60497A"/>
      <name val="Calibri"/>
      <scheme val="minor"/>
    </font>
    <font>
      <i/>
      <sz val="12"/>
      <color rgb="FF538DD5"/>
      <name val="Calibri"/>
      <scheme val="minor"/>
    </font>
    <font>
      <sz val="12"/>
      <name val="Calibri"/>
      <scheme val="minor"/>
    </font>
    <font>
      <b/>
      <i/>
      <sz val="12"/>
      <name val="Calibri"/>
      <scheme val="minor"/>
    </font>
    <font>
      <u/>
      <sz val="12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Fill="1"/>
    <xf numFmtId="164" fontId="4" fillId="0" borderId="0" xfId="0" applyNumberFormat="1" applyFont="1" applyFill="1"/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Fill="1"/>
    <xf numFmtId="166" fontId="4" fillId="0" borderId="0" xfId="0" applyNumberFormat="1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/>
    <xf numFmtId="166" fontId="5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65" fontId="4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165" fontId="10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166" fontId="10" fillId="0" borderId="0" xfId="0" applyNumberFormat="1" applyFont="1" applyFill="1" applyAlignment="1">
      <alignment horizontal="right"/>
    </xf>
    <xf numFmtId="0" fontId="0" fillId="0" borderId="0" xfId="0" applyFill="1"/>
    <xf numFmtId="2" fontId="4" fillId="0" borderId="0" xfId="0" applyNumberFormat="1" applyFont="1" applyFill="1" applyAlignment="1">
      <alignment horizontal="right"/>
    </xf>
    <xf numFmtId="0" fontId="3" fillId="0" borderId="0" xfId="0" applyFont="1" applyFill="1"/>
    <xf numFmtId="164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8"/>
  <sheetViews>
    <sheetView tabSelected="1" workbookViewId="0">
      <selection activeCell="E84" sqref="E84"/>
    </sheetView>
  </sheetViews>
  <sheetFormatPr baseColWidth="10" defaultRowHeight="16" x14ac:dyDescent="0.2"/>
  <cols>
    <col min="1" max="1" width="59.5" style="6" customWidth="1"/>
    <col min="2" max="2" width="15" style="6" bestFit="1" customWidth="1"/>
    <col min="3" max="3" width="14.33203125" style="6" bestFit="1" customWidth="1"/>
    <col min="4" max="4" width="26.5" style="6" bestFit="1" customWidth="1"/>
    <col min="5" max="5" width="32.1640625" style="6" bestFit="1" customWidth="1"/>
    <col min="6" max="6" width="14.1640625" style="6" bestFit="1" customWidth="1"/>
    <col min="7" max="16384" width="10.83203125" style="6"/>
  </cols>
  <sheetData>
    <row r="1" spans="1:5" x14ac:dyDescent="0.2">
      <c r="A1" s="13" t="s">
        <v>0</v>
      </c>
      <c r="B1" s="13"/>
      <c r="C1" s="13"/>
      <c r="D1" s="13"/>
      <c r="E1" s="13"/>
    </row>
    <row r="2" spans="1:5" x14ac:dyDescent="0.2">
      <c r="A2" s="1"/>
      <c r="B2" s="1"/>
      <c r="C2" s="1"/>
      <c r="D2" s="1"/>
      <c r="E2" s="3"/>
    </row>
    <row r="3" spans="1:5" ht="16" customHeight="1" x14ac:dyDescent="0.2">
      <c r="A3" s="14" t="s">
        <v>1</v>
      </c>
      <c r="B3" s="14" t="s">
        <v>2</v>
      </c>
      <c r="C3" s="14" t="s">
        <v>3</v>
      </c>
      <c r="D3" s="15" t="s">
        <v>4</v>
      </c>
      <c r="E3" s="16" t="s">
        <v>5</v>
      </c>
    </row>
    <row r="4" spans="1:5" ht="16" customHeight="1" x14ac:dyDescent="0.2">
      <c r="A4" s="14"/>
      <c r="B4" s="14"/>
      <c r="C4" s="14"/>
      <c r="D4" s="15"/>
      <c r="E4" s="16"/>
    </row>
    <row r="5" spans="1:5" x14ac:dyDescent="0.2">
      <c r="A5" s="17" t="s">
        <v>6</v>
      </c>
      <c r="B5" s="18" t="s">
        <v>7</v>
      </c>
      <c r="C5" s="19"/>
      <c r="D5" s="2"/>
      <c r="E5" s="3"/>
    </row>
    <row r="6" spans="1:5" x14ac:dyDescent="0.2">
      <c r="A6" s="20" t="s">
        <v>8</v>
      </c>
      <c r="B6" s="9">
        <v>13</v>
      </c>
      <c r="C6" s="21">
        <v>1</v>
      </c>
      <c r="D6" s="4">
        <v>900</v>
      </c>
      <c r="E6" s="22">
        <f>D6*C6*B6</f>
        <v>11700</v>
      </c>
    </row>
    <row r="7" spans="1:5" x14ac:dyDescent="0.2">
      <c r="A7" s="20" t="s">
        <v>9</v>
      </c>
      <c r="B7" s="9">
        <v>13</v>
      </c>
      <c r="C7" s="21">
        <v>1</v>
      </c>
      <c r="D7" s="4">
        <v>700</v>
      </c>
      <c r="E7" s="22">
        <f t="shared" ref="E7:E26" si="0">D7*C7*B7</f>
        <v>9100</v>
      </c>
    </row>
    <row r="8" spans="1:5" x14ac:dyDescent="0.2">
      <c r="A8" s="20" t="s">
        <v>10</v>
      </c>
      <c r="B8" s="9">
        <v>13</v>
      </c>
      <c r="C8" s="21">
        <v>1</v>
      </c>
      <c r="D8" s="4">
        <v>700</v>
      </c>
      <c r="E8" s="22">
        <f t="shared" si="0"/>
        <v>9100</v>
      </c>
    </row>
    <row r="9" spans="1:5" x14ac:dyDescent="0.2">
      <c r="A9" s="20" t="s">
        <v>11</v>
      </c>
      <c r="B9" s="9">
        <v>13</v>
      </c>
      <c r="C9" s="21">
        <v>4</v>
      </c>
      <c r="D9" s="4">
        <v>650</v>
      </c>
      <c r="E9" s="22">
        <f t="shared" si="0"/>
        <v>33800</v>
      </c>
    </row>
    <row r="10" spans="1:5" x14ac:dyDescent="0.2">
      <c r="A10" s="20" t="s">
        <v>12</v>
      </c>
      <c r="B10" s="9">
        <v>13</v>
      </c>
      <c r="C10" s="21">
        <v>3</v>
      </c>
      <c r="D10" s="4">
        <v>450</v>
      </c>
      <c r="E10" s="22">
        <f t="shared" si="0"/>
        <v>17550</v>
      </c>
    </row>
    <row r="11" spans="1:5" x14ac:dyDescent="0.2">
      <c r="A11" s="20" t="s">
        <v>13</v>
      </c>
      <c r="B11" s="9">
        <v>13</v>
      </c>
      <c r="C11" s="21">
        <v>3</v>
      </c>
      <c r="D11" s="4">
        <v>500</v>
      </c>
      <c r="E11" s="22">
        <f t="shared" si="0"/>
        <v>19500</v>
      </c>
    </row>
    <row r="12" spans="1:5" x14ac:dyDescent="0.2">
      <c r="A12" s="20" t="s">
        <v>14</v>
      </c>
      <c r="B12" s="9">
        <v>13</v>
      </c>
      <c r="C12" s="21">
        <v>8</v>
      </c>
      <c r="D12" s="4">
        <v>450</v>
      </c>
      <c r="E12" s="22">
        <f t="shared" si="0"/>
        <v>46800</v>
      </c>
    </row>
    <row r="13" spans="1:5" x14ac:dyDescent="0.2">
      <c r="A13" s="20" t="s">
        <v>15</v>
      </c>
      <c r="B13" s="9">
        <v>13</v>
      </c>
      <c r="C13" s="21">
        <v>4</v>
      </c>
      <c r="D13" s="4">
        <v>400</v>
      </c>
      <c r="E13" s="22">
        <f t="shared" si="0"/>
        <v>20800</v>
      </c>
    </row>
    <row r="14" spans="1:5" x14ac:dyDescent="0.2">
      <c r="A14" s="20" t="s">
        <v>16</v>
      </c>
      <c r="B14" s="9">
        <v>13</v>
      </c>
      <c r="C14" s="21">
        <v>6</v>
      </c>
      <c r="D14" s="4">
        <v>550</v>
      </c>
      <c r="E14" s="22">
        <f t="shared" si="0"/>
        <v>42900</v>
      </c>
    </row>
    <row r="15" spans="1:5" x14ac:dyDescent="0.2">
      <c r="A15" s="20" t="s">
        <v>17</v>
      </c>
      <c r="B15" s="9">
        <v>13</v>
      </c>
      <c r="C15" s="21">
        <v>2</v>
      </c>
      <c r="D15" s="4">
        <v>450</v>
      </c>
      <c r="E15" s="22">
        <f t="shared" si="0"/>
        <v>11700</v>
      </c>
    </row>
    <row r="16" spans="1:5" x14ac:dyDescent="0.2">
      <c r="A16" s="20" t="s">
        <v>18</v>
      </c>
      <c r="B16" s="9">
        <v>13</v>
      </c>
      <c r="C16" s="21">
        <v>4</v>
      </c>
      <c r="D16" s="4">
        <v>400</v>
      </c>
      <c r="E16" s="22">
        <f t="shared" si="0"/>
        <v>20800</v>
      </c>
    </row>
    <row r="17" spans="1:5" x14ac:dyDescent="0.2">
      <c r="A17" s="20" t="s">
        <v>19</v>
      </c>
      <c r="B17" s="9">
        <v>13</v>
      </c>
      <c r="C17" s="21">
        <v>5</v>
      </c>
      <c r="D17" s="4">
        <v>450</v>
      </c>
      <c r="E17" s="22">
        <f t="shared" si="0"/>
        <v>29250</v>
      </c>
    </row>
    <row r="18" spans="1:5" x14ac:dyDescent="0.2">
      <c r="A18" s="20" t="s">
        <v>20</v>
      </c>
      <c r="B18" s="9">
        <v>13</v>
      </c>
      <c r="C18" s="21">
        <v>12</v>
      </c>
      <c r="D18" s="4">
        <v>215</v>
      </c>
      <c r="E18" s="22">
        <f t="shared" si="0"/>
        <v>33540</v>
      </c>
    </row>
    <row r="19" spans="1:5" x14ac:dyDescent="0.2">
      <c r="A19" s="20" t="s">
        <v>21</v>
      </c>
      <c r="B19" s="9">
        <v>13</v>
      </c>
      <c r="C19" s="21">
        <v>2</v>
      </c>
      <c r="D19" s="4">
        <v>215</v>
      </c>
      <c r="E19" s="22">
        <f t="shared" si="0"/>
        <v>5590</v>
      </c>
    </row>
    <row r="20" spans="1:5" x14ac:dyDescent="0.2">
      <c r="A20" s="20" t="s">
        <v>22</v>
      </c>
      <c r="B20" s="9">
        <v>13</v>
      </c>
      <c r="C20" s="21">
        <v>1</v>
      </c>
      <c r="D20" s="4">
        <v>215</v>
      </c>
      <c r="E20" s="22">
        <f t="shared" si="0"/>
        <v>2795</v>
      </c>
    </row>
    <row r="21" spans="1:5" x14ac:dyDescent="0.2">
      <c r="A21" s="20" t="s">
        <v>24</v>
      </c>
      <c r="B21" s="9">
        <v>13</v>
      </c>
      <c r="C21" s="21">
        <v>15</v>
      </c>
      <c r="D21" s="4">
        <v>500</v>
      </c>
      <c r="E21" s="22">
        <f t="shared" si="0"/>
        <v>97500</v>
      </c>
    </row>
    <row r="22" spans="1:5" x14ac:dyDescent="0.2">
      <c r="A22" s="20" t="s">
        <v>25</v>
      </c>
      <c r="B22" s="9">
        <v>13</v>
      </c>
      <c r="C22" s="21">
        <v>3</v>
      </c>
      <c r="D22" s="4">
        <v>400</v>
      </c>
      <c r="E22" s="22">
        <f t="shared" si="0"/>
        <v>15600</v>
      </c>
    </row>
    <row r="23" spans="1:5" x14ac:dyDescent="0.2">
      <c r="A23" s="20" t="s">
        <v>26</v>
      </c>
      <c r="B23" s="9">
        <v>13</v>
      </c>
      <c r="C23" s="21">
        <v>1</v>
      </c>
      <c r="D23" s="4">
        <v>400</v>
      </c>
      <c r="E23" s="22">
        <f t="shared" si="0"/>
        <v>5200</v>
      </c>
    </row>
    <row r="24" spans="1:5" x14ac:dyDescent="0.2">
      <c r="A24" s="20" t="s">
        <v>27</v>
      </c>
      <c r="B24" s="9">
        <v>13</v>
      </c>
      <c r="C24" s="21">
        <v>1</v>
      </c>
      <c r="D24" s="4">
        <v>400</v>
      </c>
      <c r="E24" s="22">
        <f t="shared" si="0"/>
        <v>5200</v>
      </c>
    </row>
    <row r="25" spans="1:5" x14ac:dyDescent="0.2">
      <c r="A25" s="20" t="s">
        <v>28</v>
      </c>
      <c r="B25" s="9">
        <v>13</v>
      </c>
      <c r="C25" s="21">
        <v>2</v>
      </c>
      <c r="D25" s="4">
        <v>400</v>
      </c>
      <c r="E25" s="22">
        <f t="shared" si="0"/>
        <v>10400</v>
      </c>
    </row>
    <row r="26" spans="1:5" x14ac:dyDescent="0.2">
      <c r="A26" s="23" t="s">
        <v>29</v>
      </c>
      <c r="B26" s="24">
        <v>12</v>
      </c>
      <c r="C26" s="25">
        <v>1</v>
      </c>
      <c r="D26" s="4">
        <v>2244.13</v>
      </c>
      <c r="E26" s="26">
        <f t="shared" si="0"/>
        <v>26929.56</v>
      </c>
    </row>
    <row r="27" spans="1:5" x14ac:dyDescent="0.2">
      <c r="A27" s="7" t="s">
        <v>30</v>
      </c>
      <c r="B27" s="20"/>
      <c r="C27" s="18">
        <v>79</v>
      </c>
      <c r="D27" s="2"/>
      <c r="E27" s="12">
        <f>SUM(E6:E26)</f>
        <v>475754.56</v>
      </c>
    </row>
    <row r="28" spans="1:5" x14ac:dyDescent="0.2">
      <c r="A28" s="7"/>
      <c r="B28" s="20"/>
      <c r="C28" s="18"/>
      <c r="D28" s="2"/>
      <c r="E28" s="12"/>
    </row>
    <row r="29" spans="1:5" x14ac:dyDescent="0.2">
      <c r="A29" s="27" t="s">
        <v>31</v>
      </c>
      <c r="B29" s="11" t="s">
        <v>7</v>
      </c>
      <c r="C29" s="1"/>
      <c r="D29" s="2"/>
      <c r="E29" s="3"/>
    </row>
    <row r="30" spans="1:5" x14ac:dyDescent="0.2">
      <c r="A30" s="1" t="s">
        <v>32</v>
      </c>
      <c r="B30" s="9">
        <v>13</v>
      </c>
      <c r="C30" s="1">
        <v>10</v>
      </c>
      <c r="D30" s="4">
        <v>937.5</v>
      </c>
      <c r="E30" s="5">
        <f>D30*C30*B30</f>
        <v>121875</v>
      </c>
    </row>
    <row r="31" spans="1:5" x14ac:dyDescent="0.2">
      <c r="A31" s="1" t="s">
        <v>33</v>
      </c>
      <c r="B31" s="9">
        <v>13</v>
      </c>
      <c r="C31" s="1">
        <v>10</v>
      </c>
      <c r="D31" s="4">
        <v>937.5</v>
      </c>
      <c r="E31" s="5">
        <f t="shared" ref="E31:E37" si="1">D31*C31*B31</f>
        <v>121875</v>
      </c>
    </row>
    <row r="32" spans="1:5" x14ac:dyDescent="0.2">
      <c r="A32" s="1" t="s">
        <v>34</v>
      </c>
      <c r="B32" s="9">
        <v>13</v>
      </c>
      <c r="C32" s="1">
        <v>10</v>
      </c>
      <c r="D32" s="4">
        <v>937.5</v>
      </c>
      <c r="E32" s="5">
        <f t="shared" si="1"/>
        <v>121875</v>
      </c>
    </row>
    <row r="33" spans="1:5" x14ac:dyDescent="0.2">
      <c r="A33" s="1" t="s">
        <v>35</v>
      </c>
      <c r="B33" s="9">
        <v>13</v>
      </c>
      <c r="C33" s="1">
        <v>10</v>
      </c>
      <c r="D33" s="4">
        <v>1093.75</v>
      </c>
      <c r="E33" s="5">
        <f t="shared" si="1"/>
        <v>142187.5</v>
      </c>
    </row>
    <row r="34" spans="1:5" x14ac:dyDescent="0.2">
      <c r="A34" s="1" t="s">
        <v>36</v>
      </c>
      <c r="B34" s="9">
        <v>13</v>
      </c>
      <c r="C34" s="1">
        <v>10</v>
      </c>
      <c r="D34" s="4">
        <v>1093.75</v>
      </c>
      <c r="E34" s="5">
        <f t="shared" si="1"/>
        <v>142187.5</v>
      </c>
    </row>
    <row r="35" spans="1:5" x14ac:dyDescent="0.2">
      <c r="A35" s="1" t="s">
        <v>37</v>
      </c>
      <c r="B35" s="9">
        <v>13</v>
      </c>
      <c r="C35" s="1">
        <v>10</v>
      </c>
      <c r="D35" s="4">
        <v>1093.75</v>
      </c>
      <c r="E35" s="5">
        <f t="shared" si="1"/>
        <v>142187.5</v>
      </c>
    </row>
    <row r="36" spans="1:5" x14ac:dyDescent="0.2">
      <c r="A36" s="1" t="s">
        <v>38</v>
      </c>
      <c r="B36" s="9">
        <v>13</v>
      </c>
      <c r="C36" s="1">
        <v>10</v>
      </c>
      <c r="D36" s="4">
        <v>1093.75</v>
      </c>
      <c r="E36" s="5">
        <f t="shared" si="1"/>
        <v>142187.5</v>
      </c>
    </row>
    <row r="37" spans="1:5" x14ac:dyDescent="0.2">
      <c r="A37" s="1" t="s">
        <v>39</v>
      </c>
      <c r="B37" s="9">
        <v>13</v>
      </c>
      <c r="C37" s="1">
        <v>1</v>
      </c>
      <c r="D37" s="4">
        <v>3375</v>
      </c>
      <c r="E37" s="28">
        <f t="shared" si="1"/>
        <v>43875</v>
      </c>
    </row>
    <row r="38" spans="1:5" x14ac:dyDescent="0.2">
      <c r="A38" s="7" t="s">
        <v>30</v>
      </c>
      <c r="B38" s="1"/>
      <c r="C38" s="1"/>
      <c r="D38" s="2"/>
      <c r="E38" s="8">
        <f>SUM(E30:E37)-E37</f>
        <v>934375</v>
      </c>
    </row>
    <row r="39" spans="1:5" x14ac:dyDescent="0.2">
      <c r="A39" s="7"/>
      <c r="B39" s="1"/>
      <c r="C39" s="1"/>
      <c r="D39" s="2"/>
      <c r="E39" s="8"/>
    </row>
    <row r="40" spans="1:5" x14ac:dyDescent="0.2">
      <c r="A40" s="7" t="s">
        <v>79</v>
      </c>
      <c r="B40" s="11" t="s">
        <v>40</v>
      </c>
      <c r="C40" s="7"/>
      <c r="D40" s="3"/>
      <c r="E40" s="29"/>
    </row>
    <row r="41" spans="1:5" x14ac:dyDescent="0.2">
      <c r="A41" s="7"/>
      <c r="B41" s="11">
        <v>12</v>
      </c>
      <c r="C41" s="1">
        <v>1</v>
      </c>
      <c r="D41" s="3">
        <v>4125</v>
      </c>
      <c r="E41" s="8">
        <f>D41*C41*B41</f>
        <v>49500</v>
      </c>
    </row>
    <row r="42" spans="1:5" x14ac:dyDescent="0.2">
      <c r="A42" s="7"/>
      <c r="B42" s="7"/>
      <c r="C42" s="7"/>
      <c r="D42" s="2"/>
      <c r="E42" s="10"/>
    </row>
    <row r="43" spans="1:5" x14ac:dyDescent="0.2">
      <c r="A43" s="7" t="s">
        <v>41</v>
      </c>
      <c r="B43" s="1"/>
      <c r="C43" s="1"/>
      <c r="D43" s="2"/>
      <c r="E43" s="3"/>
    </row>
    <row r="44" spans="1:5" x14ac:dyDescent="0.2">
      <c r="A44" s="21" t="s">
        <v>42</v>
      </c>
      <c r="B44" s="1"/>
      <c r="C44" s="1">
        <v>100</v>
      </c>
      <c r="D44" s="30">
        <v>50</v>
      </c>
      <c r="E44" s="5">
        <f>D44*C44</f>
        <v>5000</v>
      </c>
    </row>
    <row r="45" spans="1:5" x14ac:dyDescent="0.2">
      <c r="A45" s="21" t="s">
        <v>43</v>
      </c>
      <c r="B45" s="1"/>
      <c r="C45" s="1">
        <v>10</v>
      </c>
      <c r="D45" s="30">
        <v>12</v>
      </c>
      <c r="E45" s="5">
        <f t="shared" ref="E45:E52" si="2">D45*C45</f>
        <v>120</v>
      </c>
    </row>
    <row r="46" spans="1:5" x14ac:dyDescent="0.2">
      <c r="A46" s="21" t="s">
        <v>44</v>
      </c>
      <c r="B46" s="1"/>
      <c r="C46" s="1">
        <v>300</v>
      </c>
      <c r="D46" s="30">
        <v>28</v>
      </c>
      <c r="E46" s="5">
        <f t="shared" si="2"/>
        <v>8400</v>
      </c>
    </row>
    <row r="47" spans="1:5" x14ac:dyDescent="0.2">
      <c r="A47" s="21" t="s">
        <v>45</v>
      </c>
      <c r="B47" s="21"/>
      <c r="C47" s="1">
        <v>1</v>
      </c>
      <c r="D47" s="30">
        <v>5000</v>
      </c>
      <c r="E47" s="5">
        <f t="shared" si="2"/>
        <v>5000</v>
      </c>
    </row>
    <row r="48" spans="1:5" x14ac:dyDescent="0.2">
      <c r="A48" s="21" t="s">
        <v>46</v>
      </c>
      <c r="B48" s="1"/>
      <c r="C48" s="1">
        <v>4</v>
      </c>
      <c r="D48" s="30">
        <v>3000</v>
      </c>
      <c r="E48" s="5">
        <f t="shared" si="2"/>
        <v>12000</v>
      </c>
    </row>
    <row r="49" spans="1:5" x14ac:dyDescent="0.2">
      <c r="A49" s="21" t="s">
        <v>47</v>
      </c>
      <c r="B49" s="7"/>
      <c r="C49" s="1">
        <v>16</v>
      </c>
      <c r="D49" s="30">
        <v>450</v>
      </c>
      <c r="E49" s="5">
        <f t="shared" si="2"/>
        <v>7200</v>
      </c>
    </row>
    <row r="50" spans="1:5" x14ac:dyDescent="0.2">
      <c r="A50" s="21" t="s">
        <v>48</v>
      </c>
      <c r="B50" s="7"/>
      <c r="C50" s="1">
        <v>250</v>
      </c>
      <c r="D50" s="30">
        <v>44</v>
      </c>
      <c r="E50" s="5">
        <f t="shared" si="2"/>
        <v>11000</v>
      </c>
    </row>
    <row r="51" spans="1:5" x14ac:dyDescent="0.2">
      <c r="A51" s="21" t="s">
        <v>49</v>
      </c>
      <c r="B51" s="7"/>
      <c r="C51" s="1">
        <v>2000</v>
      </c>
      <c r="D51" s="30">
        <v>15</v>
      </c>
      <c r="E51" s="5">
        <f t="shared" si="2"/>
        <v>30000</v>
      </c>
    </row>
    <row r="52" spans="1:5" x14ac:dyDescent="0.2">
      <c r="A52" s="21" t="s">
        <v>50</v>
      </c>
      <c r="B52" s="7"/>
      <c r="C52" s="1">
        <v>2</v>
      </c>
      <c r="D52" s="30">
        <v>900</v>
      </c>
      <c r="E52" s="5">
        <f t="shared" si="2"/>
        <v>1800</v>
      </c>
    </row>
    <row r="53" spans="1:5" x14ac:dyDescent="0.2">
      <c r="A53" s="1" t="s">
        <v>51</v>
      </c>
      <c r="B53" s="1"/>
      <c r="C53" s="1"/>
      <c r="D53" s="30"/>
      <c r="E53" s="28">
        <v>7000</v>
      </c>
    </row>
    <row r="54" spans="1:5" x14ac:dyDescent="0.2">
      <c r="A54" s="7" t="s">
        <v>30</v>
      </c>
      <c r="B54" s="7"/>
      <c r="C54" s="7"/>
      <c r="D54" s="30"/>
      <c r="E54" s="8">
        <f>SUM(E44:E53)</f>
        <v>87520</v>
      </c>
    </row>
    <row r="55" spans="1:5" x14ac:dyDescent="0.2">
      <c r="A55" s="7"/>
      <c r="B55" s="7"/>
      <c r="C55" s="7"/>
      <c r="D55" s="30"/>
      <c r="E55" s="8"/>
    </row>
    <row r="56" spans="1:5" x14ac:dyDescent="0.2">
      <c r="A56" s="7" t="s">
        <v>52</v>
      </c>
      <c r="B56" s="1" t="s">
        <v>40</v>
      </c>
      <c r="C56" s="1"/>
      <c r="D56" s="30"/>
      <c r="E56" s="5"/>
    </row>
    <row r="57" spans="1:5" x14ac:dyDescent="0.2">
      <c r="A57" s="21" t="s">
        <v>53</v>
      </c>
      <c r="B57" s="31">
        <v>12</v>
      </c>
      <c r="C57" s="1">
        <v>1</v>
      </c>
      <c r="D57" s="30">
        <v>375</v>
      </c>
      <c r="E57" s="5">
        <f>D57*C57*B57</f>
        <v>4500</v>
      </c>
    </row>
    <row r="58" spans="1:5" x14ac:dyDescent="0.2">
      <c r="A58" s="21" t="s">
        <v>54</v>
      </c>
      <c r="B58" s="1" t="s">
        <v>23</v>
      </c>
      <c r="C58" s="1">
        <v>1</v>
      </c>
      <c r="D58" s="30">
        <v>2000</v>
      </c>
      <c r="E58" s="5">
        <v>5000</v>
      </c>
    </row>
    <row r="59" spans="1:5" x14ac:dyDescent="0.2">
      <c r="A59" s="21" t="s">
        <v>55</v>
      </c>
      <c r="B59" s="1"/>
      <c r="C59" s="1">
        <v>1</v>
      </c>
      <c r="D59" s="30">
        <v>20000</v>
      </c>
      <c r="E59" s="28">
        <f>D59*C59</f>
        <v>20000</v>
      </c>
    </row>
    <row r="60" spans="1:5" x14ac:dyDescent="0.2">
      <c r="A60" s="7" t="s">
        <v>56</v>
      </c>
      <c r="B60" s="7"/>
      <c r="C60" s="7"/>
      <c r="D60" s="30"/>
      <c r="E60" s="8">
        <f>SUM(E57:E59)</f>
        <v>29500</v>
      </c>
    </row>
    <row r="61" spans="1:5" x14ac:dyDescent="0.2">
      <c r="A61" s="7"/>
      <c r="B61" s="7"/>
      <c r="C61" s="7"/>
      <c r="D61" s="30"/>
      <c r="E61" s="8"/>
    </row>
    <row r="62" spans="1:5" x14ac:dyDescent="0.2">
      <c r="A62" s="7" t="s">
        <v>57</v>
      </c>
      <c r="B62" s="1" t="s">
        <v>40</v>
      </c>
      <c r="C62" s="1"/>
      <c r="D62" s="30"/>
      <c r="E62" s="5"/>
    </row>
    <row r="63" spans="1:5" ht="16" customHeight="1" x14ac:dyDescent="0.2">
      <c r="A63" s="21" t="s">
        <v>58</v>
      </c>
      <c r="B63" s="1"/>
      <c r="C63" s="1">
        <v>1</v>
      </c>
      <c r="D63" s="30">
        <v>7000</v>
      </c>
      <c r="E63" s="5">
        <f>D63*C63</f>
        <v>7000</v>
      </c>
    </row>
    <row r="64" spans="1:5" x14ac:dyDescent="0.2">
      <c r="A64" s="21" t="s">
        <v>59</v>
      </c>
      <c r="B64" s="1"/>
      <c r="C64" s="1">
        <v>1</v>
      </c>
      <c r="D64" s="30">
        <v>9000</v>
      </c>
      <c r="E64" s="5">
        <f t="shared" ref="E64:E77" si="3">D64*C64</f>
        <v>9000</v>
      </c>
    </row>
    <row r="65" spans="1:5" x14ac:dyDescent="0.2">
      <c r="A65" s="21" t="s">
        <v>60</v>
      </c>
      <c r="B65" s="1"/>
      <c r="C65" s="1">
        <v>1</v>
      </c>
      <c r="D65" s="30">
        <v>8000</v>
      </c>
      <c r="E65" s="5">
        <f t="shared" si="3"/>
        <v>8000</v>
      </c>
    </row>
    <row r="66" spans="1:5" x14ac:dyDescent="0.2">
      <c r="A66" s="21" t="s">
        <v>61</v>
      </c>
      <c r="B66" s="1"/>
      <c r="C66" s="1">
        <v>1</v>
      </c>
      <c r="D66" s="30">
        <v>2500</v>
      </c>
      <c r="E66" s="5">
        <f t="shared" si="3"/>
        <v>2500</v>
      </c>
    </row>
    <row r="67" spans="1:5" x14ac:dyDescent="0.2">
      <c r="A67" s="21" t="s">
        <v>62</v>
      </c>
      <c r="B67" s="1"/>
      <c r="C67" s="1">
        <v>3</v>
      </c>
      <c r="D67" s="30">
        <v>2000</v>
      </c>
      <c r="E67" s="5">
        <f t="shared" si="3"/>
        <v>6000</v>
      </c>
    </row>
    <row r="68" spans="1:5" x14ac:dyDescent="0.2">
      <c r="A68" s="21" t="s">
        <v>63</v>
      </c>
      <c r="B68" s="1"/>
      <c r="C68" s="1">
        <v>450</v>
      </c>
      <c r="D68" s="30">
        <v>38</v>
      </c>
      <c r="E68" s="5">
        <f t="shared" si="3"/>
        <v>17100</v>
      </c>
    </row>
    <row r="69" spans="1:5" x14ac:dyDescent="0.2">
      <c r="A69" s="21" t="s">
        <v>64</v>
      </c>
      <c r="B69" s="1"/>
      <c r="C69" s="1">
        <v>1</v>
      </c>
      <c r="D69" s="30">
        <v>15000</v>
      </c>
      <c r="E69" s="5">
        <f t="shared" si="3"/>
        <v>15000</v>
      </c>
    </row>
    <row r="70" spans="1:5" x14ac:dyDescent="0.2">
      <c r="A70" s="21" t="s">
        <v>65</v>
      </c>
      <c r="B70" s="31">
        <v>12</v>
      </c>
      <c r="C70" s="1">
        <v>1</v>
      </c>
      <c r="D70" s="30">
        <v>3500</v>
      </c>
      <c r="E70" s="5">
        <v>38200</v>
      </c>
    </row>
    <row r="71" spans="1:5" x14ac:dyDescent="0.2">
      <c r="A71" s="21" t="s">
        <v>66</v>
      </c>
      <c r="B71" s="21"/>
      <c r="C71" s="1">
        <v>1</v>
      </c>
      <c r="D71" s="30">
        <v>4000</v>
      </c>
      <c r="E71" s="5">
        <f t="shared" si="3"/>
        <v>4000</v>
      </c>
    </row>
    <row r="72" spans="1:5" x14ac:dyDescent="0.2">
      <c r="A72" s="21" t="s">
        <v>67</v>
      </c>
      <c r="B72" s="21"/>
      <c r="C72" s="1">
        <v>12</v>
      </c>
      <c r="D72" s="30">
        <v>400</v>
      </c>
      <c r="E72" s="5">
        <f t="shared" si="3"/>
        <v>4800</v>
      </c>
    </row>
    <row r="73" spans="1:5" x14ac:dyDescent="0.2">
      <c r="A73" s="21" t="s">
        <v>68</v>
      </c>
      <c r="B73" s="1"/>
      <c r="C73" s="1">
        <v>1</v>
      </c>
      <c r="D73" s="30">
        <v>25000</v>
      </c>
      <c r="E73" s="5">
        <v>10000</v>
      </c>
    </row>
    <row r="74" spans="1:5" x14ac:dyDescent="0.2">
      <c r="A74" s="21" t="s">
        <v>69</v>
      </c>
      <c r="B74" s="1"/>
      <c r="C74" s="1">
        <v>1</v>
      </c>
      <c r="D74" s="30">
        <v>55000</v>
      </c>
      <c r="E74" s="5">
        <f t="shared" si="3"/>
        <v>55000</v>
      </c>
    </row>
    <row r="75" spans="1:5" x14ac:dyDescent="0.2">
      <c r="A75" s="21" t="s">
        <v>70</v>
      </c>
      <c r="B75" s="21">
        <v>12</v>
      </c>
      <c r="C75" s="1">
        <v>1</v>
      </c>
      <c r="D75" s="30">
        <v>400</v>
      </c>
      <c r="E75" s="5">
        <f>D75*C75*B75</f>
        <v>4800</v>
      </c>
    </row>
    <row r="76" spans="1:5" x14ac:dyDescent="0.2">
      <c r="A76" s="21" t="s">
        <v>71</v>
      </c>
      <c r="B76" s="21"/>
      <c r="C76" s="1">
        <v>3</v>
      </c>
      <c r="D76" s="30">
        <v>2500</v>
      </c>
      <c r="E76" s="5">
        <f t="shared" si="3"/>
        <v>7500</v>
      </c>
    </row>
    <row r="77" spans="1:5" x14ac:dyDescent="0.2">
      <c r="A77" s="21" t="s">
        <v>72</v>
      </c>
      <c r="B77" s="1"/>
      <c r="C77" s="1">
        <v>1</v>
      </c>
      <c r="D77" s="30">
        <v>25000</v>
      </c>
      <c r="E77" s="5">
        <f t="shared" si="3"/>
        <v>25000</v>
      </c>
    </row>
    <row r="78" spans="1:5" x14ac:dyDescent="0.2">
      <c r="A78" s="21" t="s">
        <v>73</v>
      </c>
      <c r="B78" s="31">
        <v>12</v>
      </c>
      <c r="C78" s="1">
        <v>1</v>
      </c>
      <c r="D78" s="30">
        <v>1500</v>
      </c>
      <c r="E78" s="5">
        <f>D78*C78*B78</f>
        <v>18000</v>
      </c>
    </row>
    <row r="79" spans="1:5" x14ac:dyDescent="0.2">
      <c r="A79" s="21" t="s">
        <v>74</v>
      </c>
      <c r="B79" s="31">
        <v>12</v>
      </c>
      <c r="C79" s="1">
        <v>2800</v>
      </c>
      <c r="D79" s="30">
        <v>1</v>
      </c>
      <c r="E79" s="5">
        <f>D79*C79*B79</f>
        <v>33600</v>
      </c>
    </row>
    <row r="80" spans="1:5" x14ac:dyDescent="0.2">
      <c r="A80" s="1" t="s">
        <v>75</v>
      </c>
      <c r="B80" s="1"/>
      <c r="C80" s="1"/>
      <c r="D80" s="30"/>
      <c r="E80" s="5">
        <v>21000</v>
      </c>
    </row>
    <row r="81" spans="1:5" x14ac:dyDescent="0.2">
      <c r="A81" s="20" t="s">
        <v>76</v>
      </c>
      <c r="B81" s="18"/>
      <c r="C81" s="21">
        <v>1</v>
      </c>
      <c r="D81" s="30">
        <f>E38*0.05</f>
        <v>46718.75</v>
      </c>
      <c r="E81" s="28">
        <v>46718</v>
      </c>
    </row>
    <row r="82" spans="1:5" x14ac:dyDescent="0.2">
      <c r="A82" s="7" t="s">
        <v>30</v>
      </c>
      <c r="B82" s="7"/>
      <c r="C82" s="7"/>
      <c r="D82" s="30"/>
      <c r="E82" s="8">
        <f>SUM(E63:E81)</f>
        <v>333218</v>
      </c>
    </row>
    <row r="83" spans="1:5" x14ac:dyDescent="0.2">
      <c r="A83" s="1"/>
      <c r="B83" s="1"/>
      <c r="C83" s="1"/>
      <c r="D83" s="32"/>
      <c r="E83" s="5"/>
    </row>
    <row r="84" spans="1:5" x14ac:dyDescent="0.2">
      <c r="A84" s="33" t="s">
        <v>77</v>
      </c>
      <c r="B84" s="7"/>
      <c r="C84" s="7"/>
      <c r="D84" s="2" t="s">
        <v>78</v>
      </c>
      <c r="E84" s="8">
        <f>E27+E38+E41+E54+E60+E82</f>
        <v>1909867.56</v>
      </c>
    </row>
    <row r="85" spans="1:5" customFormat="1" x14ac:dyDescent="0.2"/>
    <row r="86" spans="1:5" customFormat="1" ht="16" customHeight="1" x14ac:dyDescent="0.2"/>
    <row r="87" spans="1:5" customFormat="1" x14ac:dyDescent="0.2"/>
    <row r="88" spans="1:5" customFormat="1" x14ac:dyDescent="0.2"/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2016-09-06T16:25:10Z</cp:lastPrinted>
  <dcterms:created xsi:type="dcterms:W3CDTF">2016-08-24T19:00:12Z</dcterms:created>
  <dcterms:modified xsi:type="dcterms:W3CDTF">2016-10-06T17:55:25Z</dcterms:modified>
</cp:coreProperties>
</file>