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435" windowHeight="6225"/>
  </bookViews>
  <sheets>
    <sheet name="12th July - 10th October 201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" i="1"/>
  <c r="C25" i="1"/>
  <c r="D25" i="1"/>
  <c r="E25" i="1"/>
  <c r="B25" i="1"/>
  <c r="E8" i="1"/>
  <c r="D13" i="1"/>
  <c r="D18" i="1"/>
  <c r="D8" i="1"/>
  <c r="C17" i="1"/>
  <c r="B17" i="1"/>
  <c r="D12" i="1"/>
  <c r="C12" i="1"/>
  <c r="B12" i="1"/>
  <c r="F25" i="1" l="1"/>
</calcChain>
</file>

<file path=xl/sharedStrings.xml><?xml version="1.0" encoding="utf-8"?>
<sst xmlns="http://schemas.openxmlformats.org/spreadsheetml/2006/main" count="29" uniqueCount="28">
  <si>
    <t>Groceries and Food</t>
  </si>
  <si>
    <t>Total</t>
  </si>
  <si>
    <t>School Fees for external students</t>
  </si>
  <si>
    <t>School Uniforms for internal students</t>
  </si>
  <si>
    <t>Uni Grants for the University Fees in Zimbabwe</t>
  </si>
  <si>
    <t>Fuel &amp; Transport for students to and from school and other activities</t>
  </si>
  <si>
    <t>Insurance and Liciensing</t>
  </si>
  <si>
    <t>Exam Fees for internal students</t>
  </si>
  <si>
    <t>Mobile Laboratory Workshop - transport, eats, volunteeers and chemicals/solutions</t>
  </si>
  <si>
    <t>Medical assistance - including treatment of colds and flus and any other infections</t>
  </si>
  <si>
    <t>Printing &amp; Stationery - including print cartridges, Toner and Drum for Brother Printer</t>
  </si>
  <si>
    <t>Vehice repairs, service and maintenance</t>
  </si>
  <si>
    <t>Leadership Camps, leaver's dance and other school expenses</t>
  </si>
  <si>
    <t>Annual Graduation</t>
  </si>
  <si>
    <t>Christmas Party - staff and students</t>
  </si>
  <si>
    <t>Repairs, fittings and cupboards - Resource Centre</t>
  </si>
  <si>
    <t>12th - 31st July 2019</t>
  </si>
  <si>
    <t>August 2019</t>
  </si>
  <si>
    <t>1-10th October 19</t>
  </si>
  <si>
    <t>Uni Students Accomodation</t>
  </si>
  <si>
    <t>Students Outing to a Movie and Makomborero Camp</t>
  </si>
  <si>
    <t>-</t>
  </si>
  <si>
    <t>Running of Resource Centre - bills and general costs - gas, electricity, water, chemicals, clean , dog food</t>
  </si>
  <si>
    <t>Protective Clothing for Staff</t>
  </si>
  <si>
    <t>Telephone Usage</t>
  </si>
  <si>
    <t>Communtiy Service Project</t>
  </si>
  <si>
    <t>Scholarship Testing - Staionery, Eats, Transport</t>
  </si>
  <si>
    <t>Breakdown of Expenses for GG - 12th July to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</si>
</sst>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17" fontId="2" fillId="2" borderId="1" xfId="0" quotePrefix="1" applyNumberFormat="1" applyFont="1" applyFill="1" applyBorder="1"/>
    <xf numFmtId="0" fontId="0" fillId="0" borderId="1" xfId="0" applyFill="1" applyBorder="1"/>
    <xf numFmtId="43" fontId="0" fillId="0" borderId="1" xfId="1" applyFont="1" applyFill="1" applyBorder="1"/>
    <xf numFmtId="0" fontId="0" fillId="0" borderId="1" xfId="0" applyFill="1" applyBorder="1" applyAlignment="1">
      <alignment wrapText="1"/>
    </xf>
    <xf numFmtId="43" fontId="0" fillId="0" borderId="0" xfId="0" applyNumberFormat="1"/>
    <xf numFmtId="43" fontId="2" fillId="2" borderId="1" xfId="1" applyFont="1" applyFill="1" applyBorder="1"/>
    <xf numFmtId="43" fontId="0" fillId="0" borderId="0" xfId="1" applyFont="1"/>
    <xf numFmtId="43" fontId="2" fillId="0" borderId="0" xfId="1" applyFont="1"/>
    <xf numFmtId="0" fontId="2" fillId="0" borderId="2" xfId="0" applyFont="1" applyFill="1" applyBorder="1" applyAlignment="1">
      <alignment wrapText="1"/>
    </xf>
    <xf numFmtId="43" fontId="2" fillId="0" borderId="3" xfId="1" applyFont="1" applyBorder="1"/>
    <xf numFmtId="43" fontId="2" fillId="0" borderId="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2" zoomScaleNormal="82" workbookViewId="0">
      <selection activeCell="J8" sqref="J8"/>
    </sheetView>
  </sheetViews>
  <sheetFormatPr defaultRowHeight="15" x14ac:dyDescent="0.25"/>
  <cols>
    <col min="1" max="1" width="64.42578125" bestFit="1" customWidth="1"/>
    <col min="2" max="2" width="24.140625" bestFit="1" customWidth="1"/>
    <col min="3" max="3" width="15" bestFit="1" customWidth="1"/>
    <col min="4" max="4" width="14.7109375" bestFit="1" customWidth="1"/>
    <col min="5" max="5" width="17" customWidth="1"/>
    <col min="6" max="6" width="11.85546875" style="5" bestFit="1" customWidth="1"/>
    <col min="7" max="7" width="10.5703125" bestFit="1" customWidth="1"/>
  </cols>
  <sheetData>
    <row r="1" spans="1:6" x14ac:dyDescent="0.25">
      <c r="A1" s="1" t="s">
        <v>27</v>
      </c>
    </row>
    <row r="2" spans="1:6" x14ac:dyDescent="0.25">
      <c r="A2" s="2"/>
      <c r="B2" s="7" t="s">
        <v>16</v>
      </c>
      <c r="C2" s="7" t="s">
        <v>17</v>
      </c>
      <c r="D2" s="7">
        <v>43709</v>
      </c>
      <c r="E2" s="7" t="s">
        <v>18</v>
      </c>
      <c r="F2" s="6" t="s">
        <v>1</v>
      </c>
    </row>
    <row r="3" spans="1:6" x14ac:dyDescent="0.25">
      <c r="A3" s="2" t="s">
        <v>2</v>
      </c>
      <c r="B3" s="3">
        <v>0</v>
      </c>
      <c r="C3" s="3">
        <v>0</v>
      </c>
      <c r="D3" s="3">
        <v>4275</v>
      </c>
      <c r="E3" s="3">
        <v>0</v>
      </c>
      <c r="F3" s="12">
        <f>SUM(B3:E3)</f>
        <v>4275</v>
      </c>
    </row>
    <row r="4" spans="1:6" hidden="1" x14ac:dyDescent="0.25">
      <c r="A4" s="2" t="s">
        <v>3</v>
      </c>
      <c r="B4" s="3"/>
      <c r="C4" s="3"/>
      <c r="D4" s="3"/>
      <c r="E4" s="3"/>
      <c r="F4" s="12">
        <f t="shared" ref="F4:F24" si="0">SUM(B4:E4)</f>
        <v>0</v>
      </c>
    </row>
    <row r="5" spans="1:6" hidden="1" x14ac:dyDescent="0.25">
      <c r="A5" s="2" t="s">
        <v>14</v>
      </c>
      <c r="B5" s="3"/>
      <c r="C5" s="3"/>
      <c r="D5" s="3"/>
      <c r="E5" s="3"/>
      <c r="F5" s="12">
        <f t="shared" si="0"/>
        <v>0</v>
      </c>
    </row>
    <row r="6" spans="1:6" hidden="1" x14ac:dyDescent="0.25">
      <c r="A6" s="2" t="s">
        <v>7</v>
      </c>
      <c r="B6" s="3"/>
      <c r="C6" s="3"/>
      <c r="D6" s="3"/>
      <c r="E6" s="3"/>
      <c r="F6" s="12">
        <f t="shared" si="0"/>
        <v>0</v>
      </c>
    </row>
    <row r="7" spans="1:6" ht="30" x14ac:dyDescent="0.25">
      <c r="A7" s="4" t="s">
        <v>10</v>
      </c>
      <c r="B7" s="3">
        <v>200</v>
      </c>
      <c r="C7" s="3">
        <v>40.25</v>
      </c>
      <c r="D7" s="3">
        <v>7.25</v>
      </c>
      <c r="E7" s="3">
        <f>30+1620</f>
        <v>1650</v>
      </c>
      <c r="F7" s="12">
        <f t="shared" si="0"/>
        <v>1897.5</v>
      </c>
    </row>
    <row r="8" spans="1:6" x14ac:dyDescent="0.25">
      <c r="A8" s="2" t="s">
        <v>0</v>
      </c>
      <c r="B8" s="3">
        <v>931.21</v>
      </c>
      <c r="C8" s="3">
        <v>635.91</v>
      </c>
      <c r="D8" s="3">
        <f>4106.66+164</f>
        <v>4270.66</v>
      </c>
      <c r="E8" s="3">
        <f>240.79+209.2+2909.34</f>
        <v>3359.33</v>
      </c>
      <c r="F8" s="12">
        <f t="shared" si="0"/>
        <v>9197.11</v>
      </c>
    </row>
    <row r="9" spans="1:6" ht="30" x14ac:dyDescent="0.25">
      <c r="A9" s="4" t="s">
        <v>22</v>
      </c>
      <c r="B9" s="3">
        <v>574.77</v>
      </c>
      <c r="C9" s="3">
        <v>649.99</v>
      </c>
      <c r="D9" s="3">
        <v>1951.6</v>
      </c>
      <c r="E9" s="3">
        <f>1165+715.73</f>
        <v>1880.73</v>
      </c>
      <c r="F9" s="12">
        <f t="shared" si="0"/>
        <v>5057.09</v>
      </c>
    </row>
    <row r="10" spans="1:6" x14ac:dyDescent="0.25">
      <c r="A10" s="4" t="s">
        <v>15</v>
      </c>
      <c r="B10" s="3">
        <v>0</v>
      </c>
      <c r="C10" s="3">
        <v>0</v>
      </c>
      <c r="D10" s="3">
        <v>633</v>
      </c>
      <c r="E10" s="3"/>
      <c r="F10" s="12">
        <f t="shared" si="0"/>
        <v>633</v>
      </c>
    </row>
    <row r="11" spans="1:6" x14ac:dyDescent="0.25">
      <c r="A11" s="2" t="s">
        <v>12</v>
      </c>
      <c r="B11" s="3"/>
      <c r="C11" s="3"/>
      <c r="D11" s="3">
        <v>670</v>
      </c>
      <c r="E11" s="3">
        <v>11040</v>
      </c>
      <c r="F11" s="12">
        <f t="shared" si="0"/>
        <v>11710</v>
      </c>
    </row>
    <row r="12" spans="1:6" x14ac:dyDescent="0.25">
      <c r="A12" s="4" t="s">
        <v>5</v>
      </c>
      <c r="B12" s="3">
        <f>88+674.7+282.51</f>
        <v>1045.21</v>
      </c>
      <c r="C12" s="3">
        <f>140+742.69</f>
        <v>882.69</v>
      </c>
      <c r="D12" s="3">
        <f>421+918.14+751.95</f>
        <v>2091.09</v>
      </c>
      <c r="E12" s="3"/>
      <c r="F12" s="12">
        <f t="shared" si="0"/>
        <v>4018.9900000000002</v>
      </c>
    </row>
    <row r="13" spans="1:6" x14ac:dyDescent="0.25">
      <c r="A13" s="2" t="s">
        <v>4</v>
      </c>
      <c r="B13" s="3">
        <v>15586</v>
      </c>
      <c r="C13" s="3">
        <v>13522</v>
      </c>
      <c r="D13" s="3">
        <f>1000+200</f>
        <v>1200</v>
      </c>
      <c r="E13" s="3"/>
      <c r="F13" s="12">
        <f t="shared" si="0"/>
        <v>30308</v>
      </c>
    </row>
    <row r="14" spans="1:6" x14ac:dyDescent="0.25">
      <c r="A14" s="2" t="s">
        <v>19</v>
      </c>
      <c r="B14" s="3">
        <v>5615</v>
      </c>
      <c r="C14" s="3">
        <v>154.25</v>
      </c>
      <c r="D14" s="3">
        <v>245</v>
      </c>
      <c r="E14" s="3">
        <v>450</v>
      </c>
      <c r="F14" s="12">
        <f t="shared" si="0"/>
        <v>6464.25</v>
      </c>
    </row>
    <row r="15" spans="1:6" ht="30" x14ac:dyDescent="0.25">
      <c r="A15" s="4" t="s">
        <v>9</v>
      </c>
      <c r="B15" s="3"/>
      <c r="C15" s="3"/>
      <c r="D15" s="3">
        <v>1675</v>
      </c>
      <c r="E15" s="3">
        <v>750</v>
      </c>
      <c r="F15" s="12">
        <f t="shared" si="0"/>
        <v>2425</v>
      </c>
    </row>
    <row r="16" spans="1:6" x14ac:dyDescent="0.25">
      <c r="A16" s="8" t="s">
        <v>20</v>
      </c>
      <c r="B16" s="9"/>
      <c r="C16" s="3">
        <v>2135</v>
      </c>
      <c r="D16" s="3">
        <v>2228.15</v>
      </c>
      <c r="E16" s="3">
        <v>0</v>
      </c>
      <c r="F16" s="12">
        <f t="shared" si="0"/>
        <v>4363.1499999999996</v>
      </c>
    </row>
    <row r="17" spans="1:7" ht="30" x14ac:dyDescent="0.25">
      <c r="A17" s="10" t="s">
        <v>8</v>
      </c>
      <c r="B17" s="3">
        <f>924+284.64+340</f>
        <v>1548.6399999999999</v>
      </c>
      <c r="C17" s="3">
        <f>310+240+140.82+85</f>
        <v>775.81999999999994</v>
      </c>
      <c r="D17" s="3"/>
      <c r="E17" s="3">
        <v>0</v>
      </c>
      <c r="F17" s="12">
        <f t="shared" si="0"/>
        <v>2324.46</v>
      </c>
    </row>
    <row r="18" spans="1:7" x14ac:dyDescent="0.25">
      <c r="A18" s="10" t="s">
        <v>26</v>
      </c>
      <c r="B18" s="3"/>
      <c r="C18" s="3"/>
      <c r="D18" s="3">
        <f>1482.23+332</f>
        <v>1814.23</v>
      </c>
      <c r="E18" s="3"/>
      <c r="F18" s="12">
        <f t="shared" si="0"/>
        <v>1814.23</v>
      </c>
    </row>
    <row r="19" spans="1:7" hidden="1" x14ac:dyDescent="0.25">
      <c r="A19" s="10" t="s">
        <v>13</v>
      </c>
      <c r="B19" s="3"/>
      <c r="C19" s="3"/>
      <c r="D19" s="3"/>
      <c r="E19" s="3"/>
      <c r="F19" s="12">
        <f t="shared" si="0"/>
        <v>0</v>
      </c>
    </row>
    <row r="20" spans="1:7" hidden="1" x14ac:dyDescent="0.25">
      <c r="A20" s="8" t="s">
        <v>6</v>
      </c>
      <c r="B20" s="3"/>
      <c r="C20" s="3"/>
      <c r="D20" s="3"/>
      <c r="E20" s="3"/>
      <c r="F20" s="12">
        <f t="shared" si="0"/>
        <v>0</v>
      </c>
    </row>
    <row r="21" spans="1:7" x14ac:dyDescent="0.25">
      <c r="A21" s="8" t="s">
        <v>11</v>
      </c>
      <c r="B21" s="3">
        <v>87.25</v>
      </c>
      <c r="C21" s="3">
        <v>100</v>
      </c>
      <c r="D21" s="3">
        <v>2300</v>
      </c>
      <c r="E21" s="3" t="s">
        <v>21</v>
      </c>
      <c r="F21" s="12">
        <f t="shared" si="0"/>
        <v>2487.25</v>
      </c>
      <c r="G21" s="11"/>
    </row>
    <row r="22" spans="1:7" x14ac:dyDescent="0.25">
      <c r="A22" s="8" t="s">
        <v>24</v>
      </c>
      <c r="B22" s="3">
        <v>111.21</v>
      </c>
      <c r="C22" s="3">
        <v>98</v>
      </c>
      <c r="D22" s="3">
        <v>750</v>
      </c>
      <c r="E22" s="3"/>
      <c r="F22" s="12">
        <f t="shared" si="0"/>
        <v>959.21</v>
      </c>
      <c r="G22" s="11"/>
    </row>
    <row r="23" spans="1:7" x14ac:dyDescent="0.25">
      <c r="A23" s="8" t="s">
        <v>25</v>
      </c>
      <c r="B23" s="3">
        <v>0</v>
      </c>
      <c r="C23" s="3">
        <v>0</v>
      </c>
      <c r="D23" s="3">
        <v>990.38</v>
      </c>
      <c r="E23" s="3">
        <v>0</v>
      </c>
      <c r="F23" s="12">
        <f t="shared" si="0"/>
        <v>990.38</v>
      </c>
      <c r="G23" s="11"/>
    </row>
    <row r="24" spans="1:7" x14ac:dyDescent="0.25">
      <c r="A24" s="8" t="s">
        <v>23</v>
      </c>
      <c r="B24" s="3">
        <v>0</v>
      </c>
      <c r="C24" s="3">
        <v>0</v>
      </c>
      <c r="D24" s="3">
        <v>0</v>
      </c>
      <c r="E24" s="3">
        <v>4250.05</v>
      </c>
      <c r="F24" s="12">
        <f t="shared" si="0"/>
        <v>4250.05</v>
      </c>
      <c r="G24" s="11"/>
    </row>
    <row r="25" spans="1:7" ht="15.75" thickBot="1" x14ac:dyDescent="0.3">
      <c r="A25" s="15" t="s">
        <v>1</v>
      </c>
      <c r="B25" s="16">
        <f>SUM(B3:B24)</f>
        <v>25699.289999999997</v>
      </c>
      <c r="C25" s="16">
        <f t="shared" ref="C25:E25" si="1">SUM(C3:C24)</f>
        <v>18993.91</v>
      </c>
      <c r="D25" s="16">
        <f t="shared" si="1"/>
        <v>25101.360000000001</v>
      </c>
      <c r="E25" s="16">
        <f t="shared" si="1"/>
        <v>23380.109999999997</v>
      </c>
      <c r="F25" s="17">
        <f>SUM(F3:F24)</f>
        <v>93174.670000000013</v>
      </c>
      <c r="G25" s="11"/>
    </row>
    <row r="26" spans="1:7" x14ac:dyDescent="0.25">
      <c r="B26" s="13"/>
      <c r="C26" s="13"/>
      <c r="D26" s="13"/>
      <c r="E26" s="13"/>
      <c r="F26" s="14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12th July - 10th October 2019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2019-10-10T07:44:04Z</cp:lastPrinted>
  <dcterms:created xsi:type="dcterms:W3CDTF">2017-01-30T07:15:24Z</dcterms:created>
  <dcterms:modified xsi:type="dcterms:W3CDTF">2019-10-10T08:51:19Z</dcterms:modified>
</cp:coreProperties>
</file>