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435" windowHeight="6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5" i="1"/>
  <c r="D3" i="1"/>
  <c r="D10" i="1"/>
  <c r="D4" i="1" l="1"/>
  <c r="D7" i="1"/>
  <c r="D11" i="1"/>
  <c r="D9" i="1"/>
  <c r="D6" i="1"/>
  <c r="C9" i="1"/>
  <c r="C7" i="1"/>
  <c r="C6" i="1"/>
  <c r="B9" i="1"/>
  <c r="B7" i="1"/>
  <c r="E5" i="1" l="1"/>
  <c r="E11" i="1" l="1"/>
  <c r="E10" i="1"/>
  <c r="E9" i="1"/>
  <c r="E8" i="1"/>
  <c r="E6" i="1"/>
  <c r="E7" i="1" l="1"/>
  <c r="E4" i="1"/>
  <c r="E3" i="1"/>
  <c r="E12" i="1" l="1"/>
</calcChain>
</file>

<file path=xl/sharedStrings.xml><?xml version="1.0" encoding="utf-8"?>
<sst xmlns="http://schemas.openxmlformats.org/spreadsheetml/2006/main" count="14" uniqueCount="14">
  <si>
    <t>Groceries and Food</t>
  </si>
  <si>
    <t>Total</t>
  </si>
  <si>
    <t>School Fees for external students</t>
  </si>
  <si>
    <t>School Uniforms for internal students</t>
  </si>
  <si>
    <t>Uni Grants for the University Fees in Zimbabwe</t>
  </si>
  <si>
    <t>Medical Tests and Medical assistance - including glasses for a few students, critical eye condition being treated and a dislocated arm.</t>
  </si>
  <si>
    <t>Printing &amp; Stationery - including print cartridges</t>
  </si>
  <si>
    <t>Leadership Camps and other school expenses</t>
  </si>
  <si>
    <t>Fuel &amp; Transport for students to and from school and other activities</t>
  </si>
  <si>
    <t xml:space="preserve">Running of Resource Centre - bills and general costs - gas, electricity, water, chemicals, clean </t>
  </si>
  <si>
    <t>January 2018</t>
  </si>
  <si>
    <t>December '17</t>
  </si>
  <si>
    <t>November 17</t>
  </si>
  <si>
    <t>Breakdown of Expenses for GG - November 2017 to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</si>
</sst>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1" xfId="0" applyBorder="1"/>
    <xf numFmtId="43" fontId="0" fillId="0" borderId="1" xfId="1" applyFont="1" applyBorder="1"/>
    <xf numFmtId="43" fontId="2" fillId="0" borderId="2" xfId="0" applyNumberFormat="1" applyFont="1" applyBorder="1"/>
    <xf numFmtId="0" fontId="0" fillId="0" borderId="1" xfId="0" applyBorder="1" applyAlignment="1">
      <alignment wrapText="1"/>
    </xf>
    <xf numFmtId="0" fontId="2" fillId="0" borderId="0" xfId="0" applyFont="1"/>
    <xf numFmtId="0" fontId="2" fillId="2" borderId="1" xfId="0" applyFont="1" applyFill="1" applyBorder="1"/>
    <xf numFmtId="43" fontId="2" fillId="2" borderId="1" xfId="0" applyNumberFormat="1" applyFont="1" applyFill="1" applyBorder="1"/>
    <xf numFmtId="17" fontId="2" fillId="2" borderId="1" xfId="0" quotePrefix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H5" sqref="H5"/>
    </sheetView>
  </sheetViews>
  <sheetFormatPr defaultRowHeight="15" x14ac:dyDescent="0.25"/>
  <cols>
    <col min="1" max="1" width="54.28515625" customWidth="1"/>
    <col min="2" max="2" width="15" bestFit="1" customWidth="1"/>
    <col min="3" max="3" width="14" bestFit="1" customWidth="1"/>
    <col min="4" max="4" width="12.140625" bestFit="1" customWidth="1"/>
    <col min="5" max="5" width="10.5703125" style="6" bestFit="1" customWidth="1"/>
  </cols>
  <sheetData>
    <row r="1" spans="1:5" x14ac:dyDescent="0.25">
      <c r="A1" s="1" t="s">
        <v>13</v>
      </c>
    </row>
    <row r="2" spans="1:5" x14ac:dyDescent="0.25">
      <c r="A2" s="2"/>
      <c r="B2" s="9" t="s">
        <v>12</v>
      </c>
      <c r="C2" s="9" t="s">
        <v>11</v>
      </c>
      <c r="D2" s="9" t="s">
        <v>10</v>
      </c>
      <c r="E2" s="7" t="s">
        <v>1</v>
      </c>
    </row>
    <row r="3" spans="1:5" x14ac:dyDescent="0.25">
      <c r="A3" s="2" t="s">
        <v>2</v>
      </c>
      <c r="B3" s="3">
        <v>0</v>
      </c>
      <c r="C3" s="3">
        <v>0</v>
      </c>
      <c r="D3" s="3">
        <f>1085+1500</f>
        <v>2585</v>
      </c>
      <c r="E3" s="8">
        <f>SUM(B3:D3)</f>
        <v>2585</v>
      </c>
    </row>
    <row r="4" spans="1:5" x14ac:dyDescent="0.25">
      <c r="A4" s="2" t="s">
        <v>3</v>
      </c>
      <c r="B4" s="3">
        <v>0</v>
      </c>
      <c r="C4" s="3"/>
      <c r="D4" s="3">
        <f>103+82.9+868+1152+26.9+232+20+23.8+10.78+71+1020+53.8+80+42</f>
        <v>3786.1800000000007</v>
      </c>
      <c r="E4" s="8">
        <f>SUM(B4:D4)</f>
        <v>3786.1800000000007</v>
      </c>
    </row>
    <row r="5" spans="1:5" x14ac:dyDescent="0.25">
      <c r="A5" s="2" t="s">
        <v>6</v>
      </c>
      <c r="B5" s="3">
        <v>18.7</v>
      </c>
      <c r="C5" s="3">
        <v>54.21</v>
      </c>
      <c r="D5" s="3">
        <f>29+10</f>
        <v>39</v>
      </c>
      <c r="E5" s="8">
        <f>SUM(B5:D5)</f>
        <v>111.91</v>
      </c>
    </row>
    <row r="6" spans="1:5" x14ac:dyDescent="0.25">
      <c r="A6" s="2" t="s">
        <v>0</v>
      </c>
      <c r="B6" s="3">
        <v>503</v>
      </c>
      <c r="C6" s="3">
        <f>551.48+139.61</f>
        <v>691.09</v>
      </c>
      <c r="D6" s="3">
        <f>44.99+731.27+51.43+66+156+3.23+57.79+26.48</f>
        <v>1137.19</v>
      </c>
      <c r="E6" s="8">
        <f t="shared" ref="E6:E11" si="0">SUM(B6:D6)</f>
        <v>2331.2800000000002</v>
      </c>
    </row>
    <row r="7" spans="1:5" ht="30" x14ac:dyDescent="0.25">
      <c r="A7" s="5" t="s">
        <v>9</v>
      </c>
      <c r="B7" s="3">
        <f>107+100+42.5+71</f>
        <v>320.5</v>
      </c>
      <c r="C7" s="3">
        <f>41.15+50+280</f>
        <v>371.15</v>
      </c>
      <c r="D7" s="3">
        <f>100+14+50.7+245+124+13</f>
        <v>546.70000000000005</v>
      </c>
      <c r="E7" s="8">
        <f t="shared" si="0"/>
        <v>1238.3499999999999</v>
      </c>
    </row>
    <row r="8" spans="1:5" x14ac:dyDescent="0.25">
      <c r="A8" s="2" t="s">
        <v>7</v>
      </c>
      <c r="B8" s="3">
        <v>0</v>
      </c>
      <c r="C8" s="3">
        <v>0</v>
      </c>
      <c r="D8" s="3">
        <f>330+10+189+33.68+12.35+150.9+50+15</f>
        <v>790.93</v>
      </c>
      <c r="E8" s="8">
        <f t="shared" si="0"/>
        <v>790.93</v>
      </c>
    </row>
    <row r="9" spans="1:5" ht="30" x14ac:dyDescent="0.25">
      <c r="A9" s="5" t="s">
        <v>8</v>
      </c>
      <c r="B9" s="3">
        <f>389.59+513.65</f>
        <v>903.24</v>
      </c>
      <c r="C9" s="3">
        <f>270.72+331.4</f>
        <v>602.12</v>
      </c>
      <c r="D9" s="3">
        <f>65.35+124+40+27.6+45</f>
        <v>301.95</v>
      </c>
      <c r="E9" s="8">
        <f t="shared" si="0"/>
        <v>1807.3100000000002</v>
      </c>
    </row>
    <row r="10" spans="1:5" x14ac:dyDescent="0.25">
      <c r="A10" s="2" t="s">
        <v>4</v>
      </c>
      <c r="B10" s="3">
        <v>35</v>
      </c>
      <c r="C10" s="3">
        <v>0</v>
      </c>
      <c r="D10" s="3">
        <f>1174+10964</f>
        <v>12138</v>
      </c>
      <c r="E10" s="8">
        <f t="shared" si="0"/>
        <v>12173</v>
      </c>
    </row>
    <row r="11" spans="1:5" ht="45" x14ac:dyDescent="0.25">
      <c r="A11" s="5" t="s">
        <v>5</v>
      </c>
      <c r="B11" s="3">
        <v>20</v>
      </c>
      <c r="C11" s="3">
        <v>0</v>
      </c>
      <c r="D11" s="3">
        <f>30+15+5.55+45+90+90</f>
        <v>275.55</v>
      </c>
      <c r="E11" s="8">
        <f t="shared" si="0"/>
        <v>295.55</v>
      </c>
    </row>
    <row r="12" spans="1:5" ht="15.75" thickBot="1" x14ac:dyDescent="0.3">
      <c r="E12" s="4">
        <f>SUM(E3:E11)</f>
        <v>25119.51</v>
      </c>
    </row>
    <row r="13" spans="1:5" ht="15.75" thickTop="1" x14ac:dyDescent="0.25"/>
  </sheetData>
  <pageMargins left="0.7" right="0.7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2018-01-19T16:03:16Z</cp:lastPrinted>
  <dcterms:created xsi:type="dcterms:W3CDTF">2017-01-30T07:15:24Z</dcterms:created>
  <dcterms:modified xsi:type="dcterms:W3CDTF">2018-01-19T16:04:18Z</dcterms:modified>
</cp:coreProperties>
</file>