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435" windowHeight="6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7" i="1"/>
  <c r="D6" i="1"/>
  <c r="E11" i="1"/>
  <c r="E7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C18" i="1"/>
  <c r="D18" i="1"/>
  <c r="E18" i="1"/>
  <c r="B18" i="1"/>
  <c r="B11" i="1"/>
  <c r="B10" i="1"/>
  <c r="D8" i="1"/>
  <c r="C8" i="1"/>
  <c r="B8" i="1"/>
  <c r="F18" i="1" l="1"/>
</calcChain>
</file>

<file path=xl/sharedStrings.xml><?xml version="1.0" encoding="utf-8"?>
<sst xmlns="http://schemas.openxmlformats.org/spreadsheetml/2006/main" count="22" uniqueCount="21">
  <si>
    <t>Groceries and Food</t>
  </si>
  <si>
    <t>Total</t>
  </si>
  <si>
    <t>School Fees for external students</t>
  </si>
  <si>
    <t>School Uniforms for internal students</t>
  </si>
  <si>
    <t>Uni Grants for the University Fees in Zimbabwe</t>
  </si>
  <si>
    <t>Fuel &amp; Transport for students to and from school and other activities</t>
  </si>
  <si>
    <t xml:space="preserve">Running of Resource Centre - bills and general costs - gas, electricity, water, chemicals, clean </t>
  </si>
  <si>
    <t>Students Outing to a Movie and Camp</t>
  </si>
  <si>
    <t>Fittings and cupboards - Resource Centre</t>
  </si>
  <si>
    <t>Insurance and Liciensing</t>
  </si>
  <si>
    <t>Exam Fees for internal students</t>
  </si>
  <si>
    <t>Mobile Laboratory Workshop - transport, eats, volunteeers and chemicals/solutions</t>
  </si>
  <si>
    <t>Medical assistance - including treatment of colds and flus and any other infections</t>
  </si>
  <si>
    <t>Printing &amp; Stationery - including print cartridges, Toner and Drum for Brother Printer</t>
  </si>
  <si>
    <t>17th - 3st July 2018</t>
  </si>
  <si>
    <t>August 2018</t>
  </si>
  <si>
    <t>10th October 2018</t>
  </si>
  <si>
    <t>September 2018</t>
  </si>
  <si>
    <t>Breakdown of Expenses for GG - 17th July to 10th October 2018</t>
  </si>
  <si>
    <t>Vehice repairs, service and maintenance</t>
  </si>
  <si>
    <t>Leadership Camps, leaver's dance and other school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</si>
</sst>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0" applyFont="1" applyFill="1" applyBorder="1"/>
    <xf numFmtId="43" fontId="2" fillId="2" borderId="1" xfId="0" applyNumberFormat="1" applyFont="1" applyFill="1" applyBorder="1"/>
    <xf numFmtId="17" fontId="2" fillId="2" borderId="1" xfId="0" quotePrefix="1" applyNumberFormat="1" applyFont="1" applyFill="1" applyBorder="1"/>
    <xf numFmtId="0" fontId="0" fillId="0" borderId="1" xfId="0" applyFill="1" applyBorder="1"/>
    <xf numFmtId="43" fontId="0" fillId="0" borderId="1" xfId="1" applyFont="1" applyFill="1" applyBorder="1"/>
    <xf numFmtId="0" fontId="0" fillId="0" borderId="1" xfId="0" applyFill="1" applyBorder="1" applyAlignment="1">
      <alignment wrapText="1"/>
    </xf>
    <xf numFmtId="43" fontId="2" fillId="0" borderId="4" xfId="0" applyNumberFormat="1" applyFont="1" applyBorder="1"/>
    <xf numFmtId="0" fontId="2" fillId="0" borderId="2" xfId="0" applyFont="1" applyFill="1" applyBorder="1" applyAlignment="1">
      <alignment wrapText="1"/>
    </xf>
    <xf numFmtId="0" fontId="0" fillId="0" borderId="5" xfId="0" applyFill="1" applyBorder="1"/>
    <xf numFmtId="43" fontId="0" fillId="0" borderId="0" xfId="1" applyFont="1" applyBorder="1"/>
    <xf numFmtId="43" fontId="2" fillId="0" borderId="3" xfId="0" applyNumberFormat="1" applyFon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11" sqref="D11"/>
    </sheetView>
  </sheetViews>
  <sheetFormatPr defaultRowHeight="15" x14ac:dyDescent="0.25"/>
  <cols>
    <col min="1" max="1" width="54.28515625" customWidth="1"/>
    <col min="2" max="2" width="17.5703125" bestFit="1" customWidth="1"/>
    <col min="3" max="3" width="14" bestFit="1" customWidth="1"/>
    <col min="4" max="4" width="12.140625" bestFit="1" customWidth="1"/>
    <col min="5" max="5" width="17" bestFit="1" customWidth="1"/>
    <col min="6" max="6" width="10.5703125" style="5" bestFit="1" customWidth="1"/>
    <col min="7" max="7" width="10.5703125" bestFit="1" customWidth="1"/>
  </cols>
  <sheetData>
    <row r="1" spans="1:6" x14ac:dyDescent="0.25">
      <c r="A1" s="1" t="s">
        <v>18</v>
      </c>
    </row>
    <row r="2" spans="1:6" x14ac:dyDescent="0.25">
      <c r="A2" s="2"/>
      <c r="B2" s="8" t="s">
        <v>14</v>
      </c>
      <c r="C2" s="8" t="s">
        <v>15</v>
      </c>
      <c r="D2" s="8" t="s">
        <v>17</v>
      </c>
      <c r="E2" s="8" t="s">
        <v>16</v>
      </c>
      <c r="F2" s="6" t="s">
        <v>1</v>
      </c>
    </row>
    <row r="3" spans="1:6" x14ac:dyDescent="0.25">
      <c r="A3" s="2" t="s">
        <v>2</v>
      </c>
      <c r="B3" s="3">
        <v>0</v>
      </c>
      <c r="C3" s="3">
        <v>2229</v>
      </c>
      <c r="D3" s="3">
        <v>150</v>
      </c>
      <c r="E3" s="3">
        <v>0</v>
      </c>
      <c r="F3" s="7">
        <f>SUM(B3:E3)</f>
        <v>2379</v>
      </c>
    </row>
    <row r="4" spans="1:6" x14ac:dyDescent="0.25">
      <c r="A4" s="2" t="s">
        <v>3</v>
      </c>
      <c r="B4" s="3">
        <v>0</v>
      </c>
      <c r="C4" s="3">
        <v>0</v>
      </c>
      <c r="D4" s="3">
        <v>27.8</v>
      </c>
      <c r="E4" s="3"/>
      <c r="F4" s="7">
        <f t="shared" ref="F4:F17" si="0">SUM(B4:E4)</f>
        <v>27.8</v>
      </c>
    </row>
    <row r="5" spans="1:6" x14ac:dyDescent="0.25">
      <c r="A5" s="2" t="s">
        <v>10</v>
      </c>
      <c r="B5" s="3">
        <v>0</v>
      </c>
      <c r="C5" s="3">
        <v>0</v>
      </c>
      <c r="D5" s="3">
        <v>0</v>
      </c>
      <c r="E5" s="3">
        <v>0</v>
      </c>
      <c r="F5" s="7">
        <f t="shared" si="0"/>
        <v>0</v>
      </c>
    </row>
    <row r="6" spans="1:6" ht="30" x14ac:dyDescent="0.25">
      <c r="A6" s="4" t="s">
        <v>13</v>
      </c>
      <c r="B6" s="3">
        <v>0</v>
      </c>
      <c r="C6" s="3">
        <v>9.0500000000000007</v>
      </c>
      <c r="D6" s="3">
        <f>4.79+7</f>
        <v>11.79</v>
      </c>
      <c r="E6" s="3">
        <v>15</v>
      </c>
      <c r="F6" s="7">
        <f t="shared" si="0"/>
        <v>35.840000000000003</v>
      </c>
    </row>
    <row r="7" spans="1:6" x14ac:dyDescent="0.25">
      <c r="A7" s="2" t="s">
        <v>0</v>
      </c>
      <c r="B7" s="3">
        <v>104.48</v>
      </c>
      <c r="C7" s="3">
        <v>45.61</v>
      </c>
      <c r="D7" s="3">
        <f>1559.28+52</f>
        <v>1611.28</v>
      </c>
      <c r="E7" s="3">
        <f>360.32+43.5</f>
        <v>403.82</v>
      </c>
      <c r="F7" s="7">
        <f t="shared" si="0"/>
        <v>2165.19</v>
      </c>
    </row>
    <row r="8" spans="1:6" ht="30" x14ac:dyDescent="0.25">
      <c r="A8" s="4" t="s">
        <v>6</v>
      </c>
      <c r="B8" s="3">
        <f>332.8+120</f>
        <v>452.8</v>
      </c>
      <c r="C8" s="3">
        <f>81.5+210</f>
        <v>291.5</v>
      </c>
      <c r="D8" s="3">
        <f>110+100</f>
        <v>210</v>
      </c>
      <c r="E8" s="3">
        <v>100</v>
      </c>
      <c r="F8" s="7">
        <f t="shared" si="0"/>
        <v>1054.3</v>
      </c>
    </row>
    <row r="9" spans="1:6" x14ac:dyDescent="0.25">
      <c r="A9" s="4" t="s">
        <v>8</v>
      </c>
      <c r="B9" s="3">
        <v>0</v>
      </c>
      <c r="C9" s="3">
        <v>300</v>
      </c>
      <c r="D9" s="3">
        <v>174</v>
      </c>
      <c r="E9" s="3">
        <v>0</v>
      </c>
      <c r="F9" s="7">
        <f t="shared" si="0"/>
        <v>474</v>
      </c>
    </row>
    <row r="10" spans="1:6" x14ac:dyDescent="0.25">
      <c r="A10" s="2" t="s">
        <v>20</v>
      </c>
      <c r="B10" s="3">
        <f>26+15</f>
        <v>41</v>
      </c>
      <c r="C10" s="3">
        <v>0</v>
      </c>
      <c r="D10" s="3">
        <f>1200+4</f>
        <v>1204</v>
      </c>
      <c r="E10" s="3">
        <v>90</v>
      </c>
      <c r="F10" s="7">
        <f t="shared" si="0"/>
        <v>1335</v>
      </c>
    </row>
    <row r="11" spans="1:6" ht="30" x14ac:dyDescent="0.25">
      <c r="A11" s="4" t="s">
        <v>5</v>
      </c>
      <c r="B11" s="3">
        <f>136.89+47+58</f>
        <v>241.89</v>
      </c>
      <c r="C11" s="3">
        <v>126</v>
      </c>
      <c r="D11" s="3">
        <f>438.58+117.75+56+84</f>
        <v>696.32999999999993</v>
      </c>
      <c r="E11" s="3">
        <f>181+25</f>
        <v>206</v>
      </c>
      <c r="F11" s="7">
        <f t="shared" si="0"/>
        <v>1270.2199999999998</v>
      </c>
    </row>
    <row r="12" spans="1:6" x14ac:dyDescent="0.25">
      <c r="A12" s="2" t="s">
        <v>4</v>
      </c>
      <c r="B12" s="3">
        <v>0</v>
      </c>
      <c r="C12" s="3">
        <v>703</v>
      </c>
      <c r="D12" s="3">
        <v>737</v>
      </c>
      <c r="E12" s="3"/>
      <c r="F12" s="7">
        <f t="shared" si="0"/>
        <v>1440</v>
      </c>
    </row>
    <row r="13" spans="1:6" ht="30" x14ac:dyDescent="0.25">
      <c r="A13" s="4" t="s">
        <v>12</v>
      </c>
      <c r="B13" s="3">
        <v>0</v>
      </c>
      <c r="C13" s="3">
        <v>0</v>
      </c>
      <c r="D13" s="3">
        <v>0</v>
      </c>
      <c r="E13" s="3"/>
      <c r="F13" s="7">
        <f t="shared" si="0"/>
        <v>0</v>
      </c>
    </row>
    <row r="14" spans="1:6" x14ac:dyDescent="0.25">
      <c r="A14" s="9" t="s">
        <v>7</v>
      </c>
      <c r="B14" s="10"/>
      <c r="C14" s="3"/>
      <c r="D14" s="3">
        <v>128.53</v>
      </c>
      <c r="E14" s="3"/>
      <c r="F14" s="7">
        <f t="shared" si="0"/>
        <v>128.53</v>
      </c>
    </row>
    <row r="15" spans="1:6" ht="30" x14ac:dyDescent="0.25">
      <c r="A15" s="11" t="s">
        <v>11</v>
      </c>
      <c r="B15" s="3">
        <v>132</v>
      </c>
      <c r="C15" s="2"/>
      <c r="D15" s="2"/>
      <c r="E15" s="2"/>
      <c r="F15" s="7">
        <f t="shared" si="0"/>
        <v>132</v>
      </c>
    </row>
    <row r="16" spans="1:6" x14ac:dyDescent="0.25">
      <c r="A16" s="9" t="s">
        <v>9</v>
      </c>
      <c r="B16" s="3"/>
      <c r="C16" s="3"/>
      <c r="D16" s="3"/>
      <c r="E16" s="3"/>
      <c r="F16" s="7">
        <f t="shared" si="0"/>
        <v>0</v>
      </c>
    </row>
    <row r="17" spans="1:7" ht="15.75" thickBot="1" x14ac:dyDescent="0.3">
      <c r="A17" s="14" t="s">
        <v>19</v>
      </c>
      <c r="B17" s="15">
        <v>1237.4000000000001</v>
      </c>
      <c r="C17" s="15">
        <v>170</v>
      </c>
      <c r="D17" s="15">
        <v>683.09</v>
      </c>
      <c r="E17" s="15"/>
      <c r="F17" s="7">
        <f t="shared" si="0"/>
        <v>2090.4900000000002</v>
      </c>
      <c r="G17" s="17"/>
    </row>
    <row r="18" spans="1:7" ht="15.75" thickBot="1" x14ac:dyDescent="0.3">
      <c r="A18" s="13" t="s">
        <v>1</v>
      </c>
      <c r="B18" s="16">
        <f>SUM(B3:B17)</f>
        <v>2209.5700000000002</v>
      </c>
      <c r="C18" s="16">
        <f t="shared" ref="C18:E18" si="1">SUM(C3:C17)</f>
        <v>3874.1600000000003</v>
      </c>
      <c r="D18" s="16">
        <f t="shared" si="1"/>
        <v>5633.82</v>
      </c>
      <c r="E18" s="16">
        <f t="shared" si="1"/>
        <v>814.81999999999994</v>
      </c>
      <c r="F18" s="12">
        <f>SUM(F3:F17)</f>
        <v>12532.37</v>
      </c>
    </row>
    <row r="19" spans="1:7" x14ac:dyDescent="0.25">
      <c r="E19" s="17"/>
    </row>
  </sheetData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2018-10-10T07:04:36Z</cp:lastPrinted>
  <dcterms:created xsi:type="dcterms:W3CDTF">2017-01-30T07:15:24Z</dcterms:created>
  <dcterms:modified xsi:type="dcterms:W3CDTF">2018-10-10T10:07:06Z</dcterms:modified>
</cp:coreProperties>
</file>