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Health" sheetId="1" r:id="rId1"/>
  </sheets>
  <calcPr calcId="124519"/>
</workbook>
</file>

<file path=xl/calcChain.xml><?xml version="1.0" encoding="utf-8"?>
<calcChain xmlns="http://schemas.openxmlformats.org/spreadsheetml/2006/main">
  <c r="F15" i="1"/>
  <c r="F21"/>
  <c r="K21" s="1"/>
  <c r="F20"/>
  <c r="K20" s="1"/>
  <c r="J22"/>
  <c r="F11"/>
  <c r="G11"/>
  <c r="K11" s="1"/>
  <c r="F19"/>
  <c r="I19" s="1"/>
  <c r="K19" s="1"/>
  <c r="F14"/>
  <c r="G14" s="1"/>
  <c r="H14" s="1"/>
  <c r="I14" s="1"/>
  <c r="J14" s="1"/>
  <c r="F10"/>
  <c r="K10" s="1"/>
  <c r="F9"/>
  <c r="G9" s="1"/>
  <c r="F7"/>
  <c r="G7" s="1"/>
  <c r="G23" s="1"/>
  <c r="F18"/>
  <c r="F17"/>
  <c r="G17" s="1"/>
  <c r="F16"/>
  <c r="G16" s="1"/>
  <c r="H16" s="1"/>
  <c r="I16" s="1"/>
  <c r="J16" s="1"/>
  <c r="F13"/>
  <c r="G13" s="1"/>
  <c r="F12"/>
  <c r="G12" s="1"/>
  <c r="H12" s="1"/>
  <c r="I12" s="1"/>
  <c r="J12" s="1"/>
  <c r="F23" l="1"/>
  <c r="K18"/>
  <c r="K14"/>
  <c r="K9"/>
  <c r="H13"/>
  <c r="I13" s="1"/>
  <c r="J13" s="1"/>
  <c r="H17"/>
  <c r="I17" s="1"/>
  <c r="J17" s="1"/>
  <c r="K12"/>
  <c r="K16"/>
  <c r="K15" l="1"/>
  <c r="K17"/>
  <c r="H7"/>
  <c r="H23" s="1"/>
  <c r="K13"/>
  <c r="I7" l="1"/>
  <c r="I23" s="1"/>
  <c r="J7" l="1"/>
  <c r="J23" s="1"/>
  <c r="K7" l="1"/>
  <c r="K23" s="1"/>
</calcChain>
</file>

<file path=xl/sharedStrings.xml><?xml version="1.0" encoding="utf-8"?>
<sst xmlns="http://schemas.openxmlformats.org/spreadsheetml/2006/main" count="66" uniqueCount="52">
  <si>
    <t xml:space="preserve">S. </t>
  </si>
  <si>
    <t>Particulers</t>
  </si>
  <si>
    <t xml:space="preserve">YEAR 1 </t>
  </si>
  <si>
    <t>No.</t>
  </si>
  <si>
    <t>Unit 
Cost</t>
  </si>
  <si>
    <t>Month /Day</t>
  </si>
  <si>
    <t>Total</t>
  </si>
  <si>
    <t>Q1</t>
  </si>
  <si>
    <t>Q2</t>
  </si>
  <si>
    <t>Q3</t>
  </si>
  <si>
    <t>Q4</t>
  </si>
  <si>
    <t>COST OF PROJECT</t>
  </si>
  <si>
    <t>Office rent</t>
  </si>
  <si>
    <t>2</t>
  </si>
  <si>
    <t>3</t>
  </si>
  <si>
    <t>Provision of Medical Equipments</t>
  </si>
  <si>
    <t>Repair and Renovation</t>
  </si>
  <si>
    <t>10</t>
  </si>
  <si>
    <t>Health District Level Seminors</t>
  </si>
  <si>
    <t>1</t>
  </si>
  <si>
    <t>4</t>
  </si>
  <si>
    <t>5</t>
  </si>
  <si>
    <t>6</t>
  </si>
  <si>
    <t>7</t>
  </si>
  <si>
    <t>11</t>
  </si>
  <si>
    <t>12</t>
  </si>
  <si>
    <t>Public Health Forum</t>
  </si>
  <si>
    <t>Walks, Health Special Days etc</t>
  </si>
  <si>
    <t>13</t>
  </si>
  <si>
    <t>Human Development Foundation</t>
  </si>
  <si>
    <t>water supply scheme</t>
  </si>
  <si>
    <t>Education supplies</t>
  </si>
  <si>
    <t>Health &amp; Hygiene sessions</t>
  </si>
  <si>
    <t>IEC materials</t>
  </si>
  <si>
    <t>TBAs training</t>
  </si>
  <si>
    <t>40</t>
  </si>
  <si>
    <t>Foods Oil for Pragnant Women</t>
  </si>
  <si>
    <t>200</t>
  </si>
  <si>
    <t>office Utilities/Stationary/Commun</t>
  </si>
  <si>
    <t>14</t>
  </si>
  <si>
    <t>15</t>
  </si>
  <si>
    <t>16</t>
  </si>
  <si>
    <t>17</t>
  </si>
  <si>
    <t>21</t>
  </si>
  <si>
    <t>Khunarmand Khatoon skill training program</t>
  </si>
  <si>
    <t>100</t>
  </si>
  <si>
    <t>Sub Total :</t>
  </si>
  <si>
    <t>Prepared by: HDF Finance Unit</t>
  </si>
  <si>
    <t>One YearFiscal Budget for various activities in KP-Pakistan( 2016-17)</t>
  </si>
  <si>
    <t xml:space="preserve">Program Sehat Taleem sath sath </t>
  </si>
  <si>
    <t>Provision of Glucantine Injections</t>
  </si>
  <si>
    <t>1000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</si>
</sst>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49" fontId="2" fillId="2" borderId="0" xfId="1" applyNumberFormat="1" applyFont="1" applyFill="1" applyBorder="1" applyAlignment="1">
      <alignment vertical="center"/>
    </xf>
    <xf numFmtId="0" fontId="0" fillId="2" borderId="0" xfId="0" applyFill="1" applyBorder="1"/>
    <xf numFmtId="49" fontId="4" fillId="2" borderId="0" xfId="1" applyNumberFormat="1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center" vertical="center"/>
    </xf>
    <xf numFmtId="0" fontId="0" fillId="2" borderId="0" xfId="0" applyFill="1"/>
    <xf numFmtId="49" fontId="5" fillId="2" borderId="10" xfId="2" applyNumberFormat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49" fontId="9" fillId="2" borderId="1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horizontal="center" vertical="center"/>
    </xf>
    <xf numFmtId="164" fontId="8" fillId="2" borderId="12" xfId="1" applyNumberFormat="1" applyFont="1" applyFill="1" applyBorder="1" applyAlignment="1">
      <alignment vertical="center" wrapText="1"/>
    </xf>
    <xf numFmtId="164" fontId="8" fillId="2" borderId="12" xfId="1" applyNumberFormat="1" applyFont="1" applyFill="1" applyBorder="1" applyAlignment="1">
      <alignment vertical="center"/>
    </xf>
    <xf numFmtId="49" fontId="8" fillId="2" borderId="12" xfId="1" applyNumberFormat="1" applyFont="1" applyFill="1" applyBorder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164" fontId="10" fillId="2" borderId="12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horizontal="right" vertical="center"/>
    </xf>
    <xf numFmtId="49" fontId="4" fillId="2" borderId="13" xfId="1" applyNumberFormat="1" applyFont="1" applyFill="1" applyBorder="1" applyAlignment="1">
      <alignment horizontal="center" vertical="center"/>
    </xf>
    <xf numFmtId="43" fontId="10" fillId="2" borderId="14" xfId="1" applyFont="1" applyFill="1" applyBorder="1" applyAlignment="1">
      <alignment horizontal="left" vertical="center" wrapText="1"/>
    </xf>
    <xf numFmtId="164" fontId="5" fillId="2" borderId="14" xfId="1" applyNumberFormat="1" applyFont="1" applyFill="1" applyBorder="1" applyAlignment="1">
      <alignment vertical="center"/>
    </xf>
    <xf numFmtId="49" fontId="4" fillId="2" borderId="14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right" vertical="center"/>
    </xf>
    <xf numFmtId="49" fontId="0" fillId="2" borderId="0" xfId="0" applyNumberFormat="1" applyFill="1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/>
    </xf>
    <xf numFmtId="49" fontId="4" fillId="3" borderId="1" xfId="1" applyNumberFormat="1" applyFont="1" applyFill="1" applyBorder="1" applyAlignment="1">
      <alignment vertical="center"/>
    </xf>
    <xf numFmtId="49" fontId="6" fillId="3" borderId="6" xfId="1" applyNumberFormat="1" applyFont="1" applyFill="1" applyBorder="1" applyAlignment="1">
      <alignment horizontal="center" vertical="center"/>
    </xf>
    <xf numFmtId="49" fontId="7" fillId="3" borderId="8" xfId="2" applyNumberFormat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43" fontId="8" fillId="2" borderId="9" xfId="1" applyFont="1" applyFill="1" applyBorder="1" applyAlignment="1">
      <alignment horizontal="left" vertical="center"/>
    </xf>
    <xf numFmtId="43" fontId="8" fillId="2" borderId="10" xfId="1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 wrapText="1"/>
    </xf>
    <xf numFmtId="43" fontId="5" fillId="3" borderId="7" xfId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vertical="center"/>
    </xf>
    <xf numFmtId="0" fontId="0" fillId="2" borderId="12" xfId="0" applyFill="1" applyBorder="1"/>
  </cellXfs>
  <cellStyles count="4">
    <cellStyle name="Comma 2" xfId="1"/>
    <cellStyle name="Comma 3 2" xfId="3"/>
    <cellStyle name="Normal" xfId="0" builtinId="0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3" zoomScaleSheetLayoutView="106" workbookViewId="0">
      <selection activeCell="C7" sqref="C7"/>
    </sheetView>
  </sheetViews>
  <sheetFormatPr defaultRowHeight="15"/>
  <cols>
    <col min="1" max="1" width="5" style="24" customWidth="1"/>
    <col min="2" max="2" width="27.85546875" style="25" customWidth="1"/>
    <col min="3" max="3" width="4.42578125" style="26" bestFit="1" customWidth="1"/>
    <col min="4" max="4" width="8.42578125" style="5" bestFit="1" customWidth="1"/>
    <col min="5" max="5" width="8.140625" style="5" customWidth="1"/>
    <col min="6" max="6" width="11" style="5" bestFit="1" customWidth="1"/>
    <col min="7" max="7" width="10" style="5" bestFit="1" customWidth="1"/>
    <col min="8" max="8" width="10.140625" style="5" bestFit="1" customWidth="1"/>
    <col min="9" max="9" width="9.85546875" style="5" customWidth="1"/>
    <col min="10" max="10" width="10" style="5" bestFit="1" customWidth="1"/>
    <col min="11" max="11" width="11" style="5" customWidth="1"/>
    <col min="12" max="12" width="9.140625" style="5"/>
    <col min="13" max="13" width="12.140625" style="5" bestFit="1" customWidth="1"/>
    <col min="14" max="16384" width="9.140625" style="5"/>
  </cols>
  <sheetData>
    <row r="1" spans="1:11" s="2" customFormat="1" ht="18.75">
      <c r="A1" s="1"/>
      <c r="B1" s="35" t="s">
        <v>29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s="2" customFormat="1" ht="18.75" customHeight="1">
      <c r="A2" s="36" t="s">
        <v>48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2" customFormat="1" ht="18.75" customHeight="1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>
      <c r="A4" s="27" t="s">
        <v>0</v>
      </c>
      <c r="B4" s="37" t="s">
        <v>1</v>
      </c>
      <c r="C4" s="39" t="s">
        <v>2</v>
      </c>
      <c r="D4" s="40"/>
      <c r="E4" s="40"/>
      <c r="F4" s="40"/>
      <c r="G4" s="40"/>
      <c r="H4" s="40"/>
      <c r="I4" s="40"/>
      <c r="J4" s="40"/>
      <c r="K4" s="41"/>
    </row>
    <row r="5" spans="1:11" ht="30" customHeight="1" thickBot="1">
      <c r="A5" s="28" t="s">
        <v>3</v>
      </c>
      <c r="B5" s="38"/>
      <c r="C5" s="29" t="s">
        <v>3</v>
      </c>
      <c r="D5" s="30" t="s">
        <v>4</v>
      </c>
      <c r="E5" s="30" t="s">
        <v>5</v>
      </c>
      <c r="F5" s="31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1" t="s">
        <v>6</v>
      </c>
    </row>
    <row r="6" spans="1:11">
      <c r="A6" s="33" t="s">
        <v>11</v>
      </c>
      <c r="B6" s="34"/>
      <c r="C6" s="6"/>
      <c r="D6" s="7"/>
      <c r="E6" s="7"/>
      <c r="F6" s="7"/>
      <c r="G6" s="7"/>
      <c r="H6" s="7"/>
      <c r="I6" s="7"/>
      <c r="J6" s="7"/>
      <c r="K6" s="8"/>
    </row>
    <row r="7" spans="1:11">
      <c r="A7" s="11" t="s">
        <v>19</v>
      </c>
      <c r="B7" s="12" t="s">
        <v>50</v>
      </c>
      <c r="C7" s="14" t="s">
        <v>51</v>
      </c>
      <c r="D7" s="15">
        <v>500</v>
      </c>
      <c r="E7" s="15">
        <v>1</v>
      </c>
      <c r="F7" s="13">
        <f>C7*D7</f>
        <v>500000</v>
      </c>
      <c r="G7" s="13">
        <f>F7/4</f>
        <v>125000</v>
      </c>
      <c r="H7" s="13">
        <f>G7</f>
        <v>125000</v>
      </c>
      <c r="I7" s="13">
        <f>H7</f>
        <v>125000</v>
      </c>
      <c r="J7" s="13">
        <f>I7</f>
        <v>125000</v>
      </c>
      <c r="K7" s="13">
        <f t="shared" ref="K7:K13" si="0">SUM(G7:J7)</f>
        <v>500000</v>
      </c>
    </row>
    <row r="8" spans="1:11">
      <c r="A8" s="11" t="s">
        <v>13</v>
      </c>
      <c r="B8" s="12" t="s">
        <v>30</v>
      </c>
      <c r="C8" s="14" t="s">
        <v>13</v>
      </c>
      <c r="D8" s="13">
        <v>50000</v>
      </c>
      <c r="E8" s="15"/>
      <c r="F8" s="13">
        <v>100000</v>
      </c>
      <c r="G8" s="13">
        <v>50000</v>
      </c>
      <c r="H8" s="13"/>
      <c r="I8" s="13"/>
      <c r="J8" s="13">
        <v>50000</v>
      </c>
      <c r="K8" s="13">
        <v>100000</v>
      </c>
    </row>
    <row r="9" spans="1:11">
      <c r="A9" s="11" t="s">
        <v>14</v>
      </c>
      <c r="B9" s="12" t="s">
        <v>15</v>
      </c>
      <c r="C9" s="14" t="s">
        <v>19</v>
      </c>
      <c r="D9" s="13">
        <v>200000</v>
      </c>
      <c r="E9" s="15">
        <v>1</v>
      </c>
      <c r="F9" s="13">
        <f>D9*C9</f>
        <v>200000</v>
      </c>
      <c r="G9" s="13">
        <f>F9</f>
        <v>200000</v>
      </c>
      <c r="H9" s="13">
        <v>0</v>
      </c>
      <c r="I9" s="13">
        <v>0</v>
      </c>
      <c r="J9" s="13">
        <v>0</v>
      </c>
      <c r="K9" s="13">
        <f t="shared" ref="K9" si="1">SUM(G9:J9)</f>
        <v>200000</v>
      </c>
    </row>
    <row r="10" spans="1:11">
      <c r="A10" s="11" t="s">
        <v>20</v>
      </c>
      <c r="B10" s="12" t="s">
        <v>16</v>
      </c>
      <c r="C10" s="14" t="s">
        <v>19</v>
      </c>
      <c r="D10" s="13">
        <v>200000</v>
      </c>
      <c r="E10" s="15">
        <v>1</v>
      </c>
      <c r="F10" s="13">
        <f>D10*C10</f>
        <v>200000</v>
      </c>
      <c r="G10" s="13">
        <v>100000</v>
      </c>
      <c r="H10" s="13">
        <v>0</v>
      </c>
      <c r="I10" s="13">
        <v>0</v>
      </c>
      <c r="J10" s="13">
        <v>100000</v>
      </c>
      <c r="K10" s="13">
        <f t="shared" ref="K10:K11" si="2">SUM(G10:J10)</f>
        <v>200000</v>
      </c>
    </row>
    <row r="11" spans="1:11">
      <c r="A11" s="11" t="s">
        <v>21</v>
      </c>
      <c r="B11" s="12" t="s">
        <v>31</v>
      </c>
      <c r="C11" s="14" t="s">
        <v>19</v>
      </c>
      <c r="D11" s="13">
        <v>50000</v>
      </c>
      <c r="E11" s="15">
        <v>1</v>
      </c>
      <c r="F11" s="13">
        <f>D11*C11</f>
        <v>50000</v>
      </c>
      <c r="G11" s="13">
        <f>D11*C11</f>
        <v>50000</v>
      </c>
      <c r="H11" s="13"/>
      <c r="I11" s="13"/>
      <c r="J11" s="13"/>
      <c r="K11" s="13">
        <f t="shared" si="2"/>
        <v>50000</v>
      </c>
    </row>
    <row r="12" spans="1:11">
      <c r="A12" s="11" t="s">
        <v>22</v>
      </c>
      <c r="B12" s="12" t="s">
        <v>32</v>
      </c>
      <c r="C12" s="14" t="s">
        <v>25</v>
      </c>
      <c r="D12" s="13">
        <v>2000</v>
      </c>
      <c r="E12" s="15">
        <v>12</v>
      </c>
      <c r="F12" s="13">
        <f>C12*D12*E12</f>
        <v>288000</v>
      </c>
      <c r="G12" s="13">
        <f>F12/4</f>
        <v>72000</v>
      </c>
      <c r="H12" s="13">
        <f t="shared" ref="H12:J14" si="3">G12</f>
        <v>72000</v>
      </c>
      <c r="I12" s="13">
        <f t="shared" si="3"/>
        <v>72000</v>
      </c>
      <c r="J12" s="13">
        <f t="shared" si="3"/>
        <v>72000</v>
      </c>
      <c r="K12" s="13">
        <f t="shared" si="0"/>
        <v>288000</v>
      </c>
    </row>
    <row r="13" spans="1:11">
      <c r="A13" s="11" t="s">
        <v>23</v>
      </c>
      <c r="B13" s="12" t="s">
        <v>33</v>
      </c>
      <c r="C13" s="14" t="s">
        <v>19</v>
      </c>
      <c r="D13" s="13">
        <v>35000</v>
      </c>
      <c r="E13" s="15">
        <v>1</v>
      </c>
      <c r="F13" s="13">
        <f>C13*D13*E13</f>
        <v>35000</v>
      </c>
      <c r="G13" s="13">
        <f>F13/4</f>
        <v>8750</v>
      </c>
      <c r="H13" s="13">
        <f t="shared" si="3"/>
        <v>8750</v>
      </c>
      <c r="I13" s="13">
        <f t="shared" si="3"/>
        <v>8750</v>
      </c>
      <c r="J13" s="13">
        <f t="shared" si="3"/>
        <v>8750</v>
      </c>
      <c r="K13" s="13">
        <f t="shared" si="0"/>
        <v>35000</v>
      </c>
    </row>
    <row r="14" spans="1:11">
      <c r="A14" s="11" t="s">
        <v>17</v>
      </c>
      <c r="B14" s="12" t="s">
        <v>34</v>
      </c>
      <c r="C14" s="14" t="s">
        <v>35</v>
      </c>
      <c r="D14" s="13">
        <v>2000</v>
      </c>
      <c r="E14" s="15">
        <v>1</v>
      </c>
      <c r="F14" s="13">
        <f t="shared" ref="F14" si="4">C14*D14*E14</f>
        <v>80000</v>
      </c>
      <c r="G14" s="13">
        <f t="shared" ref="G14" si="5">F14/4</f>
        <v>20000</v>
      </c>
      <c r="H14" s="13">
        <f t="shared" si="3"/>
        <v>20000</v>
      </c>
      <c r="I14" s="13">
        <f t="shared" si="3"/>
        <v>20000</v>
      </c>
      <c r="J14" s="13">
        <f t="shared" si="3"/>
        <v>20000</v>
      </c>
      <c r="K14" s="13">
        <f t="shared" ref="K14" si="6">SUM(G14:J14)</f>
        <v>80000</v>
      </c>
    </row>
    <row r="15" spans="1:11">
      <c r="A15" s="11" t="s">
        <v>24</v>
      </c>
      <c r="B15" s="12" t="s">
        <v>36</v>
      </c>
      <c r="C15" s="14" t="s">
        <v>37</v>
      </c>
      <c r="D15" s="13">
        <v>1000</v>
      </c>
      <c r="E15" s="15">
        <v>1</v>
      </c>
      <c r="F15" s="13">
        <f>C15*D15*E15</f>
        <v>200000</v>
      </c>
      <c r="G15" s="13">
        <v>50000</v>
      </c>
      <c r="H15" s="13">
        <v>50000</v>
      </c>
      <c r="I15" s="13">
        <v>50000</v>
      </c>
      <c r="J15" s="13">
        <v>50000</v>
      </c>
      <c r="K15" s="13">
        <f t="shared" ref="K15" si="7">SUM(G15:J15)</f>
        <v>200000</v>
      </c>
    </row>
    <row r="16" spans="1:11">
      <c r="A16" s="11" t="s">
        <v>25</v>
      </c>
      <c r="B16" s="12" t="s">
        <v>12</v>
      </c>
      <c r="C16" s="14" t="s">
        <v>19</v>
      </c>
      <c r="D16" s="13">
        <v>10000</v>
      </c>
      <c r="E16" s="15">
        <v>12</v>
      </c>
      <c r="F16" s="13">
        <f t="shared" ref="F16:F17" si="8">C16*D16*E16</f>
        <v>120000</v>
      </c>
      <c r="G16" s="13">
        <f t="shared" ref="G16" si="9">F16/4</f>
        <v>30000</v>
      </c>
      <c r="H16" s="13">
        <f t="shared" ref="H16:J16" si="10">G16</f>
        <v>30000</v>
      </c>
      <c r="I16" s="13">
        <f t="shared" si="10"/>
        <v>30000</v>
      </c>
      <c r="J16" s="13">
        <f t="shared" si="10"/>
        <v>30000</v>
      </c>
      <c r="K16" s="13">
        <f t="shared" ref="K16:K17" si="11">SUM(G16:J16)</f>
        <v>120000</v>
      </c>
    </row>
    <row r="17" spans="1:11" ht="25.5">
      <c r="A17" s="11" t="s">
        <v>28</v>
      </c>
      <c r="B17" s="12" t="s">
        <v>38</v>
      </c>
      <c r="C17" s="14" t="s">
        <v>19</v>
      </c>
      <c r="D17" s="13">
        <v>5000</v>
      </c>
      <c r="E17" s="15">
        <v>12</v>
      </c>
      <c r="F17" s="13">
        <f t="shared" si="8"/>
        <v>60000</v>
      </c>
      <c r="G17" s="13">
        <f>F17/4</f>
        <v>15000</v>
      </c>
      <c r="H17" s="13">
        <f>G17</f>
        <v>15000</v>
      </c>
      <c r="I17" s="13">
        <f>H17</f>
        <v>15000</v>
      </c>
      <c r="J17" s="13">
        <f>I17</f>
        <v>15000</v>
      </c>
      <c r="K17" s="13">
        <f t="shared" si="11"/>
        <v>60000</v>
      </c>
    </row>
    <row r="18" spans="1:11" ht="25.5">
      <c r="A18" s="11" t="s">
        <v>39</v>
      </c>
      <c r="B18" s="12" t="s">
        <v>44</v>
      </c>
      <c r="C18" s="14" t="s">
        <v>45</v>
      </c>
      <c r="D18" s="13">
        <v>3000</v>
      </c>
      <c r="E18" s="15">
        <v>1</v>
      </c>
      <c r="F18" s="13">
        <f t="shared" ref="F18:F21" si="12">C18*D18*E18</f>
        <v>300000</v>
      </c>
      <c r="G18" s="13">
        <v>100000</v>
      </c>
      <c r="H18" s="13">
        <v>100000</v>
      </c>
      <c r="I18" s="13">
        <v>100000</v>
      </c>
      <c r="J18" s="13"/>
      <c r="K18" s="13">
        <f t="shared" ref="K18:K21" si="13">SUM(G18:J18)</f>
        <v>300000</v>
      </c>
    </row>
    <row r="19" spans="1:11">
      <c r="A19" s="11" t="s">
        <v>40</v>
      </c>
      <c r="B19" s="12" t="s">
        <v>18</v>
      </c>
      <c r="C19" s="14" t="s">
        <v>19</v>
      </c>
      <c r="D19" s="13">
        <v>50000</v>
      </c>
      <c r="E19" s="15">
        <v>1</v>
      </c>
      <c r="F19" s="13">
        <f t="shared" si="12"/>
        <v>50000</v>
      </c>
      <c r="G19" s="13">
        <v>0</v>
      </c>
      <c r="H19" s="13">
        <v>0</v>
      </c>
      <c r="I19" s="13">
        <f>F19</f>
        <v>50000</v>
      </c>
      <c r="J19" s="13">
        <v>0</v>
      </c>
      <c r="K19" s="13">
        <f t="shared" si="13"/>
        <v>50000</v>
      </c>
    </row>
    <row r="20" spans="1:11">
      <c r="A20" s="11" t="s">
        <v>41</v>
      </c>
      <c r="B20" s="12" t="s">
        <v>26</v>
      </c>
      <c r="C20" s="14" t="s">
        <v>19</v>
      </c>
      <c r="D20" s="13">
        <v>5000</v>
      </c>
      <c r="E20" s="15">
        <v>1</v>
      </c>
      <c r="F20" s="13">
        <f t="shared" si="12"/>
        <v>5000</v>
      </c>
      <c r="G20" s="13">
        <v>5000</v>
      </c>
      <c r="H20" s="13"/>
      <c r="I20" s="13"/>
      <c r="J20" s="13"/>
      <c r="K20" s="13">
        <f t="shared" si="13"/>
        <v>5000</v>
      </c>
    </row>
    <row r="21" spans="1:11">
      <c r="A21" s="11" t="s">
        <v>42</v>
      </c>
      <c r="B21" s="12" t="s">
        <v>27</v>
      </c>
      <c r="C21" s="14" t="s">
        <v>19</v>
      </c>
      <c r="D21" s="13">
        <v>50000</v>
      </c>
      <c r="E21" s="15">
        <v>2</v>
      </c>
      <c r="F21" s="13">
        <f t="shared" si="12"/>
        <v>100000</v>
      </c>
      <c r="G21" s="13">
        <v>0</v>
      </c>
      <c r="H21" s="13">
        <v>50000</v>
      </c>
      <c r="I21" s="13">
        <v>50000</v>
      </c>
      <c r="J21" s="13">
        <v>0</v>
      </c>
      <c r="K21" s="13">
        <f t="shared" si="13"/>
        <v>100000</v>
      </c>
    </row>
    <row r="22" spans="1:11">
      <c r="A22" s="16" t="s">
        <v>43</v>
      </c>
      <c r="B22" s="12" t="s">
        <v>49</v>
      </c>
      <c r="C22" s="14" t="s">
        <v>19</v>
      </c>
      <c r="D22" s="13">
        <v>6000</v>
      </c>
      <c r="E22" s="15">
        <v>12</v>
      </c>
      <c r="F22" s="13">
        <v>72000</v>
      </c>
      <c r="G22" s="13">
        <v>18000</v>
      </c>
      <c r="H22" s="13">
        <v>18000</v>
      </c>
      <c r="I22" s="13">
        <v>18000</v>
      </c>
      <c r="J22" s="13">
        <f t="shared" ref="J22" si="14">I22</f>
        <v>18000</v>
      </c>
      <c r="K22" s="13">
        <v>72000</v>
      </c>
    </row>
    <row r="23" spans="1:11">
      <c r="A23" s="11"/>
      <c r="B23" s="17" t="s">
        <v>46</v>
      </c>
      <c r="C23" s="9"/>
      <c r="D23" s="10"/>
      <c r="E23" s="10"/>
      <c r="F23" s="42">
        <f>SUM(F7:F22)</f>
        <v>2360000</v>
      </c>
      <c r="G23" s="18">
        <f>SUM(G7:G22)</f>
        <v>843750</v>
      </c>
      <c r="H23" s="18">
        <f>SUM(H7:H22)</f>
        <v>488750</v>
      </c>
      <c r="I23" s="18">
        <f>SUM(I7:I22)</f>
        <v>538750</v>
      </c>
      <c r="J23" s="18">
        <f>SUM(J7:J22)</f>
        <v>488750</v>
      </c>
      <c r="K23" s="18">
        <f>SUM(K7:K22)</f>
        <v>2360000</v>
      </c>
    </row>
    <row r="24" spans="1:11" ht="15.75" thickBot="1">
      <c r="A24" s="19"/>
      <c r="B24" s="20"/>
      <c r="C24" s="22"/>
      <c r="D24" s="23"/>
      <c r="E24" s="23"/>
      <c r="F24" s="43"/>
      <c r="G24" s="21"/>
      <c r="H24" s="21"/>
      <c r="I24" s="21"/>
      <c r="J24" s="21"/>
      <c r="K24" s="21"/>
    </row>
    <row r="27" spans="1:11">
      <c r="E27" s="5" t="s">
        <v>47</v>
      </c>
    </row>
  </sheetData>
  <mergeCells count="5">
    <mergeCell ref="A6:B6"/>
    <mergeCell ref="B1:K1"/>
    <mergeCell ref="A2:K2"/>
    <mergeCell ref="B4:B5"/>
    <mergeCell ref="C4:K4"/>
  </mergeCells>
  <printOptions horizontalCentered="1"/>
  <pageMargins left="0" right="0" top="0.75" bottom="0.75" header="0.3" footer="0.3"/>
  <pageSetup paperSize="9" scale="70" orientation="landscape" r:id="rId1"/>
  <ignoredErrors>
    <ignoredError sqref="C7:C13 C22 A7:A13 C14:C21 A14:A21 A22" numberStoredAsText="1"/>
    <ignoredError sqref="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Ikram</dc:creator>
  <cp:lastModifiedBy>ARC</cp:lastModifiedBy>
  <dcterms:created xsi:type="dcterms:W3CDTF">2012-01-10T03:53:40Z</dcterms:created>
  <dcterms:modified xsi:type="dcterms:W3CDTF">2016-04-22T07:44:00Z</dcterms:modified>
</cp:coreProperties>
</file>