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40" yWindow="440" windowWidth="18800" windowHeight="1282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6" i="1"/>
  <c r="E20"/>
  <c r="E21"/>
  <c r="E23"/>
  <c r="E27"/>
  <c r="E26"/>
  <c r="E29"/>
  <c r="E34"/>
  <c r="E35"/>
  <c r="D13"/>
  <c r="D36"/>
  <c r="D38"/>
  <c r="E13"/>
  <c r="E36"/>
  <c r="E38"/>
</calcChain>
</file>

<file path=xl/sharedStrings.xml><?xml version="1.0" encoding="utf-8"?>
<sst xmlns="http://schemas.openxmlformats.org/spreadsheetml/2006/main" count="45" uniqueCount="43">
  <si>
    <r>
      <t xml:space="preserve">Summary:   This budget is for 1 year to host 2 month </t>
    </r>
    <r>
      <rPr>
        <i/>
        <sz val="10"/>
        <rFont val="Verdana"/>
      </rPr>
      <t>Entrepreneurs for Fair Trad</t>
    </r>
    <r>
      <rPr>
        <sz val="10"/>
        <rFont val="Verdana"/>
      </rPr>
      <t>e training &amp; mentoring programs in 3-4 California locations, 6 times per fiscal year, a total of 18 workshops per year.  Each training program will include a visioning workshop, over two weekend days.  Although we put forward a full year's budget, with GlobalGiving seed funding, we can readily begin this project in February as we continue to raise funds for additional training programs.</t>
    </r>
    <phoneticPr fontId="3" type="noConversion"/>
  </si>
  <si>
    <t>"Entrepreneurs for Fair Trade Benefit Whole World"</t>
    <phoneticPr fontId="3" type="noConversion"/>
  </si>
  <si>
    <t xml:space="preserve">   Occupancy</t>
    <phoneticPr fontId="3" type="noConversion"/>
  </si>
  <si>
    <t>Overhead 10%</t>
    <phoneticPr fontId="3" type="noConversion"/>
  </si>
  <si>
    <t>Grants for Entrepreneurship Co-working for FairTrade Overseas</t>
    <phoneticPr fontId="3" type="noConversion"/>
  </si>
  <si>
    <t xml:space="preserve">    Palestinian Fair Trade Association        Co-working space</t>
    <phoneticPr fontId="3" type="noConversion"/>
  </si>
  <si>
    <t>Total Non-Personnel</t>
    <phoneticPr fontId="3" type="noConversion"/>
  </si>
  <si>
    <t xml:space="preserve">Total Grants </t>
    <phoneticPr fontId="3" type="noConversion"/>
  </si>
  <si>
    <t>Total Revenue</t>
    <phoneticPr fontId="3" type="noConversion"/>
  </si>
  <si>
    <t xml:space="preserve">   Equipment (laptops, iPads software)</t>
    <phoneticPr fontId="3" type="noConversion"/>
  </si>
  <si>
    <t xml:space="preserve">In-kind Donations   </t>
    <phoneticPr fontId="3" type="noConversion"/>
  </si>
  <si>
    <t>Travel for guest lecturers and project personnel</t>
    <phoneticPr fontId="3" type="noConversion"/>
  </si>
  <si>
    <t xml:space="preserve">    Sacramento Program Coordinator</t>
    <phoneticPr fontId="3" type="noConversion"/>
  </si>
  <si>
    <t>Part-time</t>
    <phoneticPr fontId="3" type="noConversion"/>
  </si>
  <si>
    <t xml:space="preserve">    LA Program Coordinator</t>
    <phoneticPr fontId="3" type="noConversion"/>
  </si>
  <si>
    <t xml:space="preserve">    Development Coordinator </t>
    <phoneticPr fontId="3" type="noConversion"/>
  </si>
  <si>
    <t>One third time</t>
    <phoneticPr fontId="3" type="noConversion"/>
  </si>
  <si>
    <t xml:space="preserve">    Interpreter </t>
    <phoneticPr fontId="3" type="noConversion"/>
  </si>
  <si>
    <t xml:space="preserve">    Guest lecturers for workshops</t>
    <phoneticPr fontId="3" type="noConversion"/>
  </si>
  <si>
    <t>12 stipends</t>
    <phoneticPr fontId="3" type="noConversion"/>
  </si>
  <si>
    <t xml:space="preserve">    Ramallah Co-working space</t>
    <phoneticPr fontId="3" type="noConversion"/>
  </si>
  <si>
    <t xml:space="preserve">    Gaza Co-working space</t>
    <phoneticPr fontId="3" type="noConversion"/>
  </si>
  <si>
    <t>NON-PERSONNEL</t>
  </si>
  <si>
    <t xml:space="preserve">   Postage &amp; printing</t>
  </si>
  <si>
    <t xml:space="preserve">   Travel</t>
  </si>
  <si>
    <t>TOTAL EXPENSES</t>
  </si>
  <si>
    <t>Revenues - Expenses</t>
  </si>
  <si>
    <t>Income</t>
    <phoneticPr fontId="3" type="noConversion"/>
  </si>
  <si>
    <t xml:space="preserve">Rebuilding Alliance Project Budget </t>
    <phoneticPr fontId="3" type="noConversion"/>
  </si>
  <si>
    <t>Global Giving Donations</t>
    <phoneticPr fontId="3" type="noConversion"/>
  </si>
  <si>
    <t>Grants from Foundations</t>
    <phoneticPr fontId="3" type="noConversion"/>
  </si>
  <si>
    <t>Grants &amp; Donations</t>
    <phoneticPr fontId="3" type="noConversion"/>
  </si>
  <si>
    <t>In-kind Donations</t>
  </si>
  <si>
    <t>In-kind Donations</t>
    <phoneticPr fontId="3" type="noConversion"/>
  </si>
  <si>
    <t>Half-time</t>
    <phoneticPr fontId="3" type="noConversion"/>
  </si>
  <si>
    <t xml:space="preserve">    Entrepreneurship Program Coordinator</t>
    <phoneticPr fontId="3" type="noConversion"/>
  </si>
  <si>
    <t>Fulltime</t>
    <phoneticPr fontId="3" type="noConversion"/>
  </si>
  <si>
    <t>Notes</t>
    <phoneticPr fontId="3" type="noConversion"/>
  </si>
  <si>
    <t>Corporate Matching Grants</t>
    <phoneticPr fontId="3" type="noConversion"/>
  </si>
  <si>
    <t>Expenses</t>
  </si>
  <si>
    <t>PERSONNEL</t>
  </si>
  <si>
    <t xml:space="preserve">    Executive Director</t>
  </si>
  <si>
    <t>Total Salaries &amp; Wages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</si>
</sst>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\$#,##0"/>
  </numFmts>
  <fonts count="8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1"/>
      <name val="Verdana"/>
    </font>
    <font>
      <sz val="11"/>
      <name val="Verdana"/>
    </font>
    <font>
      <b/>
      <sz val="16"/>
      <color indexed="63"/>
      <name val="Cambria"/>
    </font>
    <font>
      <sz val="16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right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3" fontId="0" fillId="0" borderId="0" xfId="0" applyNumberForma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1" fillId="0" borderId="0" xfId="0" applyNumberFormat="1" applyFon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3" fontId="0" fillId="0" borderId="0" xfId="0" applyNumberFormat="1" applyAlignment="1">
      <alignment wrapText="1"/>
    </xf>
    <xf numFmtId="3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E38"/>
  <sheetViews>
    <sheetView tabSelected="1" topLeftCell="A9" workbookViewId="0">
      <selection activeCell="D9" activeCellId="3" sqref="A3:E3 A2:E2 A5:E5 D1:D1048576"/>
    </sheetView>
  </sheetViews>
  <sheetFormatPr baseColWidth="10" defaultRowHeight="13"/>
  <cols>
    <col min="1" max="1" width="32" style="1" customWidth="1"/>
    <col min="2" max="2" width="0.7109375" style="1" customWidth="1"/>
    <col min="3" max="3" width="15.85546875" style="1" customWidth="1"/>
    <col min="4" max="4" width="10.7109375" style="22"/>
    <col min="5" max="5" width="12.5703125" style="22" customWidth="1"/>
    <col min="6" max="16384" width="10.7109375" style="1"/>
  </cols>
  <sheetData>
    <row r="2" spans="1:5" ht="21">
      <c r="A2" s="14" t="s">
        <v>1</v>
      </c>
      <c r="B2" s="15"/>
      <c r="C2" s="15"/>
      <c r="D2" s="15"/>
      <c r="E2" s="15"/>
    </row>
    <row r="3" spans="1:5">
      <c r="A3" s="13" t="s">
        <v>28</v>
      </c>
      <c r="B3" s="13"/>
      <c r="C3" s="13"/>
      <c r="D3" s="13"/>
      <c r="E3" s="13"/>
    </row>
    <row r="4" spans="1:5">
      <c r="A4" s="9"/>
      <c r="B4" s="9"/>
      <c r="C4" s="9"/>
      <c r="D4" s="17"/>
      <c r="E4" s="17"/>
    </row>
    <row r="5" spans="1:5" ht="69" customHeight="1">
      <c r="A5" s="16" t="s">
        <v>0</v>
      </c>
      <c r="B5" s="16"/>
      <c r="C5" s="16"/>
      <c r="D5" s="16"/>
      <c r="E5" s="16"/>
    </row>
    <row r="8" spans="1:5" ht="26">
      <c r="A8" s="5" t="s">
        <v>27</v>
      </c>
      <c r="B8" s="2"/>
      <c r="C8" s="6" t="s">
        <v>37</v>
      </c>
      <c r="D8" s="18" t="s">
        <v>33</v>
      </c>
      <c r="E8" s="18" t="s">
        <v>31</v>
      </c>
    </row>
    <row r="9" spans="1:5" ht="14">
      <c r="A9" s="11" t="s">
        <v>29</v>
      </c>
      <c r="B9" s="3"/>
      <c r="C9" s="3"/>
      <c r="D9" s="19"/>
      <c r="E9" s="19">
        <v>20000</v>
      </c>
    </row>
    <row r="10" spans="1:5" ht="14">
      <c r="A10" s="11" t="s">
        <v>10</v>
      </c>
      <c r="B10" s="3"/>
      <c r="C10" s="3"/>
      <c r="D10" s="19">
        <v>14000</v>
      </c>
      <c r="E10" s="19"/>
    </row>
    <row r="11" spans="1:5" ht="14">
      <c r="A11" s="11" t="s">
        <v>30</v>
      </c>
      <c r="B11" s="3"/>
      <c r="C11" s="3"/>
      <c r="D11" s="19"/>
      <c r="E11" s="19">
        <v>90000</v>
      </c>
    </row>
    <row r="12" spans="1:5" ht="14">
      <c r="A12" s="11" t="s">
        <v>38</v>
      </c>
      <c r="B12" s="3"/>
      <c r="C12" s="3"/>
      <c r="D12" s="19"/>
      <c r="E12" s="19">
        <v>20000</v>
      </c>
    </row>
    <row r="13" spans="1:5" ht="14">
      <c r="A13" s="12" t="s">
        <v>8</v>
      </c>
      <c r="B13" s="7"/>
      <c r="C13" s="7"/>
      <c r="D13" s="19">
        <f>SUM(D10:D12)</f>
        <v>14000</v>
      </c>
      <c r="E13" s="19">
        <f>SUM(E9:E12)</f>
        <v>130000</v>
      </c>
    </row>
    <row r="14" spans="1:5" ht="26">
      <c r="A14" s="5" t="s">
        <v>39</v>
      </c>
      <c r="B14" s="6"/>
      <c r="C14" s="6"/>
      <c r="D14" s="23" t="s">
        <v>32</v>
      </c>
      <c r="E14" s="18" t="s">
        <v>31</v>
      </c>
    </row>
    <row r="15" spans="1:5">
      <c r="A15" s="7" t="s">
        <v>40</v>
      </c>
      <c r="B15" s="7"/>
      <c r="C15" s="7"/>
      <c r="D15" s="19"/>
      <c r="E15" s="19"/>
    </row>
    <row r="16" spans="1:5">
      <c r="A16" s="3" t="s">
        <v>41</v>
      </c>
      <c r="B16" s="3"/>
      <c r="C16" s="3" t="s">
        <v>34</v>
      </c>
      <c r="D16" s="19"/>
      <c r="E16" s="19">
        <f>41000/2</f>
        <v>20500</v>
      </c>
    </row>
    <row r="17" spans="1:5">
      <c r="A17" s="3" t="s">
        <v>35</v>
      </c>
      <c r="B17" s="3"/>
      <c r="C17" s="3" t="s">
        <v>36</v>
      </c>
      <c r="D17" s="19"/>
      <c r="E17" s="19">
        <v>41000</v>
      </c>
    </row>
    <row r="18" spans="1:5">
      <c r="A18" s="3" t="s">
        <v>12</v>
      </c>
      <c r="B18" s="3"/>
      <c r="C18" s="3" t="s">
        <v>13</v>
      </c>
      <c r="D18" s="19"/>
      <c r="E18" s="19">
        <v>2500</v>
      </c>
    </row>
    <row r="19" spans="1:5">
      <c r="A19" s="3" t="s">
        <v>14</v>
      </c>
      <c r="B19" s="3"/>
      <c r="C19" s="3" t="s">
        <v>13</v>
      </c>
      <c r="D19" s="19"/>
      <c r="E19" s="19">
        <v>2500</v>
      </c>
    </row>
    <row r="20" spans="1:5">
      <c r="A20" s="3" t="s">
        <v>15</v>
      </c>
      <c r="B20" s="3"/>
      <c r="C20" s="3" t="s">
        <v>16</v>
      </c>
      <c r="D20" s="19"/>
      <c r="E20" s="19">
        <f>30000/3</f>
        <v>10000</v>
      </c>
    </row>
    <row r="21" spans="1:5">
      <c r="A21" s="3" t="s">
        <v>18</v>
      </c>
      <c r="B21" s="3"/>
      <c r="C21" s="3" t="s">
        <v>19</v>
      </c>
      <c r="D21" s="19">
        <v>4000</v>
      </c>
      <c r="E21" s="19">
        <f>500*12</f>
        <v>6000</v>
      </c>
    </row>
    <row r="22" spans="1:5">
      <c r="A22" s="3" t="s">
        <v>17</v>
      </c>
      <c r="B22" s="3"/>
      <c r="C22" s="3"/>
      <c r="D22" s="19"/>
      <c r="E22" s="19">
        <v>4000</v>
      </c>
    </row>
    <row r="23" spans="1:5">
      <c r="A23" s="8" t="s">
        <v>42</v>
      </c>
      <c r="B23" s="8"/>
      <c r="C23" s="8"/>
      <c r="D23" s="19"/>
      <c r="E23" s="20">
        <f>SUM(E16:E22)</f>
        <v>86500</v>
      </c>
    </row>
    <row r="24" spans="1:5">
      <c r="A24" s="7" t="s">
        <v>22</v>
      </c>
      <c r="B24" s="7"/>
      <c r="C24" s="7"/>
      <c r="D24" s="19"/>
      <c r="E24" s="19"/>
    </row>
    <row r="25" spans="1:5">
      <c r="A25" s="3" t="s">
        <v>23</v>
      </c>
      <c r="B25" s="3"/>
      <c r="C25" s="3"/>
      <c r="D25" s="19"/>
      <c r="E25" s="19">
        <v>1200</v>
      </c>
    </row>
    <row r="26" spans="1:5" ht="39">
      <c r="A26" s="3" t="s">
        <v>24</v>
      </c>
      <c r="B26" s="3"/>
      <c r="C26" s="3" t="s">
        <v>11</v>
      </c>
      <c r="D26" s="19"/>
      <c r="E26" s="19">
        <f>450*6+3000</f>
        <v>5700</v>
      </c>
    </row>
    <row r="27" spans="1:5">
      <c r="A27" s="3" t="s">
        <v>2</v>
      </c>
      <c r="B27" s="3"/>
      <c r="C27" s="3"/>
      <c r="D27" s="19"/>
      <c r="E27" s="19">
        <f>12*1200</f>
        <v>14400</v>
      </c>
    </row>
    <row r="28" spans="1:5">
      <c r="A28" s="3" t="s">
        <v>9</v>
      </c>
      <c r="B28" s="3"/>
      <c r="C28" s="3"/>
      <c r="D28" s="19">
        <v>10000</v>
      </c>
      <c r="E28" s="19"/>
    </row>
    <row r="29" spans="1:5">
      <c r="A29" s="8" t="s">
        <v>6</v>
      </c>
      <c r="B29" s="3"/>
      <c r="C29" s="3"/>
      <c r="D29" s="19"/>
      <c r="E29" s="20">
        <f>SUM(E25:E28)</f>
        <v>21300</v>
      </c>
    </row>
    <row r="30" spans="1:5" ht="26">
      <c r="A30" s="7" t="s">
        <v>4</v>
      </c>
      <c r="B30" s="7"/>
      <c r="C30" s="7"/>
      <c r="D30" s="19"/>
      <c r="E30" s="19"/>
    </row>
    <row r="31" spans="1:5">
      <c r="A31" s="3" t="s">
        <v>20</v>
      </c>
      <c r="B31" s="3"/>
      <c r="C31" s="3"/>
      <c r="D31" s="19"/>
      <c r="E31" s="19">
        <v>3000</v>
      </c>
    </row>
    <row r="32" spans="1:5" ht="26">
      <c r="A32" s="3" t="s">
        <v>5</v>
      </c>
      <c r="B32" s="3"/>
      <c r="C32" s="3"/>
      <c r="D32" s="19"/>
      <c r="E32" s="19">
        <v>3000</v>
      </c>
    </row>
    <row r="33" spans="1:5">
      <c r="A33" s="3" t="s">
        <v>21</v>
      </c>
      <c r="B33" s="3"/>
      <c r="C33" s="3"/>
      <c r="D33" s="19"/>
      <c r="E33" s="19">
        <v>3000</v>
      </c>
    </row>
    <row r="34" spans="1:5">
      <c r="A34" s="8" t="s">
        <v>7</v>
      </c>
      <c r="B34" s="3"/>
      <c r="C34" s="3"/>
      <c r="D34" s="19"/>
      <c r="E34" s="20">
        <f>SUM(E31:E33)</f>
        <v>9000</v>
      </c>
    </row>
    <row r="35" spans="1:5">
      <c r="A35" s="3" t="s">
        <v>3</v>
      </c>
      <c r="B35" s="3"/>
      <c r="C35" s="3"/>
      <c r="D35" s="19"/>
      <c r="E35" s="19">
        <f>(E34+E29+E23)*0.1</f>
        <v>11680</v>
      </c>
    </row>
    <row r="36" spans="1:5" s="10" customFormat="1">
      <c r="A36" s="8" t="s">
        <v>25</v>
      </c>
      <c r="B36" s="8"/>
      <c r="C36" s="8"/>
      <c r="D36" s="21">
        <f>SUM(D16:D35)</f>
        <v>14000</v>
      </c>
      <c r="E36" s="21">
        <f>E35+E34+E29+E23</f>
        <v>128480</v>
      </c>
    </row>
    <row r="37" spans="1:5">
      <c r="A37" s="7"/>
      <c r="B37" s="7"/>
      <c r="C37" s="7"/>
      <c r="D37" s="19"/>
      <c r="E37" s="19"/>
    </row>
    <row r="38" spans="1:5" s="4" customFormat="1">
      <c r="A38" s="8" t="s">
        <v>26</v>
      </c>
      <c r="B38" s="7"/>
      <c r="C38" s="7"/>
      <c r="D38" s="20">
        <f>D13-D36</f>
        <v>0</v>
      </c>
      <c r="E38" s="20">
        <f>E13-E36</f>
        <v>1520</v>
      </c>
    </row>
  </sheetData>
  <sheetCalcPr fullCalcOnLoad="1"/>
  <mergeCells count="3">
    <mergeCell ref="A5:E5"/>
    <mergeCell ref="A2:E2"/>
    <mergeCell ref="A3:E3"/>
  </mergeCells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Rebuilding Alliance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Baranski</dc:creator>
  <cp:lastModifiedBy>Donna Baranski</cp:lastModifiedBy>
  <dcterms:created xsi:type="dcterms:W3CDTF">2013-11-10T17:50:34Z</dcterms:created>
  <dcterms:modified xsi:type="dcterms:W3CDTF">2013-11-10T21:09:34Z</dcterms:modified>
</cp:coreProperties>
</file>