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nice.ACES-office\Documents\"/>
    </mc:Choice>
  </mc:AlternateContent>
  <bookViews>
    <workbookView xWindow="0" yWindow="0" windowWidth="20490" windowHeight="7755" activeTab="1"/>
  </bookViews>
  <sheets>
    <sheet name="2014-2015" sheetId="1" r:id="rId1"/>
    <sheet name="Budget vs. Actual 2014-2015" sheetId="3" r:id="rId2"/>
    <sheet name="2015-2016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3" l="1"/>
  <c r="O36" i="3"/>
  <c r="O28" i="3"/>
  <c r="O38" i="3" l="1"/>
  <c r="O10" i="2"/>
  <c r="AA18" i="3"/>
  <c r="AA26" i="3"/>
  <c r="AA24" i="3"/>
  <c r="O24" i="2"/>
  <c r="B25" i="2"/>
  <c r="O16" i="2"/>
  <c r="AA16" i="3" l="1"/>
  <c r="AA15" i="3"/>
  <c r="Z16" i="3"/>
  <c r="Z36" i="3"/>
  <c r="Z33" i="3"/>
  <c r="Z32" i="3"/>
  <c r="Z31" i="3"/>
  <c r="Z27" i="3"/>
  <c r="Z26" i="3"/>
  <c r="Z25" i="3"/>
  <c r="Z22" i="3"/>
  <c r="Z23" i="3"/>
  <c r="Z24" i="3"/>
  <c r="Z21" i="3"/>
  <c r="Z20" i="3"/>
  <c r="Z19" i="3"/>
  <c r="Z17" i="3"/>
  <c r="Z15" i="3"/>
  <c r="Z9" i="3" l="1"/>
  <c r="AA33" i="3"/>
  <c r="AA32" i="3"/>
  <c r="AA31" i="3"/>
  <c r="AA22" i="3"/>
  <c r="AA23" i="3"/>
  <c r="AA21" i="3"/>
  <c r="AA20" i="3"/>
  <c r="AA19" i="3"/>
  <c r="AA17" i="3"/>
  <c r="AA12" i="3"/>
  <c r="AA11" i="3"/>
  <c r="AA10" i="3"/>
  <c r="AA9" i="3"/>
  <c r="AA8" i="3"/>
  <c r="AA7" i="3"/>
  <c r="AA6" i="3"/>
  <c r="AA5" i="3"/>
  <c r="Z8" i="3"/>
  <c r="Z7" i="3"/>
  <c r="Z6" i="3"/>
  <c r="Z5" i="3"/>
  <c r="M36" i="3"/>
  <c r="M28" i="3"/>
  <c r="M12" i="3"/>
  <c r="K36" i="3"/>
  <c r="K28" i="3"/>
  <c r="AA28" i="3" l="1"/>
  <c r="K12" i="3"/>
  <c r="I36" i="3"/>
  <c r="I28" i="3"/>
  <c r="I12" i="3"/>
  <c r="G28" i="3"/>
  <c r="G12" i="3"/>
  <c r="E36" i="3"/>
  <c r="E28" i="3"/>
  <c r="E12" i="3"/>
  <c r="C28" i="3"/>
  <c r="C36" i="3"/>
  <c r="C12" i="3"/>
  <c r="X36" i="3"/>
  <c r="V36" i="3"/>
  <c r="T36" i="3"/>
  <c r="R36" i="3"/>
  <c r="P36" i="3"/>
  <c r="N36" i="3"/>
  <c r="L36" i="3"/>
  <c r="J36" i="3"/>
  <c r="H36" i="3"/>
  <c r="F36" i="3"/>
  <c r="D36" i="3"/>
  <c r="B36" i="3"/>
  <c r="X28" i="3"/>
  <c r="V28" i="3"/>
  <c r="T28" i="3"/>
  <c r="R28" i="3"/>
  <c r="P28" i="3"/>
  <c r="N28" i="3"/>
  <c r="L28" i="3"/>
  <c r="J28" i="3"/>
  <c r="H28" i="3"/>
  <c r="F28" i="3"/>
  <c r="D28" i="3"/>
  <c r="B28" i="3"/>
  <c r="X12" i="3"/>
  <c r="V12" i="3"/>
  <c r="V38" i="3" s="1"/>
  <c r="T12" i="3"/>
  <c r="R12" i="3"/>
  <c r="P12" i="3"/>
  <c r="N12" i="3"/>
  <c r="L12" i="3"/>
  <c r="J12" i="3"/>
  <c r="H12" i="3"/>
  <c r="F12" i="3"/>
  <c r="D12" i="3"/>
  <c r="B12" i="3"/>
  <c r="M32" i="2"/>
  <c r="L32" i="2"/>
  <c r="K32" i="2"/>
  <c r="J32" i="2"/>
  <c r="I32" i="2"/>
  <c r="H32" i="2"/>
  <c r="G32" i="2"/>
  <c r="F32" i="2"/>
  <c r="E32" i="2"/>
  <c r="D32" i="2"/>
  <c r="C32" i="2"/>
  <c r="B32" i="2"/>
  <c r="O30" i="2"/>
  <c r="O29" i="2"/>
  <c r="O28" i="2"/>
  <c r="M25" i="2"/>
  <c r="L25" i="2"/>
  <c r="K25" i="2"/>
  <c r="J25" i="2"/>
  <c r="I25" i="2"/>
  <c r="H25" i="2"/>
  <c r="G25" i="2"/>
  <c r="F25" i="2"/>
  <c r="E25" i="2"/>
  <c r="D25" i="2"/>
  <c r="C25" i="2"/>
  <c r="O23" i="2"/>
  <c r="O22" i="2"/>
  <c r="O21" i="2"/>
  <c r="O20" i="2"/>
  <c r="O19" i="2"/>
  <c r="O18" i="2"/>
  <c r="O17" i="2"/>
  <c r="O15" i="2"/>
  <c r="M12" i="2"/>
  <c r="L12" i="2"/>
  <c r="K12" i="2"/>
  <c r="J12" i="2"/>
  <c r="I12" i="2"/>
  <c r="H12" i="2"/>
  <c r="G12" i="2"/>
  <c r="F12" i="2"/>
  <c r="E12" i="2"/>
  <c r="D12" i="2"/>
  <c r="C12" i="2"/>
  <c r="B12" i="2"/>
  <c r="O9" i="2"/>
  <c r="O8" i="2"/>
  <c r="O7" i="2"/>
  <c r="O6" i="2"/>
  <c r="O5" i="2"/>
  <c r="AA36" i="3" l="1"/>
  <c r="AA38" i="3" s="1"/>
  <c r="Z12" i="3"/>
  <c r="O25" i="2"/>
  <c r="J34" i="2"/>
  <c r="F34" i="2"/>
  <c r="O12" i="2"/>
  <c r="E34" i="2"/>
  <c r="I34" i="2"/>
  <c r="M34" i="2"/>
  <c r="C34" i="2"/>
  <c r="K34" i="2"/>
  <c r="D34" i="2"/>
  <c r="H34" i="2"/>
  <c r="L34" i="2"/>
  <c r="G34" i="2"/>
  <c r="O32" i="2"/>
  <c r="B34" i="2"/>
  <c r="R38" i="3"/>
  <c r="N38" i="3"/>
  <c r="J38" i="3"/>
  <c r="F38" i="3"/>
  <c r="Z28" i="3"/>
  <c r="B38" i="3"/>
  <c r="H38" i="3"/>
  <c r="P38" i="3"/>
  <c r="X38" i="3"/>
  <c r="D38" i="3"/>
  <c r="L38" i="3"/>
  <c r="T38" i="3"/>
  <c r="M32" i="1"/>
  <c r="L32" i="1"/>
  <c r="K32" i="1"/>
  <c r="J32" i="1"/>
  <c r="I32" i="1"/>
  <c r="H32" i="1"/>
  <c r="G32" i="1"/>
  <c r="F32" i="1"/>
  <c r="E32" i="1"/>
  <c r="D32" i="1"/>
  <c r="C32" i="1"/>
  <c r="B32" i="1"/>
  <c r="O32" i="1" s="1"/>
  <c r="O29" i="1"/>
  <c r="O28" i="1"/>
  <c r="O27" i="1"/>
  <c r="M24" i="1"/>
  <c r="L24" i="1"/>
  <c r="K24" i="1"/>
  <c r="J24" i="1"/>
  <c r="I24" i="1"/>
  <c r="H24" i="1"/>
  <c r="G24" i="1"/>
  <c r="F24" i="1"/>
  <c r="E24" i="1"/>
  <c r="D24" i="1"/>
  <c r="C24" i="1"/>
  <c r="B24" i="1"/>
  <c r="O22" i="1"/>
  <c r="O21" i="1"/>
  <c r="O20" i="1"/>
  <c r="O19" i="1"/>
  <c r="O18" i="1"/>
  <c r="O17" i="1"/>
  <c r="O16" i="1"/>
  <c r="O15" i="1"/>
  <c r="O24" i="1" s="1"/>
  <c r="M12" i="1"/>
  <c r="M34" i="1" s="1"/>
  <c r="L12" i="1"/>
  <c r="L34" i="1" s="1"/>
  <c r="K12" i="1"/>
  <c r="K34" i="1" s="1"/>
  <c r="J12" i="1"/>
  <c r="J34" i="1" s="1"/>
  <c r="I12" i="1"/>
  <c r="I34" i="1" s="1"/>
  <c r="H12" i="1"/>
  <c r="H34" i="1" s="1"/>
  <c r="G12" i="1"/>
  <c r="G34" i="1" s="1"/>
  <c r="F12" i="1"/>
  <c r="F34" i="1" s="1"/>
  <c r="E12" i="1"/>
  <c r="E34" i="1" s="1"/>
  <c r="D12" i="1"/>
  <c r="D34" i="1" s="1"/>
  <c r="C12" i="1"/>
  <c r="C34" i="1" s="1"/>
  <c r="B12" i="1"/>
  <c r="B34" i="1" s="1"/>
  <c r="O9" i="1"/>
  <c r="O8" i="1"/>
  <c r="O7" i="1"/>
  <c r="O6" i="1"/>
  <c r="O12" i="1" s="1"/>
  <c r="O5" i="1"/>
  <c r="Z38" i="3" l="1"/>
  <c r="O34" i="2"/>
  <c r="O34" i="1"/>
</calcChain>
</file>

<file path=xl/sharedStrings.xml><?xml version="1.0" encoding="utf-8"?>
<sst xmlns="http://schemas.openxmlformats.org/spreadsheetml/2006/main" count="147" uniqueCount="49">
  <si>
    <t>Ambergris Caye Elementary School - Budget 2014 - 20145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</si>
  <si>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</si>
  <si>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</si>
  <si>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</si>
  <si>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</si>
  <si>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</si>
  <si>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</si>
  <si>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</si>
  <si>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</si>
  <si>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</si>
  <si>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</si>
  <si>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</si>
  <si>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</si>
  <si>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Total</t>
  </si>
  <si>
    <t>Income</t>
  </si>
  <si>
    <t>Registration</t>
  </si>
  <si>
    <t>Tuition</t>
  </si>
  <si>
    <t>Donations</t>
  </si>
  <si>
    <t>Fundraisers</t>
  </si>
  <si>
    <t>Supply Fees</t>
  </si>
  <si>
    <t>Gross Income</t>
  </si>
  <si>
    <t>Expenses</t>
  </si>
  <si>
    <t>Mortgage</t>
  </si>
  <si>
    <t>Insurance</t>
  </si>
  <si>
    <t>Electric</t>
  </si>
  <si>
    <t>Telephone</t>
  </si>
  <si>
    <t>Water</t>
  </si>
  <si>
    <t>Maintenance</t>
  </si>
  <si>
    <t>Office Supplies</t>
  </si>
  <si>
    <t>Fundraising Expenses</t>
  </si>
  <si>
    <t>Total Expenses</t>
  </si>
  <si>
    <t>Salaries</t>
  </si>
  <si>
    <t>Teacher's  Salaries</t>
  </si>
  <si>
    <t>Administration Salaries</t>
  </si>
  <si>
    <t>Maintenance Salaries</t>
  </si>
  <si>
    <t>Total Salaries</t>
  </si>
  <si>
    <t>Net Income/Loss</t>
  </si>
  <si>
    <t>Budget</t>
  </si>
  <si>
    <t>Actual</t>
  </si>
  <si>
    <t>Books&amp;Uniforn</t>
  </si>
  <si>
    <t>Books &amp; Uniforms</t>
  </si>
  <si>
    <t>Travel &amp; Meetings</t>
  </si>
  <si>
    <t>Legal/Accounting  Fees</t>
  </si>
  <si>
    <t>Interest/ Other income</t>
  </si>
  <si>
    <t>Supply &amp; Late Fees</t>
  </si>
  <si>
    <t>Other Expenses</t>
  </si>
  <si>
    <t>Land Rental</t>
  </si>
  <si>
    <t xml:space="preserve"> Books &amp; Uniform</t>
  </si>
  <si>
    <t>Ambergris Caye Elementary School - Budget 2015 - 2016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</si>
</sst>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/>
    </xf>
    <xf numFmtId="164" fontId="2" fillId="0" borderId="0" xfId="0" applyNumberFormat="1" applyFont="1"/>
    <xf numFmtId="0" fontId="1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164" fontId="5" fillId="0" borderId="0" xfId="0" applyNumberFormat="1" applyFont="1"/>
    <xf numFmtId="164" fontId="5" fillId="0" borderId="0" xfId="1" applyNumberFormat="1" applyFont="1"/>
    <xf numFmtId="0" fontId="6" fillId="0" borderId="0" xfId="0" applyFont="1"/>
    <xf numFmtId="44" fontId="5" fillId="0" borderId="0" xfId="1" applyFont="1"/>
    <xf numFmtId="0" fontId="8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opLeftCell="A4" workbookViewId="0">
      <selection sqref="A1:O34"/>
    </sheetView>
  </sheetViews>
  <sheetFormatPr defaultRowHeight="15" x14ac:dyDescent="0.25"/>
  <cols>
    <col min="1" max="1" width="16.5703125" customWidth="1"/>
    <col min="7" max="7" width="10.7109375" customWidth="1"/>
    <col min="15" max="15" width="13.5703125" customWidth="1"/>
  </cols>
  <sheetData>
    <row r="1" spans="1:15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x14ac:dyDescent="0.25">
      <c r="A2" s="1"/>
      <c r="B2" s="1"/>
      <c r="C2" s="1"/>
      <c r="D2" s="2"/>
      <c r="E2" s="3"/>
      <c r="F2" s="3"/>
      <c r="G2" s="3"/>
      <c r="H2" s="3"/>
      <c r="I2" s="3"/>
      <c r="J2" s="1"/>
      <c r="K2" s="1"/>
      <c r="L2" s="1"/>
      <c r="M2" s="1"/>
      <c r="N2" s="1"/>
      <c r="O2" s="1"/>
    </row>
    <row r="3" spans="1:15" x14ac:dyDescent="0.25">
      <c r="A3" s="1"/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1"/>
      <c r="O3" s="4" t="s">
        <v>13</v>
      </c>
    </row>
    <row r="4" spans="1:15" x14ac:dyDescent="0.25">
      <c r="A4" s="2" t="s">
        <v>14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1"/>
      <c r="O4" s="1"/>
    </row>
    <row r="5" spans="1:15" x14ac:dyDescent="0.25">
      <c r="A5" s="1" t="s">
        <v>15</v>
      </c>
      <c r="B5" s="5">
        <v>3500</v>
      </c>
      <c r="C5" s="5">
        <v>3500</v>
      </c>
      <c r="D5" s="5">
        <v>5000</v>
      </c>
      <c r="E5" s="5">
        <v>0</v>
      </c>
      <c r="F5" s="5">
        <v>0</v>
      </c>
      <c r="G5" s="5">
        <v>0</v>
      </c>
      <c r="H5" s="5">
        <v>500</v>
      </c>
      <c r="I5" s="5">
        <v>0</v>
      </c>
      <c r="J5" s="5">
        <v>0</v>
      </c>
      <c r="K5" s="5">
        <v>0</v>
      </c>
      <c r="L5" s="5">
        <v>1000</v>
      </c>
      <c r="M5" s="5">
        <v>4500</v>
      </c>
      <c r="N5" s="1"/>
      <c r="O5" s="5">
        <f>SUM(B5:M5)</f>
        <v>18000</v>
      </c>
    </row>
    <row r="6" spans="1:15" x14ac:dyDescent="0.25">
      <c r="A6" s="1" t="s">
        <v>16</v>
      </c>
      <c r="B6" s="5">
        <v>0</v>
      </c>
      <c r="C6" s="5">
        <v>0</v>
      </c>
      <c r="D6" s="5">
        <v>16850</v>
      </c>
      <c r="E6" s="5">
        <v>16850</v>
      </c>
      <c r="F6" s="5">
        <v>16850</v>
      </c>
      <c r="G6" s="5">
        <v>16850</v>
      </c>
      <c r="H6" s="5">
        <v>17600</v>
      </c>
      <c r="I6" s="5">
        <v>17600</v>
      </c>
      <c r="J6" s="5">
        <v>17600</v>
      </c>
      <c r="K6" s="5">
        <v>17600</v>
      </c>
      <c r="L6" s="5">
        <v>17600</v>
      </c>
      <c r="M6" s="5">
        <v>17600</v>
      </c>
      <c r="N6" s="1"/>
      <c r="O6" s="5">
        <f t="shared" ref="O6:O9" si="0">SUM(B6:M6)</f>
        <v>173000</v>
      </c>
    </row>
    <row r="7" spans="1:15" x14ac:dyDescent="0.25">
      <c r="A7" s="1" t="s">
        <v>17</v>
      </c>
      <c r="B7" s="5">
        <v>820</v>
      </c>
      <c r="C7" s="5">
        <v>500</v>
      </c>
      <c r="D7" s="5">
        <v>500</v>
      </c>
      <c r="E7" s="5">
        <v>500</v>
      </c>
      <c r="F7" s="5">
        <v>500</v>
      </c>
      <c r="G7" s="5">
        <v>50000</v>
      </c>
      <c r="H7" s="5">
        <v>500</v>
      </c>
      <c r="I7" s="5">
        <v>500</v>
      </c>
      <c r="J7" s="5">
        <v>43250</v>
      </c>
      <c r="K7" s="5">
        <v>500</v>
      </c>
      <c r="L7" s="5">
        <v>500</v>
      </c>
      <c r="M7" s="5">
        <v>500</v>
      </c>
      <c r="N7" s="1"/>
      <c r="O7" s="5">
        <f t="shared" si="0"/>
        <v>98570</v>
      </c>
    </row>
    <row r="8" spans="1:15" x14ac:dyDescent="0.25">
      <c r="A8" s="1" t="s">
        <v>18</v>
      </c>
      <c r="B8" s="5">
        <v>500</v>
      </c>
      <c r="C8" s="5">
        <v>1000</v>
      </c>
      <c r="D8" s="5">
        <v>500</v>
      </c>
      <c r="E8" s="5">
        <v>1500</v>
      </c>
      <c r="F8" s="5">
        <v>1250</v>
      </c>
      <c r="G8" s="5">
        <v>1500</v>
      </c>
      <c r="H8" s="5">
        <v>1000</v>
      </c>
      <c r="I8" s="5">
        <v>1000</v>
      </c>
      <c r="J8" s="5">
        <v>2500</v>
      </c>
      <c r="K8" s="5">
        <v>1000</v>
      </c>
      <c r="L8" s="5">
        <v>1000</v>
      </c>
      <c r="M8" s="5">
        <v>500</v>
      </c>
      <c r="N8" s="1"/>
      <c r="O8" s="5">
        <f t="shared" si="0"/>
        <v>13250</v>
      </c>
    </row>
    <row r="9" spans="1:15" x14ac:dyDescent="0.25">
      <c r="A9" s="1" t="s">
        <v>19</v>
      </c>
      <c r="B9" s="5">
        <v>0</v>
      </c>
      <c r="C9" s="5">
        <v>1900</v>
      </c>
      <c r="D9" s="5">
        <v>2000</v>
      </c>
      <c r="E9" s="5">
        <v>0</v>
      </c>
      <c r="F9" s="5">
        <v>0</v>
      </c>
      <c r="G9" s="5">
        <v>0</v>
      </c>
      <c r="H9" s="5">
        <v>3900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1"/>
      <c r="O9" s="5">
        <f t="shared" si="0"/>
        <v>7800</v>
      </c>
    </row>
    <row r="10" spans="1:15" x14ac:dyDescent="0.25">
      <c r="A10" s="1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1"/>
      <c r="O10" s="5"/>
    </row>
    <row r="11" spans="1:15" x14ac:dyDescent="0.25">
      <c r="A11" s="1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1"/>
      <c r="O11" s="1"/>
    </row>
    <row r="12" spans="1:15" x14ac:dyDescent="0.25">
      <c r="A12" s="2" t="s">
        <v>20</v>
      </c>
      <c r="B12" s="5">
        <f t="shared" ref="B12:M12" si="1">SUM(B5:B10)</f>
        <v>4820</v>
      </c>
      <c r="C12" s="5">
        <f t="shared" si="1"/>
        <v>6900</v>
      </c>
      <c r="D12" s="5">
        <f t="shared" si="1"/>
        <v>24850</v>
      </c>
      <c r="E12" s="5">
        <f t="shared" si="1"/>
        <v>18850</v>
      </c>
      <c r="F12" s="5">
        <f t="shared" si="1"/>
        <v>18600</v>
      </c>
      <c r="G12" s="5">
        <f t="shared" si="1"/>
        <v>68350</v>
      </c>
      <c r="H12" s="5">
        <f t="shared" si="1"/>
        <v>23500</v>
      </c>
      <c r="I12" s="5">
        <f t="shared" si="1"/>
        <v>19100</v>
      </c>
      <c r="J12" s="5">
        <f t="shared" si="1"/>
        <v>63350</v>
      </c>
      <c r="K12" s="5">
        <f t="shared" si="1"/>
        <v>19100</v>
      </c>
      <c r="L12" s="5">
        <f t="shared" si="1"/>
        <v>20100</v>
      </c>
      <c r="M12" s="5">
        <f t="shared" si="1"/>
        <v>23100</v>
      </c>
      <c r="N12" s="1"/>
      <c r="O12" s="5">
        <f>SUM(O5:O10)</f>
        <v>310620</v>
      </c>
    </row>
    <row r="13" spans="1:15" x14ac:dyDescent="0.25">
      <c r="A13" s="1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1"/>
      <c r="O13" s="1"/>
    </row>
    <row r="14" spans="1:15" x14ac:dyDescent="0.25">
      <c r="A14" s="2" t="s">
        <v>21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1"/>
      <c r="O14" s="1"/>
    </row>
    <row r="15" spans="1:15" x14ac:dyDescent="0.25">
      <c r="A15" s="1" t="s">
        <v>22</v>
      </c>
      <c r="B15" s="5">
        <v>1252</v>
      </c>
      <c r="C15" s="5">
        <v>1252</v>
      </c>
      <c r="D15" s="5">
        <v>1252</v>
      </c>
      <c r="E15" s="5">
        <v>1252</v>
      </c>
      <c r="F15" s="5">
        <v>1252</v>
      </c>
      <c r="G15" s="5">
        <v>1252</v>
      </c>
      <c r="H15" s="5">
        <v>1252</v>
      </c>
      <c r="I15" s="5">
        <v>1252</v>
      </c>
      <c r="J15" s="5">
        <v>1252</v>
      </c>
      <c r="K15" s="5">
        <v>1252</v>
      </c>
      <c r="L15" s="5">
        <v>1252</v>
      </c>
      <c r="M15" s="5">
        <v>1252</v>
      </c>
      <c r="N15" s="1"/>
      <c r="O15" s="5">
        <f>SUM(B15:M15)</f>
        <v>15024</v>
      </c>
    </row>
    <row r="16" spans="1:15" x14ac:dyDescent="0.25">
      <c r="A16" s="1" t="s">
        <v>23</v>
      </c>
      <c r="B16" s="5">
        <v>450</v>
      </c>
      <c r="C16" s="5">
        <v>450</v>
      </c>
      <c r="D16" s="5">
        <v>450</v>
      </c>
      <c r="E16" s="5">
        <v>450</v>
      </c>
      <c r="F16" s="5">
        <v>450</v>
      </c>
      <c r="G16" s="5">
        <v>450</v>
      </c>
      <c r="H16" s="5">
        <v>450</v>
      </c>
      <c r="I16" s="5">
        <v>450</v>
      </c>
      <c r="J16" s="5">
        <v>450</v>
      </c>
      <c r="K16" s="5">
        <v>450</v>
      </c>
      <c r="L16" s="5">
        <v>450</v>
      </c>
      <c r="M16" s="5">
        <v>450</v>
      </c>
      <c r="N16" s="1"/>
      <c r="O16" s="5">
        <f t="shared" ref="O16:O22" si="2">SUM(B16:M16)</f>
        <v>5400</v>
      </c>
    </row>
    <row r="17" spans="1:15" x14ac:dyDescent="0.25">
      <c r="A17" s="1" t="s">
        <v>24</v>
      </c>
      <c r="B17" s="5">
        <v>450</v>
      </c>
      <c r="C17" s="5">
        <v>450</v>
      </c>
      <c r="D17" s="5">
        <v>950</v>
      </c>
      <c r="E17" s="5">
        <v>950</v>
      </c>
      <c r="F17" s="5">
        <v>950</v>
      </c>
      <c r="G17" s="5">
        <v>950</v>
      </c>
      <c r="H17" s="5">
        <v>950</v>
      </c>
      <c r="I17" s="5">
        <v>950</v>
      </c>
      <c r="J17" s="5">
        <v>950</v>
      </c>
      <c r="K17" s="5">
        <v>950</v>
      </c>
      <c r="L17" s="5">
        <v>950</v>
      </c>
      <c r="M17" s="5">
        <v>950</v>
      </c>
      <c r="N17" s="1"/>
      <c r="O17" s="5">
        <f t="shared" si="2"/>
        <v>10400</v>
      </c>
    </row>
    <row r="18" spans="1:15" x14ac:dyDescent="0.25">
      <c r="A18" s="1" t="s">
        <v>25</v>
      </c>
      <c r="B18" s="5">
        <v>250</v>
      </c>
      <c r="C18" s="5">
        <v>250</v>
      </c>
      <c r="D18" s="5">
        <v>250</v>
      </c>
      <c r="E18" s="5">
        <v>250</v>
      </c>
      <c r="F18" s="5">
        <v>250</v>
      </c>
      <c r="G18" s="5">
        <v>250</v>
      </c>
      <c r="H18" s="5">
        <v>250</v>
      </c>
      <c r="I18" s="5">
        <v>250</v>
      </c>
      <c r="J18" s="5">
        <v>250</v>
      </c>
      <c r="K18" s="5">
        <v>250</v>
      </c>
      <c r="L18" s="5">
        <v>250</v>
      </c>
      <c r="M18" s="5">
        <v>250</v>
      </c>
      <c r="N18" s="1"/>
      <c r="O18" s="5">
        <f t="shared" si="2"/>
        <v>3000</v>
      </c>
    </row>
    <row r="19" spans="1:15" x14ac:dyDescent="0.25">
      <c r="A19" s="1" t="s">
        <v>26</v>
      </c>
      <c r="B19" s="5">
        <v>75</v>
      </c>
      <c r="C19" s="5">
        <v>75</v>
      </c>
      <c r="D19" s="5">
        <v>450</v>
      </c>
      <c r="E19" s="5">
        <v>450</v>
      </c>
      <c r="F19" s="5">
        <v>450</v>
      </c>
      <c r="G19" s="5">
        <v>450</v>
      </c>
      <c r="H19" s="5">
        <v>450</v>
      </c>
      <c r="I19" s="5">
        <v>450</v>
      </c>
      <c r="J19" s="5">
        <v>450</v>
      </c>
      <c r="K19" s="5">
        <v>450</v>
      </c>
      <c r="L19" s="5">
        <v>450</v>
      </c>
      <c r="M19" s="5">
        <v>450</v>
      </c>
      <c r="N19" s="1"/>
      <c r="O19" s="5">
        <f t="shared" si="2"/>
        <v>4650</v>
      </c>
    </row>
    <row r="20" spans="1:15" x14ac:dyDescent="0.25">
      <c r="A20" s="1" t="s">
        <v>27</v>
      </c>
      <c r="B20" s="5">
        <v>2500</v>
      </c>
      <c r="C20" s="5">
        <v>2500</v>
      </c>
      <c r="D20" s="5">
        <v>250</v>
      </c>
      <c r="E20" s="5">
        <v>250</v>
      </c>
      <c r="F20" s="5">
        <v>250</v>
      </c>
      <c r="G20" s="5">
        <v>250</v>
      </c>
      <c r="H20" s="5">
        <v>250</v>
      </c>
      <c r="I20" s="5">
        <v>250</v>
      </c>
      <c r="J20" s="5">
        <v>250</v>
      </c>
      <c r="K20" s="5">
        <v>250</v>
      </c>
      <c r="L20" s="5">
        <v>250</v>
      </c>
      <c r="M20" s="5">
        <v>250</v>
      </c>
      <c r="N20" s="1"/>
      <c r="O20" s="5">
        <f t="shared" si="2"/>
        <v>7500</v>
      </c>
    </row>
    <row r="21" spans="1:15" x14ac:dyDescent="0.25">
      <c r="A21" s="1" t="s">
        <v>28</v>
      </c>
      <c r="B21" s="5">
        <v>0</v>
      </c>
      <c r="C21" s="5">
        <v>450</v>
      </c>
      <c r="D21" s="5">
        <v>450</v>
      </c>
      <c r="E21" s="5">
        <v>450</v>
      </c>
      <c r="F21" s="5">
        <v>450</v>
      </c>
      <c r="G21" s="5">
        <v>450</v>
      </c>
      <c r="H21" s="5">
        <v>450</v>
      </c>
      <c r="I21" s="5">
        <v>450</v>
      </c>
      <c r="J21" s="5">
        <v>450</v>
      </c>
      <c r="K21" s="5">
        <v>450</v>
      </c>
      <c r="L21" s="5">
        <v>450</v>
      </c>
      <c r="M21" s="5">
        <v>450</v>
      </c>
      <c r="N21" s="1"/>
      <c r="O21" s="5">
        <f t="shared" si="2"/>
        <v>4950</v>
      </c>
    </row>
    <row r="22" spans="1:15" x14ac:dyDescent="0.25">
      <c r="A22" s="1" t="s">
        <v>29</v>
      </c>
      <c r="B22" s="5">
        <v>0</v>
      </c>
      <c r="C22" s="5">
        <v>0</v>
      </c>
      <c r="D22" s="5">
        <v>500</v>
      </c>
      <c r="E22" s="5">
        <v>500</v>
      </c>
      <c r="F22" s="5">
        <v>500</v>
      </c>
      <c r="G22" s="5">
        <v>500</v>
      </c>
      <c r="H22" s="5">
        <v>500</v>
      </c>
      <c r="I22" s="5">
        <v>500</v>
      </c>
      <c r="J22" s="5">
        <v>500</v>
      </c>
      <c r="K22" s="5">
        <v>500</v>
      </c>
      <c r="L22" s="5">
        <v>500</v>
      </c>
      <c r="M22" s="5">
        <v>500</v>
      </c>
      <c r="N22" s="1"/>
      <c r="O22" s="5">
        <f t="shared" si="2"/>
        <v>5000</v>
      </c>
    </row>
    <row r="23" spans="1:15" x14ac:dyDescent="0.25">
      <c r="A23" s="1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1"/>
      <c r="O23" s="1"/>
    </row>
    <row r="24" spans="1:15" x14ac:dyDescent="0.25">
      <c r="A24" s="2" t="s">
        <v>30</v>
      </c>
      <c r="B24" s="5">
        <f>SUM(B15:B22)</f>
        <v>4977</v>
      </c>
      <c r="C24" s="5">
        <f t="shared" ref="C24:M24" si="3">SUM(C15:C22)</f>
        <v>5427</v>
      </c>
      <c r="D24" s="5">
        <f t="shared" si="3"/>
        <v>4552</v>
      </c>
      <c r="E24" s="5">
        <f t="shared" si="3"/>
        <v>4552</v>
      </c>
      <c r="F24" s="5">
        <f t="shared" si="3"/>
        <v>4552</v>
      </c>
      <c r="G24" s="5">
        <f t="shared" si="3"/>
        <v>4552</v>
      </c>
      <c r="H24" s="5">
        <f t="shared" si="3"/>
        <v>4552</v>
      </c>
      <c r="I24" s="5">
        <f t="shared" si="3"/>
        <v>4552</v>
      </c>
      <c r="J24" s="5">
        <f t="shared" si="3"/>
        <v>4552</v>
      </c>
      <c r="K24" s="5">
        <f t="shared" si="3"/>
        <v>4552</v>
      </c>
      <c r="L24" s="5">
        <f t="shared" si="3"/>
        <v>4552</v>
      </c>
      <c r="M24" s="5">
        <f t="shared" si="3"/>
        <v>4552</v>
      </c>
      <c r="N24" s="1"/>
      <c r="O24" s="5">
        <f>SUM(O15:O22)</f>
        <v>55924</v>
      </c>
    </row>
    <row r="25" spans="1:15" x14ac:dyDescent="0.25">
      <c r="A25" s="1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1"/>
      <c r="O25" s="1"/>
    </row>
    <row r="26" spans="1:15" x14ac:dyDescent="0.25">
      <c r="A26" s="2" t="s">
        <v>31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"/>
      <c r="O26" s="1"/>
    </row>
    <row r="27" spans="1:15" x14ac:dyDescent="0.25">
      <c r="A27" s="1" t="s">
        <v>32</v>
      </c>
      <c r="B27" s="5">
        <v>12876</v>
      </c>
      <c r="C27" s="5">
        <v>12876</v>
      </c>
      <c r="D27" s="5">
        <v>16380</v>
      </c>
      <c r="E27" s="5">
        <v>16380</v>
      </c>
      <c r="F27" s="5">
        <v>16380</v>
      </c>
      <c r="G27" s="5">
        <v>16380</v>
      </c>
      <c r="H27" s="5">
        <v>16380</v>
      </c>
      <c r="I27" s="5">
        <v>16380</v>
      </c>
      <c r="J27" s="5">
        <v>16380</v>
      </c>
      <c r="K27" s="5">
        <v>16380</v>
      </c>
      <c r="L27" s="5">
        <v>16380</v>
      </c>
      <c r="M27" s="5">
        <v>16380</v>
      </c>
      <c r="N27" s="1"/>
      <c r="O27" s="5">
        <f>SUM(B27:M27)</f>
        <v>189552</v>
      </c>
    </row>
    <row r="28" spans="1:15" x14ac:dyDescent="0.25">
      <c r="A28" s="1" t="s">
        <v>33</v>
      </c>
      <c r="B28" s="5">
        <v>5124</v>
      </c>
      <c r="C28" s="5">
        <v>5124</v>
      </c>
      <c r="D28" s="5">
        <v>5124</v>
      </c>
      <c r="E28" s="5">
        <v>5124</v>
      </c>
      <c r="F28" s="5">
        <v>5124</v>
      </c>
      <c r="G28" s="5">
        <v>5124</v>
      </c>
      <c r="H28" s="5">
        <v>5124</v>
      </c>
      <c r="I28" s="5">
        <v>5124</v>
      </c>
      <c r="J28" s="5">
        <v>5124</v>
      </c>
      <c r="K28" s="5">
        <v>5124</v>
      </c>
      <c r="L28" s="5">
        <v>5124</v>
      </c>
      <c r="M28" s="5">
        <v>5124</v>
      </c>
      <c r="N28" s="1"/>
      <c r="O28" s="5">
        <f t="shared" ref="O28:O32" si="4">SUM(B28:M28)</f>
        <v>61488</v>
      </c>
    </row>
    <row r="29" spans="1:15" x14ac:dyDescent="0.25">
      <c r="A29" s="1" t="s">
        <v>34</v>
      </c>
      <c r="B29" s="5">
        <v>800</v>
      </c>
      <c r="C29" s="5">
        <v>800</v>
      </c>
      <c r="D29" s="5">
        <v>800</v>
      </c>
      <c r="E29" s="5">
        <v>800</v>
      </c>
      <c r="F29" s="5">
        <v>800</v>
      </c>
      <c r="G29" s="5">
        <v>800</v>
      </c>
      <c r="H29" s="5">
        <v>800</v>
      </c>
      <c r="I29" s="5">
        <v>800</v>
      </c>
      <c r="J29" s="5">
        <v>800</v>
      </c>
      <c r="K29" s="5">
        <v>800</v>
      </c>
      <c r="L29" s="5">
        <v>800</v>
      </c>
      <c r="M29" s="5">
        <v>800</v>
      </c>
      <c r="N29" s="1"/>
      <c r="O29" s="5">
        <f t="shared" si="4"/>
        <v>9600</v>
      </c>
    </row>
    <row r="30" spans="1:15" x14ac:dyDescent="0.25">
      <c r="A30" s="1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"/>
      <c r="O30" s="5"/>
    </row>
    <row r="31" spans="1:15" x14ac:dyDescent="0.25">
      <c r="A31" s="1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1"/>
      <c r="O31" s="5"/>
    </row>
    <row r="32" spans="1:15" x14ac:dyDescent="0.25">
      <c r="A32" s="2" t="s">
        <v>35</v>
      </c>
      <c r="B32" s="5">
        <f>SUM(B27:B30)</f>
        <v>18800</v>
      </c>
      <c r="C32" s="5">
        <f t="shared" ref="C32:M32" si="5">SUM(C27:C30)</f>
        <v>18800</v>
      </c>
      <c r="D32" s="5">
        <f t="shared" si="5"/>
        <v>22304</v>
      </c>
      <c r="E32" s="5">
        <f t="shared" si="5"/>
        <v>22304</v>
      </c>
      <c r="F32" s="5">
        <f t="shared" si="5"/>
        <v>22304</v>
      </c>
      <c r="G32" s="5">
        <f t="shared" si="5"/>
        <v>22304</v>
      </c>
      <c r="H32" s="5">
        <f t="shared" si="5"/>
        <v>22304</v>
      </c>
      <c r="I32" s="5">
        <f t="shared" si="5"/>
        <v>22304</v>
      </c>
      <c r="J32" s="5">
        <f t="shared" si="5"/>
        <v>22304</v>
      </c>
      <c r="K32" s="5">
        <f t="shared" si="5"/>
        <v>22304</v>
      </c>
      <c r="L32" s="5">
        <f t="shared" si="5"/>
        <v>22304</v>
      </c>
      <c r="M32" s="5">
        <f t="shared" si="5"/>
        <v>22304</v>
      </c>
      <c r="N32" s="1"/>
      <c r="O32" s="5">
        <f t="shared" si="4"/>
        <v>260640</v>
      </c>
    </row>
    <row r="33" spans="1:15" x14ac:dyDescent="0.25">
      <c r="A33" s="1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1"/>
      <c r="O33" s="1"/>
    </row>
    <row r="34" spans="1:15" x14ac:dyDescent="0.25">
      <c r="A34" s="2" t="s">
        <v>36</v>
      </c>
      <c r="B34" s="5">
        <f t="shared" ref="B34:M34" si="6">SUM(B12-B24-B32)</f>
        <v>-18957</v>
      </c>
      <c r="C34" s="5">
        <f t="shared" si="6"/>
        <v>-17327</v>
      </c>
      <c r="D34" s="5">
        <f t="shared" si="6"/>
        <v>-2006</v>
      </c>
      <c r="E34" s="5">
        <f t="shared" si="6"/>
        <v>-8006</v>
      </c>
      <c r="F34" s="5">
        <f t="shared" si="6"/>
        <v>-8256</v>
      </c>
      <c r="G34" s="5">
        <f t="shared" si="6"/>
        <v>41494</v>
      </c>
      <c r="H34" s="5">
        <f t="shared" si="6"/>
        <v>-3356</v>
      </c>
      <c r="I34" s="5">
        <f t="shared" si="6"/>
        <v>-7756</v>
      </c>
      <c r="J34" s="5">
        <f t="shared" si="6"/>
        <v>36494</v>
      </c>
      <c r="K34" s="5">
        <f t="shared" si="6"/>
        <v>-7756</v>
      </c>
      <c r="L34" s="5">
        <f t="shared" si="6"/>
        <v>-6756</v>
      </c>
      <c r="M34" s="5">
        <f t="shared" si="6"/>
        <v>-3756</v>
      </c>
      <c r="N34" s="5"/>
      <c r="O34" s="5">
        <f>SUM(O12-O24-O32)</f>
        <v>-5944</v>
      </c>
    </row>
    <row r="35" spans="1:15" x14ac:dyDescent="0.25">
      <c r="A35" s="1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1"/>
      <c r="O35" s="1"/>
    </row>
  </sheetData>
  <mergeCells count="1">
    <mergeCell ref="A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tabSelected="1" topLeftCell="A25" zoomScaleNormal="100" workbookViewId="0">
      <selection activeCell="R10" sqref="R10"/>
    </sheetView>
  </sheetViews>
  <sheetFormatPr defaultRowHeight="15" x14ac:dyDescent="0.25"/>
  <cols>
    <col min="1" max="1" width="12.42578125" customWidth="1"/>
    <col min="2" max="2" width="8" customWidth="1"/>
    <col min="3" max="3" width="7.42578125" customWidth="1"/>
    <col min="4" max="5" width="8" customWidth="1"/>
    <col min="6" max="6" width="7.42578125" customWidth="1"/>
    <col min="7" max="8" width="7.28515625" customWidth="1"/>
    <col min="9" max="9" width="7.42578125" customWidth="1"/>
    <col min="10" max="11" width="7.28515625" customWidth="1"/>
    <col min="12" max="12" width="7.7109375" customWidth="1"/>
    <col min="13" max="13" width="7.5703125" customWidth="1"/>
    <col min="14" max="14" width="7.7109375" customWidth="1"/>
    <col min="15" max="15" width="7.5703125" customWidth="1"/>
    <col min="16" max="16" width="7.42578125" customWidth="1"/>
    <col min="17" max="17" width="6.85546875" customWidth="1"/>
    <col min="18" max="18" width="7.7109375" customWidth="1"/>
    <col min="19" max="19" width="0.140625" customWidth="1"/>
    <col min="20" max="20" width="7.28515625" customWidth="1"/>
    <col min="21" max="21" width="0.140625" customWidth="1"/>
    <col min="22" max="22" width="7.5703125" customWidth="1"/>
    <col min="23" max="23" width="0.28515625" customWidth="1"/>
    <col min="24" max="24" width="7.28515625" customWidth="1"/>
    <col min="25" max="25" width="4.42578125" hidden="1" customWidth="1"/>
    <col min="26" max="26" width="8.28515625" customWidth="1"/>
    <col min="27" max="27" width="8.140625" style="7" customWidth="1"/>
  </cols>
  <sheetData>
    <row r="1" spans="1:27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7" x14ac:dyDescent="0.25">
      <c r="A2" s="7"/>
      <c r="B2" s="8" t="s">
        <v>37</v>
      </c>
      <c r="C2" s="8" t="s">
        <v>38</v>
      </c>
      <c r="D2" s="9" t="s">
        <v>37</v>
      </c>
      <c r="E2" s="9" t="s">
        <v>38</v>
      </c>
      <c r="F2" s="8" t="s">
        <v>37</v>
      </c>
      <c r="G2" s="8" t="s">
        <v>38</v>
      </c>
      <c r="H2" s="8" t="s">
        <v>37</v>
      </c>
      <c r="I2" s="8" t="s">
        <v>38</v>
      </c>
      <c r="J2" s="8" t="s">
        <v>37</v>
      </c>
      <c r="K2" s="8" t="s">
        <v>38</v>
      </c>
      <c r="L2" s="8" t="s">
        <v>37</v>
      </c>
      <c r="M2" s="8" t="s">
        <v>38</v>
      </c>
      <c r="N2" s="8" t="s">
        <v>37</v>
      </c>
      <c r="O2" s="8" t="s">
        <v>38</v>
      </c>
      <c r="P2" s="8" t="s">
        <v>37</v>
      </c>
      <c r="Q2" s="8" t="s">
        <v>38</v>
      </c>
      <c r="R2" s="8" t="s">
        <v>37</v>
      </c>
      <c r="S2" s="8" t="s">
        <v>38</v>
      </c>
      <c r="T2" s="8" t="s">
        <v>37</v>
      </c>
      <c r="U2" s="8" t="s">
        <v>38</v>
      </c>
      <c r="V2" s="8" t="s">
        <v>37</v>
      </c>
      <c r="W2" s="8" t="s">
        <v>38</v>
      </c>
      <c r="X2" s="8" t="s">
        <v>37</v>
      </c>
      <c r="Y2" s="8" t="s">
        <v>38</v>
      </c>
      <c r="Z2" s="8" t="s">
        <v>37</v>
      </c>
      <c r="AA2" s="8" t="s">
        <v>38</v>
      </c>
    </row>
    <row r="3" spans="1:27" x14ac:dyDescent="0.25">
      <c r="A3" s="7"/>
      <c r="B3" s="8" t="s">
        <v>1</v>
      </c>
      <c r="C3" s="8"/>
      <c r="D3" s="8" t="s">
        <v>2</v>
      </c>
      <c r="E3" s="8"/>
      <c r="F3" s="8" t="s">
        <v>3</v>
      </c>
      <c r="G3" s="8"/>
      <c r="H3" s="8" t="s">
        <v>4</v>
      </c>
      <c r="I3" s="8"/>
      <c r="J3" s="8" t="s">
        <v>5</v>
      </c>
      <c r="K3" s="8"/>
      <c r="L3" s="8" t="s">
        <v>6</v>
      </c>
      <c r="M3" s="8"/>
      <c r="N3" s="8" t="s">
        <v>7</v>
      </c>
      <c r="O3" s="8"/>
      <c r="P3" s="8" t="s">
        <v>8</v>
      </c>
      <c r="Q3" s="8"/>
      <c r="R3" s="8" t="s">
        <v>9</v>
      </c>
      <c r="S3" s="8"/>
      <c r="T3" s="8" t="s">
        <v>10</v>
      </c>
      <c r="U3" s="8"/>
      <c r="V3" s="8" t="s">
        <v>11</v>
      </c>
      <c r="W3" s="8"/>
      <c r="X3" s="8" t="s">
        <v>12</v>
      </c>
      <c r="Y3" s="7"/>
      <c r="Z3" s="8" t="s">
        <v>13</v>
      </c>
    </row>
    <row r="4" spans="1:27" x14ac:dyDescent="0.25">
      <c r="A4" s="10" t="s">
        <v>14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7"/>
      <c r="Z4" s="7"/>
    </row>
    <row r="5" spans="1:27" x14ac:dyDescent="0.25">
      <c r="A5" s="7" t="s">
        <v>15</v>
      </c>
      <c r="B5" s="11">
        <v>3500</v>
      </c>
      <c r="C5" s="11">
        <v>12750</v>
      </c>
      <c r="D5" s="11">
        <v>3500</v>
      </c>
      <c r="E5" s="11">
        <v>898</v>
      </c>
      <c r="F5" s="11">
        <v>5000</v>
      </c>
      <c r="G5" s="11">
        <v>350</v>
      </c>
      <c r="H5" s="11">
        <v>0</v>
      </c>
      <c r="I5" s="11"/>
      <c r="J5" s="11">
        <v>0</v>
      </c>
      <c r="K5" s="11"/>
      <c r="L5" s="11">
        <v>0</v>
      </c>
      <c r="M5" s="11"/>
      <c r="N5" s="11">
        <v>500</v>
      </c>
      <c r="O5" s="11">
        <v>750</v>
      </c>
      <c r="P5" s="11">
        <v>0</v>
      </c>
      <c r="Q5" s="11"/>
      <c r="R5" s="11">
        <v>0</v>
      </c>
      <c r="S5" s="11"/>
      <c r="T5" s="11">
        <v>0</v>
      </c>
      <c r="U5" s="11"/>
      <c r="V5" s="11">
        <v>1000</v>
      </c>
      <c r="W5" s="11"/>
      <c r="X5" s="11">
        <v>4500</v>
      </c>
      <c r="Y5" s="7"/>
      <c r="Z5" s="11">
        <f>SUM(B5+D5+F5+H5+J5+L5+N5+P5+T5+V5+X5)</f>
        <v>18000</v>
      </c>
      <c r="AA5" s="11">
        <f t="shared" ref="AA5:AA12" si="0">SUM(C5+E5+G5+I5+K5+M5+O5+Q5+S5+U5+W5+Y5)</f>
        <v>14748</v>
      </c>
    </row>
    <row r="6" spans="1:27" x14ac:dyDescent="0.25">
      <c r="A6" s="7" t="s">
        <v>16</v>
      </c>
      <c r="B6" s="11">
        <v>0</v>
      </c>
      <c r="C6" s="11">
        <v>6000</v>
      </c>
      <c r="D6" s="11">
        <v>0</v>
      </c>
      <c r="E6" s="11"/>
      <c r="F6" s="11">
        <v>16850</v>
      </c>
      <c r="G6" s="11">
        <v>16243.68</v>
      </c>
      <c r="H6" s="11">
        <v>16850</v>
      </c>
      <c r="I6" s="11">
        <v>20015</v>
      </c>
      <c r="J6" s="11">
        <v>16850</v>
      </c>
      <c r="K6" s="11">
        <v>16185</v>
      </c>
      <c r="L6" s="11">
        <v>16850</v>
      </c>
      <c r="M6" s="11">
        <v>17020</v>
      </c>
      <c r="N6" s="11">
        <v>17600</v>
      </c>
      <c r="O6" s="11">
        <v>22000</v>
      </c>
      <c r="P6" s="11">
        <v>17600</v>
      </c>
      <c r="Q6" s="11"/>
      <c r="R6" s="11">
        <v>17600</v>
      </c>
      <c r="S6" s="11"/>
      <c r="T6" s="11">
        <v>17600</v>
      </c>
      <c r="U6" s="11"/>
      <c r="V6" s="11">
        <v>17600</v>
      </c>
      <c r="W6" s="11"/>
      <c r="X6" s="11">
        <v>17600</v>
      </c>
      <c r="Y6" s="7"/>
      <c r="Z6" s="11">
        <f>SUM(B6+D6+F6+H6+J6+L6+N6+P6+R6+T6+V6+X6)</f>
        <v>173000</v>
      </c>
      <c r="AA6" s="11">
        <f t="shared" si="0"/>
        <v>97463.679999999993</v>
      </c>
    </row>
    <row r="7" spans="1:27" x14ac:dyDescent="0.25">
      <c r="A7" s="7" t="s">
        <v>17</v>
      </c>
      <c r="B7" s="11">
        <v>820</v>
      </c>
      <c r="C7" s="11">
        <v>750</v>
      </c>
      <c r="D7" s="11">
        <v>500</v>
      </c>
      <c r="E7" s="11">
        <v>789.75</v>
      </c>
      <c r="F7" s="11">
        <v>500</v>
      </c>
      <c r="G7" s="11">
        <v>1282.32</v>
      </c>
      <c r="H7" s="11">
        <v>500</v>
      </c>
      <c r="I7" s="11">
        <v>195</v>
      </c>
      <c r="J7" s="11">
        <v>500</v>
      </c>
      <c r="K7" s="11">
        <v>2067.5</v>
      </c>
      <c r="L7" s="11">
        <v>50000</v>
      </c>
      <c r="M7" s="11">
        <v>49945</v>
      </c>
      <c r="N7" s="11">
        <v>500</v>
      </c>
      <c r="O7" s="11">
        <v>1024.5</v>
      </c>
      <c r="P7" s="11">
        <v>500</v>
      </c>
      <c r="Q7" s="11"/>
      <c r="R7" s="11">
        <v>43250</v>
      </c>
      <c r="S7" s="11"/>
      <c r="T7" s="11">
        <v>500</v>
      </c>
      <c r="U7" s="11"/>
      <c r="V7" s="11">
        <v>500</v>
      </c>
      <c r="W7" s="11"/>
      <c r="X7" s="11">
        <v>500</v>
      </c>
      <c r="Y7" s="7"/>
      <c r="Z7" s="11">
        <f>SUM(B7+D7+F7+H7+J7+L7+N7+P7+R7+T7+V7+X7)</f>
        <v>98570</v>
      </c>
      <c r="AA7" s="11">
        <f t="shared" si="0"/>
        <v>56054.07</v>
      </c>
    </row>
    <row r="8" spans="1:27" x14ac:dyDescent="0.25">
      <c r="A8" s="7" t="s">
        <v>18</v>
      </c>
      <c r="B8" s="11">
        <v>0</v>
      </c>
      <c r="C8" s="11">
        <v>0</v>
      </c>
      <c r="D8" s="11">
        <v>1000</v>
      </c>
      <c r="E8" s="11">
        <v>336</v>
      </c>
      <c r="F8" s="11">
        <v>500</v>
      </c>
      <c r="G8" s="11">
        <v>767</v>
      </c>
      <c r="H8" s="11">
        <v>2000</v>
      </c>
      <c r="I8" s="11">
        <v>2105.65</v>
      </c>
      <c r="J8" s="11">
        <v>1250</v>
      </c>
      <c r="K8" s="11">
        <v>1694</v>
      </c>
      <c r="L8" s="11">
        <v>1500</v>
      </c>
      <c r="M8" s="11">
        <v>1370.25</v>
      </c>
      <c r="N8" s="11">
        <v>1000</v>
      </c>
      <c r="O8" s="11">
        <v>1201.75</v>
      </c>
      <c r="P8" s="11">
        <v>1000</v>
      </c>
      <c r="Q8" s="11"/>
      <c r="R8" s="11">
        <v>2500</v>
      </c>
      <c r="S8" s="11"/>
      <c r="T8" s="11">
        <v>1000</v>
      </c>
      <c r="U8" s="11"/>
      <c r="V8" s="11">
        <v>1000</v>
      </c>
      <c r="W8" s="11"/>
      <c r="X8" s="11">
        <v>500</v>
      </c>
      <c r="Y8" s="7"/>
      <c r="Z8" s="11">
        <f>SUM(B8+D8+F8+H8+J8+L8+N8+P8+R8+T8+V8+X8)</f>
        <v>13250</v>
      </c>
      <c r="AA8" s="11">
        <f t="shared" si="0"/>
        <v>7474.65</v>
      </c>
    </row>
    <row r="9" spans="1:27" x14ac:dyDescent="0.25">
      <c r="A9" s="7" t="s">
        <v>44</v>
      </c>
      <c r="B9" s="11">
        <v>0</v>
      </c>
      <c r="C9" s="11">
        <v>0</v>
      </c>
      <c r="D9" s="11">
        <v>0</v>
      </c>
      <c r="E9" s="11"/>
      <c r="F9" s="11">
        <v>3900</v>
      </c>
      <c r="G9" s="11">
        <v>3650</v>
      </c>
      <c r="H9" s="11">
        <v>0</v>
      </c>
      <c r="I9" s="11">
        <v>100</v>
      </c>
      <c r="J9" s="11">
        <v>0</v>
      </c>
      <c r="K9" s="11">
        <v>989</v>
      </c>
      <c r="L9" s="11">
        <v>0</v>
      </c>
      <c r="M9" s="11"/>
      <c r="N9" s="11">
        <v>3900</v>
      </c>
      <c r="O9" s="11">
        <v>4402.5</v>
      </c>
      <c r="P9" s="11">
        <v>0</v>
      </c>
      <c r="Q9" s="11"/>
      <c r="R9" s="11">
        <v>0</v>
      </c>
      <c r="S9" s="11"/>
      <c r="T9" s="11">
        <v>0</v>
      </c>
      <c r="U9" s="11"/>
      <c r="V9" s="11">
        <v>0</v>
      </c>
      <c r="W9" s="11"/>
      <c r="X9" s="11">
        <v>0</v>
      </c>
      <c r="Y9" s="7"/>
      <c r="Z9" s="11">
        <f>SUM(B9+D9+F9+H9+J9+L9+N9+P9+R9+T9+V9+X9)</f>
        <v>7800</v>
      </c>
      <c r="AA9" s="11">
        <f t="shared" si="0"/>
        <v>9141.5</v>
      </c>
    </row>
    <row r="10" spans="1:27" x14ac:dyDescent="0.25">
      <c r="A10" s="7" t="s">
        <v>40</v>
      </c>
      <c r="B10" s="11"/>
      <c r="C10" s="11"/>
      <c r="D10" s="11"/>
      <c r="E10" s="11">
        <v>2462</v>
      </c>
      <c r="F10" s="11"/>
      <c r="G10" s="11">
        <v>820</v>
      </c>
      <c r="H10" s="11"/>
      <c r="I10" s="11">
        <v>2055</v>
      </c>
      <c r="J10" s="11"/>
      <c r="K10" s="11">
        <v>134</v>
      </c>
      <c r="L10" s="11"/>
      <c r="M10" s="11">
        <v>204</v>
      </c>
      <c r="N10" s="11"/>
      <c r="O10" s="11">
        <v>1134</v>
      </c>
      <c r="P10" s="11"/>
      <c r="Q10" s="11"/>
      <c r="R10" s="11"/>
      <c r="S10" s="11"/>
      <c r="T10" s="11"/>
      <c r="U10" s="11"/>
      <c r="V10" s="11"/>
      <c r="W10" s="11"/>
      <c r="X10" s="11"/>
      <c r="Y10" s="7"/>
      <c r="Z10" s="11">
        <v>0</v>
      </c>
      <c r="AA10" s="11">
        <f t="shared" si="0"/>
        <v>6809</v>
      </c>
    </row>
    <row r="11" spans="1:27" x14ac:dyDescent="0.25">
      <c r="A11" s="7" t="s">
        <v>43</v>
      </c>
      <c r="B11" s="11"/>
      <c r="C11" s="11"/>
      <c r="D11" s="11"/>
      <c r="E11" s="11"/>
      <c r="F11" s="11"/>
      <c r="G11" s="11">
        <v>182.53</v>
      </c>
      <c r="H11" s="11"/>
      <c r="I11" s="11"/>
      <c r="J11" s="11"/>
      <c r="K11" s="11">
        <v>2150</v>
      </c>
      <c r="L11" s="11"/>
      <c r="M11" s="11"/>
      <c r="N11" s="11"/>
      <c r="O11" s="11">
        <v>3500</v>
      </c>
      <c r="P11" s="11"/>
      <c r="Q11" s="11"/>
      <c r="R11" s="11"/>
      <c r="S11" s="11"/>
      <c r="T11" s="11"/>
      <c r="U11" s="11"/>
      <c r="V11" s="11"/>
      <c r="W11" s="11"/>
      <c r="X11" s="11"/>
      <c r="Y11" s="7"/>
      <c r="Z11" s="12">
        <v>0</v>
      </c>
      <c r="AA11" s="11">
        <f t="shared" si="0"/>
        <v>5832.5300000000007</v>
      </c>
    </row>
    <row r="12" spans="1:27" x14ac:dyDescent="0.25">
      <c r="A12" s="10" t="s">
        <v>20</v>
      </c>
      <c r="B12" s="11">
        <f t="shared" ref="B12:X12" si="1">SUM(B5:B10)</f>
        <v>4320</v>
      </c>
      <c r="C12" s="11">
        <f>SUM(C5:C11)</f>
        <v>19500</v>
      </c>
      <c r="D12" s="11">
        <f t="shared" si="1"/>
        <v>5000</v>
      </c>
      <c r="E12" s="11">
        <f>SUM(E5:E11)</f>
        <v>4485.75</v>
      </c>
      <c r="F12" s="11">
        <f t="shared" si="1"/>
        <v>26750</v>
      </c>
      <c r="G12" s="11">
        <f>SUM(G5:G11)</f>
        <v>23295.53</v>
      </c>
      <c r="H12" s="11">
        <f t="shared" si="1"/>
        <v>19350</v>
      </c>
      <c r="I12" s="11">
        <f>SUM(I5:I11)</f>
        <v>24470.65</v>
      </c>
      <c r="J12" s="11">
        <f t="shared" si="1"/>
        <v>18600</v>
      </c>
      <c r="K12" s="11">
        <f>SUM(K5:K11)</f>
        <v>23219.5</v>
      </c>
      <c r="L12" s="11">
        <f t="shared" si="1"/>
        <v>68350</v>
      </c>
      <c r="M12" s="11">
        <f>SUM(M5:M11)</f>
        <v>68539.25</v>
      </c>
      <c r="N12" s="11">
        <f t="shared" si="1"/>
        <v>23500</v>
      </c>
      <c r="O12" s="11">
        <f>SUM(O5:O11)</f>
        <v>34012.75</v>
      </c>
      <c r="P12" s="11">
        <f t="shared" si="1"/>
        <v>19100</v>
      </c>
      <c r="Q12" s="11"/>
      <c r="R12" s="11">
        <f t="shared" si="1"/>
        <v>63350</v>
      </c>
      <c r="S12" s="11"/>
      <c r="T12" s="11">
        <f t="shared" si="1"/>
        <v>19100</v>
      </c>
      <c r="U12" s="11"/>
      <c r="V12" s="11">
        <f t="shared" si="1"/>
        <v>20100</v>
      </c>
      <c r="W12" s="11"/>
      <c r="X12" s="11">
        <f t="shared" si="1"/>
        <v>23100</v>
      </c>
      <c r="Y12" s="7"/>
      <c r="Z12" s="11">
        <f>SUM(B12+D12+F12+H12+J12+L12+N12+P12+R12+T12+V12+X12)</f>
        <v>310620</v>
      </c>
      <c r="AA12" s="11">
        <f t="shared" si="0"/>
        <v>197523.43</v>
      </c>
    </row>
    <row r="13" spans="1:27" x14ac:dyDescent="0.25">
      <c r="A13" s="7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7"/>
      <c r="Z13" s="7"/>
    </row>
    <row r="14" spans="1:27" x14ac:dyDescent="0.25">
      <c r="A14" s="10" t="s">
        <v>21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7"/>
      <c r="Z14" s="7"/>
    </row>
    <row r="15" spans="1:27" x14ac:dyDescent="0.25">
      <c r="A15" s="7" t="s">
        <v>22</v>
      </c>
      <c r="B15" s="11">
        <v>1252</v>
      </c>
      <c r="C15" s="11"/>
      <c r="D15" s="11">
        <v>1252</v>
      </c>
      <c r="E15" s="11"/>
      <c r="F15" s="11">
        <v>1252</v>
      </c>
      <c r="G15" s="11">
        <v>1502.5</v>
      </c>
      <c r="H15" s="11">
        <v>1252</v>
      </c>
      <c r="I15" s="11">
        <v>1252.5</v>
      </c>
      <c r="J15" s="11">
        <v>1252</v>
      </c>
      <c r="K15" s="11">
        <v>1252.5</v>
      </c>
      <c r="L15" s="11">
        <v>1252</v>
      </c>
      <c r="M15" s="11">
        <v>1252.5</v>
      </c>
      <c r="N15" s="11">
        <v>1252</v>
      </c>
      <c r="O15" s="11">
        <v>1252.5</v>
      </c>
      <c r="P15" s="11">
        <v>1252</v>
      </c>
      <c r="Q15" s="11"/>
      <c r="R15" s="11">
        <v>1252</v>
      </c>
      <c r="S15" s="11"/>
      <c r="T15" s="11">
        <v>1252</v>
      </c>
      <c r="U15" s="11"/>
      <c r="V15" s="11">
        <v>1252</v>
      </c>
      <c r="W15" s="11"/>
      <c r="X15" s="11">
        <v>1252</v>
      </c>
      <c r="Y15" s="7"/>
      <c r="Z15" s="11">
        <f t="shared" ref="Z15:AA17" si="2">SUM(B15+D15+F15+H15+J15+L15+N15+P15+R15+T15+V15+X15)</f>
        <v>15024</v>
      </c>
      <c r="AA15" s="11">
        <f t="shared" si="2"/>
        <v>6512.5</v>
      </c>
    </row>
    <row r="16" spans="1:27" x14ac:dyDescent="0.25">
      <c r="A16" s="7" t="s">
        <v>46</v>
      </c>
      <c r="B16" s="11">
        <v>250</v>
      </c>
      <c r="C16" s="11"/>
      <c r="D16" s="11">
        <v>250</v>
      </c>
      <c r="E16" s="11"/>
      <c r="F16" s="11">
        <v>250</v>
      </c>
      <c r="G16" s="11"/>
      <c r="H16" s="11">
        <v>250</v>
      </c>
      <c r="I16" s="11"/>
      <c r="J16" s="11">
        <v>250</v>
      </c>
      <c r="K16" s="11"/>
      <c r="L16" s="11">
        <v>250</v>
      </c>
      <c r="M16" s="11"/>
      <c r="N16" s="11">
        <v>250</v>
      </c>
      <c r="O16" s="11">
        <v>1500</v>
      </c>
      <c r="P16" s="11">
        <v>250</v>
      </c>
      <c r="Q16" s="11"/>
      <c r="R16" s="11">
        <v>250</v>
      </c>
      <c r="S16" s="11"/>
      <c r="T16" s="11">
        <v>250</v>
      </c>
      <c r="U16" s="11"/>
      <c r="V16" s="11">
        <v>250</v>
      </c>
      <c r="W16" s="11"/>
      <c r="X16" s="11">
        <v>250</v>
      </c>
      <c r="Y16" s="7"/>
      <c r="Z16" s="11">
        <f t="shared" si="2"/>
        <v>3000</v>
      </c>
      <c r="AA16" s="11">
        <f t="shared" si="2"/>
        <v>1500</v>
      </c>
    </row>
    <row r="17" spans="1:27" x14ac:dyDescent="0.25">
      <c r="A17" s="7" t="s">
        <v>23</v>
      </c>
      <c r="B17" s="11">
        <v>450</v>
      </c>
      <c r="C17" s="11"/>
      <c r="D17" s="11">
        <v>450</v>
      </c>
      <c r="E17" s="11">
        <v>945</v>
      </c>
      <c r="F17" s="11">
        <v>450</v>
      </c>
      <c r="G17" s="11"/>
      <c r="H17" s="11">
        <v>450</v>
      </c>
      <c r="I17" s="11"/>
      <c r="J17" s="11">
        <v>450</v>
      </c>
      <c r="K17" s="11"/>
      <c r="L17" s="11">
        <v>450</v>
      </c>
      <c r="M17" s="11"/>
      <c r="N17" s="11">
        <v>450</v>
      </c>
      <c r="O17" s="11"/>
      <c r="P17" s="11">
        <v>450</v>
      </c>
      <c r="Q17" s="11"/>
      <c r="R17" s="11">
        <v>450</v>
      </c>
      <c r="S17" s="11"/>
      <c r="T17" s="11">
        <v>450</v>
      </c>
      <c r="U17" s="11"/>
      <c r="V17" s="11">
        <v>450</v>
      </c>
      <c r="W17" s="11"/>
      <c r="X17" s="11">
        <v>450</v>
      </c>
      <c r="Y17" s="7"/>
      <c r="Z17" s="11">
        <f t="shared" si="2"/>
        <v>5400</v>
      </c>
      <c r="AA17" s="11">
        <f t="shared" si="2"/>
        <v>945</v>
      </c>
    </row>
    <row r="18" spans="1:27" x14ac:dyDescent="0.25">
      <c r="A18" s="7" t="s">
        <v>42</v>
      </c>
      <c r="B18" s="11"/>
      <c r="C18" s="11"/>
      <c r="D18" s="11"/>
      <c r="E18" s="11">
        <v>12886.63</v>
      </c>
      <c r="F18" s="11"/>
      <c r="G18" s="11">
        <v>26.35</v>
      </c>
      <c r="H18" s="11"/>
      <c r="I18" s="11">
        <v>15</v>
      </c>
      <c r="J18" s="11"/>
      <c r="K18" s="11">
        <v>824.31</v>
      </c>
      <c r="L18" s="11"/>
      <c r="M18" s="11">
        <v>6647.25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7"/>
      <c r="Z18" s="11"/>
      <c r="AA18" s="11">
        <f>SUM(B18:Z18)</f>
        <v>20399.54</v>
      </c>
    </row>
    <row r="19" spans="1:27" x14ac:dyDescent="0.25">
      <c r="A19" s="7" t="s">
        <v>24</v>
      </c>
      <c r="B19" s="11">
        <v>450</v>
      </c>
      <c r="C19" s="11">
        <v>905.39</v>
      </c>
      <c r="D19" s="11">
        <v>450</v>
      </c>
      <c r="E19" s="11">
        <v>556.64</v>
      </c>
      <c r="F19" s="11">
        <v>950</v>
      </c>
      <c r="G19" s="11">
        <v>307.69</v>
      </c>
      <c r="H19" s="11">
        <v>950</v>
      </c>
      <c r="I19" s="11">
        <v>952.07</v>
      </c>
      <c r="J19" s="11">
        <v>950</v>
      </c>
      <c r="K19" s="11"/>
      <c r="L19" s="11">
        <v>950</v>
      </c>
      <c r="M19" s="11">
        <v>2102.77</v>
      </c>
      <c r="N19" s="11">
        <v>500</v>
      </c>
      <c r="O19" s="11">
        <v>437.27</v>
      </c>
      <c r="P19" s="11">
        <v>950</v>
      </c>
      <c r="Q19" s="11"/>
      <c r="R19" s="11">
        <v>950</v>
      </c>
      <c r="S19" s="11"/>
      <c r="T19" s="11">
        <v>950</v>
      </c>
      <c r="U19" s="11"/>
      <c r="V19" s="11">
        <v>950</v>
      </c>
      <c r="W19" s="11"/>
      <c r="X19" s="11">
        <v>950</v>
      </c>
      <c r="Y19" s="7"/>
      <c r="Z19" s="11">
        <f t="shared" ref="Z19:Z28" si="3">SUM(B19+D19+F19+H19+J19+L19+N19+P19+R19+T19+V19+X19)</f>
        <v>9950</v>
      </c>
      <c r="AA19" s="11">
        <f t="shared" ref="AA19:AA23" si="4">SUM(C19+E19+G19+I19+K19+M19+O19+Q19+S19+U19+W19+Y19)</f>
        <v>5261.83</v>
      </c>
    </row>
    <row r="20" spans="1:27" x14ac:dyDescent="0.25">
      <c r="A20" s="7" t="s">
        <v>25</v>
      </c>
      <c r="B20" s="11">
        <v>250</v>
      </c>
      <c r="C20" s="11">
        <v>244.96</v>
      </c>
      <c r="D20" s="11">
        <v>250</v>
      </c>
      <c r="E20" s="11">
        <v>285.57</v>
      </c>
      <c r="F20" s="11">
        <v>250</v>
      </c>
      <c r="G20" s="11">
        <v>226.73</v>
      </c>
      <c r="H20" s="11">
        <v>250</v>
      </c>
      <c r="I20" s="11">
        <v>211.21</v>
      </c>
      <c r="J20" s="11">
        <v>250</v>
      </c>
      <c r="K20" s="11">
        <v>313.47000000000003</v>
      </c>
      <c r="L20" s="11">
        <v>250</v>
      </c>
      <c r="M20" s="11">
        <v>288.77999999999997</v>
      </c>
      <c r="N20" s="11">
        <v>250</v>
      </c>
      <c r="O20" s="11">
        <v>222.51</v>
      </c>
      <c r="P20" s="11">
        <v>250</v>
      </c>
      <c r="Q20" s="11"/>
      <c r="R20" s="11">
        <v>250</v>
      </c>
      <c r="S20" s="11"/>
      <c r="T20" s="11">
        <v>250</v>
      </c>
      <c r="U20" s="11"/>
      <c r="V20" s="11">
        <v>250</v>
      </c>
      <c r="W20" s="11"/>
      <c r="X20" s="11">
        <v>250</v>
      </c>
      <c r="Y20" s="7"/>
      <c r="Z20" s="11">
        <f t="shared" si="3"/>
        <v>3000</v>
      </c>
      <c r="AA20" s="11">
        <f t="shared" si="4"/>
        <v>1793.23</v>
      </c>
    </row>
    <row r="21" spans="1:27" x14ac:dyDescent="0.25">
      <c r="A21" s="7" t="s">
        <v>26</v>
      </c>
      <c r="B21" s="11">
        <v>75</v>
      </c>
      <c r="C21" s="11">
        <v>151.01</v>
      </c>
      <c r="D21" s="11">
        <v>75</v>
      </c>
      <c r="E21" s="11">
        <v>109.67</v>
      </c>
      <c r="F21" s="11">
        <v>450</v>
      </c>
      <c r="G21" s="11"/>
      <c r="H21" s="11">
        <v>450</v>
      </c>
      <c r="I21" s="11">
        <v>198.46</v>
      </c>
      <c r="J21" s="11">
        <v>450</v>
      </c>
      <c r="K21" s="11">
        <v>249.82</v>
      </c>
      <c r="L21" s="11">
        <v>450</v>
      </c>
      <c r="M21" s="11">
        <v>333.98</v>
      </c>
      <c r="N21" s="11">
        <v>450</v>
      </c>
      <c r="O21" s="11">
        <v>71.8</v>
      </c>
      <c r="P21" s="11">
        <v>450</v>
      </c>
      <c r="Q21" s="11"/>
      <c r="R21" s="11">
        <v>450</v>
      </c>
      <c r="S21" s="11"/>
      <c r="T21" s="11">
        <v>450</v>
      </c>
      <c r="U21" s="11"/>
      <c r="V21" s="11">
        <v>450</v>
      </c>
      <c r="W21" s="11"/>
      <c r="X21" s="11">
        <v>450</v>
      </c>
      <c r="Y21" s="7"/>
      <c r="Z21" s="11">
        <f t="shared" si="3"/>
        <v>4650</v>
      </c>
      <c r="AA21" s="11">
        <f t="shared" si="4"/>
        <v>1114.74</v>
      </c>
    </row>
    <row r="22" spans="1:27" x14ac:dyDescent="0.25">
      <c r="A22" s="7" t="s">
        <v>27</v>
      </c>
      <c r="B22" s="11">
        <v>2500</v>
      </c>
      <c r="C22" s="11">
        <v>2385.56</v>
      </c>
      <c r="D22" s="11">
        <v>2500</v>
      </c>
      <c r="E22" s="11">
        <v>3370</v>
      </c>
      <c r="F22" s="11">
        <v>250</v>
      </c>
      <c r="G22" s="11">
        <v>1894.6</v>
      </c>
      <c r="H22" s="11">
        <v>250</v>
      </c>
      <c r="I22" s="11">
        <v>120</v>
      </c>
      <c r="J22" s="11">
        <v>250</v>
      </c>
      <c r="K22" s="11">
        <v>4.5</v>
      </c>
      <c r="L22" s="11">
        <v>250</v>
      </c>
      <c r="M22" s="11">
        <v>38.799999999999997</v>
      </c>
      <c r="N22" s="11">
        <v>250</v>
      </c>
      <c r="O22" s="11">
        <v>291</v>
      </c>
      <c r="P22" s="11">
        <v>250</v>
      </c>
      <c r="Q22" s="11"/>
      <c r="R22" s="11">
        <v>250</v>
      </c>
      <c r="S22" s="11"/>
      <c r="T22" s="11">
        <v>250</v>
      </c>
      <c r="U22" s="11"/>
      <c r="V22" s="11">
        <v>250</v>
      </c>
      <c r="W22" s="11"/>
      <c r="X22" s="11">
        <v>250</v>
      </c>
      <c r="Y22" s="7"/>
      <c r="Z22" s="11">
        <f t="shared" si="3"/>
        <v>7500</v>
      </c>
      <c r="AA22" s="11">
        <f t="shared" si="4"/>
        <v>8104.46</v>
      </c>
    </row>
    <row r="23" spans="1:27" x14ac:dyDescent="0.25">
      <c r="A23" s="7" t="s">
        <v>28</v>
      </c>
      <c r="B23" s="11">
        <v>0</v>
      </c>
      <c r="C23" s="11">
        <v>702.24</v>
      </c>
      <c r="D23" s="11">
        <v>450</v>
      </c>
      <c r="E23" s="11">
        <v>903.38</v>
      </c>
      <c r="F23" s="11">
        <v>450</v>
      </c>
      <c r="G23" s="11">
        <v>866.47</v>
      </c>
      <c r="H23" s="11">
        <v>450</v>
      </c>
      <c r="I23" s="11">
        <v>907.7</v>
      </c>
      <c r="J23" s="11">
        <v>450</v>
      </c>
      <c r="K23" s="11">
        <v>395.88</v>
      </c>
      <c r="L23" s="11">
        <v>450</v>
      </c>
      <c r="M23" s="11">
        <v>257.7</v>
      </c>
      <c r="N23" s="11">
        <v>450</v>
      </c>
      <c r="O23" s="11">
        <v>1045.0999999999999</v>
      </c>
      <c r="P23" s="11">
        <v>450</v>
      </c>
      <c r="Q23" s="11"/>
      <c r="R23" s="11">
        <v>450</v>
      </c>
      <c r="S23" s="11"/>
      <c r="T23" s="11">
        <v>450</v>
      </c>
      <c r="U23" s="11"/>
      <c r="V23" s="11">
        <v>450</v>
      </c>
      <c r="W23" s="11"/>
      <c r="X23" s="11">
        <v>450</v>
      </c>
      <c r="Y23" s="7"/>
      <c r="Z23" s="11">
        <f t="shared" si="3"/>
        <v>4950</v>
      </c>
      <c r="AA23" s="11">
        <f t="shared" si="4"/>
        <v>5078.4699999999993</v>
      </c>
    </row>
    <row r="24" spans="1:27" x14ac:dyDescent="0.25">
      <c r="A24" s="7" t="s">
        <v>29</v>
      </c>
      <c r="B24" s="11">
        <v>0</v>
      </c>
      <c r="C24" s="11"/>
      <c r="D24" s="11">
        <v>0</v>
      </c>
      <c r="E24" s="11">
        <v>187.5</v>
      </c>
      <c r="F24" s="11">
        <v>500</v>
      </c>
      <c r="G24" s="11">
        <v>200</v>
      </c>
      <c r="H24" s="11">
        <v>500</v>
      </c>
      <c r="I24" s="11">
        <v>233.5</v>
      </c>
      <c r="J24" s="11">
        <v>500</v>
      </c>
      <c r="K24" s="11">
        <v>513.5</v>
      </c>
      <c r="L24" s="11">
        <v>500</v>
      </c>
      <c r="M24" s="11">
        <v>350</v>
      </c>
      <c r="N24" s="11">
        <v>500</v>
      </c>
      <c r="O24" s="11">
        <v>0</v>
      </c>
      <c r="P24" s="11">
        <v>500</v>
      </c>
      <c r="Q24" s="11"/>
      <c r="R24" s="11">
        <v>500</v>
      </c>
      <c r="S24" s="11"/>
      <c r="T24" s="11">
        <v>500</v>
      </c>
      <c r="U24" s="11"/>
      <c r="V24" s="11">
        <v>500</v>
      </c>
      <c r="W24" s="11"/>
      <c r="X24" s="11">
        <v>500</v>
      </c>
      <c r="Y24" s="7"/>
      <c r="Z24" s="11">
        <f t="shared" si="3"/>
        <v>5000</v>
      </c>
      <c r="AA24" s="11">
        <f>SUM(C24+E24+G24+I24+K24+M24+O24+Q24+S24+U24+W24+Y24)</f>
        <v>1484.5</v>
      </c>
    </row>
    <row r="25" spans="1:27" x14ac:dyDescent="0.25">
      <c r="A25" s="7" t="s">
        <v>39</v>
      </c>
      <c r="B25" s="11"/>
      <c r="C25" s="11">
        <v>6637.95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>
        <v>2969.7</v>
      </c>
      <c r="P25" s="11"/>
      <c r="Q25" s="11"/>
      <c r="R25" s="11"/>
      <c r="S25" s="11"/>
      <c r="T25" s="11"/>
      <c r="U25" s="11"/>
      <c r="V25" s="11"/>
      <c r="W25" s="11"/>
      <c r="X25" s="11"/>
      <c r="Y25" s="7"/>
      <c r="Z25" s="11">
        <f t="shared" si="3"/>
        <v>0</v>
      </c>
      <c r="AA25" s="14">
        <v>9607.65</v>
      </c>
    </row>
    <row r="26" spans="1:27" x14ac:dyDescent="0.25">
      <c r="A26" s="7" t="s">
        <v>41</v>
      </c>
      <c r="B26" s="11"/>
      <c r="C26" s="11">
        <v>98</v>
      </c>
      <c r="D26" s="11"/>
      <c r="E26" s="11">
        <v>242</v>
      </c>
      <c r="F26" s="11"/>
      <c r="G26" s="11">
        <v>189</v>
      </c>
      <c r="H26" s="11"/>
      <c r="I26" s="11">
        <v>146</v>
      </c>
      <c r="J26" s="11"/>
      <c r="K26" s="11">
        <v>38</v>
      </c>
      <c r="L26" s="11"/>
      <c r="M26" s="11">
        <v>198</v>
      </c>
      <c r="N26" s="11"/>
      <c r="O26" s="11">
        <v>90</v>
      </c>
      <c r="P26" s="11"/>
      <c r="Q26" s="11"/>
      <c r="R26" s="11"/>
      <c r="S26" s="11"/>
      <c r="T26" s="11"/>
      <c r="U26" s="11"/>
      <c r="V26" s="11"/>
      <c r="W26" s="11"/>
      <c r="X26" s="11"/>
      <c r="Y26" s="7"/>
      <c r="Z26" s="11">
        <f t="shared" si="3"/>
        <v>0</v>
      </c>
      <c r="AA26" s="11">
        <f>SUM(C26+E26+G26+I26+K26+M26+O26+Q26+S26+U26+W26+Y26)</f>
        <v>1001</v>
      </c>
    </row>
    <row r="27" spans="1:27" x14ac:dyDescent="0.25">
      <c r="A27" s="7" t="s">
        <v>45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>
        <v>750</v>
      </c>
      <c r="N27" s="11"/>
      <c r="O27" s="11">
        <v>1444.38</v>
      </c>
      <c r="P27" s="11"/>
      <c r="Q27" s="11"/>
      <c r="R27" s="11"/>
      <c r="S27" s="11"/>
      <c r="T27" s="11"/>
      <c r="U27" s="11"/>
      <c r="V27" s="11"/>
      <c r="W27" s="11"/>
      <c r="X27" s="11"/>
      <c r="Y27" s="7"/>
      <c r="Z27" s="11">
        <f t="shared" si="3"/>
        <v>0</v>
      </c>
      <c r="AA27" s="14">
        <v>2194</v>
      </c>
    </row>
    <row r="28" spans="1:27" x14ac:dyDescent="0.25">
      <c r="A28" s="10" t="s">
        <v>30</v>
      </c>
      <c r="B28" s="11">
        <f>SUM(B15:B24)</f>
        <v>5227</v>
      </c>
      <c r="C28" s="11">
        <f>SUM(C15:C26)</f>
        <v>11125.11</v>
      </c>
      <c r="D28" s="11">
        <f t="shared" ref="D28:X28" si="5">SUM(D15:D24)</f>
        <v>5677</v>
      </c>
      <c r="E28" s="11">
        <f>SUM(E15:E26)</f>
        <v>19486.39</v>
      </c>
      <c r="F28" s="11">
        <f t="shared" si="5"/>
        <v>4802</v>
      </c>
      <c r="G28" s="11">
        <f>SUM(G15:G26)</f>
        <v>5213.34</v>
      </c>
      <c r="H28" s="11">
        <f t="shared" si="5"/>
        <v>4802</v>
      </c>
      <c r="I28" s="11">
        <f>SUM(I15:I26)</f>
        <v>4036.4400000000005</v>
      </c>
      <c r="J28" s="11">
        <f t="shared" si="5"/>
        <v>4802</v>
      </c>
      <c r="K28" s="11">
        <f>SUM(K15:K26)</f>
        <v>3591.98</v>
      </c>
      <c r="L28" s="11">
        <f t="shared" si="5"/>
        <v>4802</v>
      </c>
      <c r="M28" s="11">
        <f>SUM(M15:M27)</f>
        <v>12219.78</v>
      </c>
      <c r="N28" s="11">
        <f t="shared" si="5"/>
        <v>4352</v>
      </c>
      <c r="O28" s="11">
        <f>SUM(O15:O27)</f>
        <v>9324.26</v>
      </c>
      <c r="P28" s="11">
        <f t="shared" si="5"/>
        <v>4802</v>
      </c>
      <c r="Q28" s="11"/>
      <c r="R28" s="11">
        <f t="shared" si="5"/>
        <v>4802</v>
      </c>
      <c r="S28" s="11"/>
      <c r="T28" s="11">
        <f t="shared" si="5"/>
        <v>4802</v>
      </c>
      <c r="U28" s="11"/>
      <c r="V28" s="11">
        <f t="shared" si="5"/>
        <v>4802</v>
      </c>
      <c r="W28" s="11"/>
      <c r="X28" s="11">
        <f t="shared" si="5"/>
        <v>4802</v>
      </c>
      <c r="Y28" s="7"/>
      <c r="Z28" s="11">
        <f t="shared" si="3"/>
        <v>58474</v>
      </c>
      <c r="AA28" s="11">
        <f>SUM(AA15:AA27)</f>
        <v>64996.920000000006</v>
      </c>
    </row>
    <row r="29" spans="1:27" x14ac:dyDescent="0.25">
      <c r="A29" s="7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7"/>
      <c r="Z29" s="7"/>
    </row>
    <row r="30" spans="1:27" x14ac:dyDescent="0.25">
      <c r="A30" s="10" t="s">
        <v>31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7"/>
      <c r="Z30" s="7"/>
    </row>
    <row r="31" spans="1:27" x14ac:dyDescent="0.25">
      <c r="A31" s="7" t="s">
        <v>32</v>
      </c>
      <c r="B31" s="11">
        <v>12876</v>
      </c>
      <c r="C31" s="11">
        <v>9844.1</v>
      </c>
      <c r="D31" s="11">
        <v>12876</v>
      </c>
      <c r="E31" s="11">
        <v>14280.7</v>
      </c>
      <c r="F31" s="11">
        <v>16380</v>
      </c>
      <c r="G31" s="11">
        <v>11619.5</v>
      </c>
      <c r="H31" s="11">
        <v>16380</v>
      </c>
      <c r="I31" s="11">
        <v>15577.8</v>
      </c>
      <c r="J31" s="11">
        <v>16380</v>
      </c>
      <c r="K31" s="11">
        <v>17007.8</v>
      </c>
      <c r="L31" s="11">
        <v>16380</v>
      </c>
      <c r="M31" s="11">
        <v>14286.05</v>
      </c>
      <c r="N31" s="11">
        <v>16380</v>
      </c>
      <c r="O31" s="11">
        <v>18352</v>
      </c>
      <c r="P31" s="11">
        <v>16380</v>
      </c>
      <c r="Q31" s="11"/>
      <c r="R31" s="11">
        <v>16380</v>
      </c>
      <c r="S31" s="11"/>
      <c r="T31" s="11">
        <v>16380</v>
      </c>
      <c r="U31" s="11"/>
      <c r="V31" s="11">
        <v>16380</v>
      </c>
      <c r="W31" s="11"/>
      <c r="X31" s="11">
        <v>16380</v>
      </c>
      <c r="Y31" s="7"/>
      <c r="Z31" s="11">
        <f t="shared" ref="Z31:AA33" si="6">SUM(B31+D31+F31+H31+J31+L31+N31+P31+R31+T31+V31+X31)</f>
        <v>189552</v>
      </c>
      <c r="AA31" s="11">
        <f t="shared" si="6"/>
        <v>100967.95000000001</v>
      </c>
    </row>
    <row r="32" spans="1:27" x14ac:dyDescent="0.25">
      <c r="A32" s="7" t="s">
        <v>33</v>
      </c>
      <c r="B32" s="11">
        <v>5124</v>
      </c>
      <c r="C32" s="11">
        <v>5126.3999999999996</v>
      </c>
      <c r="D32" s="11">
        <v>5124</v>
      </c>
      <c r="E32" s="11">
        <v>5126.3999999999996</v>
      </c>
      <c r="F32" s="11">
        <v>5124</v>
      </c>
      <c r="G32" s="11">
        <v>5126.3999999999996</v>
      </c>
      <c r="H32" s="11">
        <v>5124</v>
      </c>
      <c r="I32" s="11">
        <v>5126.3999999999996</v>
      </c>
      <c r="J32" s="11">
        <v>5124</v>
      </c>
      <c r="K32" s="11">
        <v>5126.3999999999996</v>
      </c>
      <c r="L32" s="11">
        <v>5124</v>
      </c>
      <c r="M32" s="11">
        <v>5162.3999999999996</v>
      </c>
      <c r="N32" s="11">
        <v>5124</v>
      </c>
      <c r="O32" s="11">
        <v>5126.3999999999996</v>
      </c>
      <c r="P32" s="11">
        <v>5124</v>
      </c>
      <c r="Q32" s="11"/>
      <c r="R32" s="11">
        <v>5124</v>
      </c>
      <c r="S32" s="11"/>
      <c r="T32" s="11">
        <v>5124</v>
      </c>
      <c r="U32" s="11"/>
      <c r="V32" s="11">
        <v>5124</v>
      </c>
      <c r="W32" s="11"/>
      <c r="X32" s="11">
        <v>5124</v>
      </c>
      <c r="Y32" s="7"/>
      <c r="Z32" s="11">
        <f t="shared" si="6"/>
        <v>61488</v>
      </c>
      <c r="AA32" s="11">
        <f t="shared" si="6"/>
        <v>35920.800000000003</v>
      </c>
    </row>
    <row r="33" spans="1:27" x14ac:dyDescent="0.25">
      <c r="A33" s="7" t="s">
        <v>34</v>
      </c>
      <c r="B33" s="11">
        <v>800</v>
      </c>
      <c r="C33" s="11">
        <v>800</v>
      </c>
      <c r="D33" s="11">
        <v>800</v>
      </c>
      <c r="E33" s="11">
        <v>800</v>
      </c>
      <c r="F33" s="11">
        <v>800</v>
      </c>
      <c r="G33" s="11">
        <v>800</v>
      </c>
      <c r="H33" s="11">
        <v>800</v>
      </c>
      <c r="I33" s="11">
        <v>800</v>
      </c>
      <c r="J33" s="11">
        <v>800</v>
      </c>
      <c r="K33" s="11">
        <v>800</v>
      </c>
      <c r="L33" s="11">
        <v>800</v>
      </c>
      <c r="M33" s="11">
        <v>800</v>
      </c>
      <c r="N33" s="11">
        <v>800</v>
      </c>
      <c r="O33" s="11">
        <v>800</v>
      </c>
      <c r="P33" s="11">
        <v>800</v>
      </c>
      <c r="Q33" s="11"/>
      <c r="R33" s="11">
        <v>800</v>
      </c>
      <c r="S33" s="11"/>
      <c r="T33" s="11">
        <v>800</v>
      </c>
      <c r="U33" s="11"/>
      <c r="V33" s="11">
        <v>800</v>
      </c>
      <c r="W33" s="11"/>
      <c r="X33" s="11">
        <v>800</v>
      </c>
      <c r="Y33" s="7"/>
      <c r="Z33" s="11">
        <f t="shared" si="6"/>
        <v>9600</v>
      </c>
      <c r="AA33" s="11">
        <f t="shared" si="6"/>
        <v>5600</v>
      </c>
    </row>
    <row r="34" spans="1:27" x14ac:dyDescent="0.25">
      <c r="A34" s="7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7"/>
      <c r="Z34" s="11"/>
    </row>
    <row r="35" spans="1:27" x14ac:dyDescent="0.25">
      <c r="A35" s="7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7"/>
      <c r="Z35" s="11"/>
    </row>
    <row r="36" spans="1:27" x14ac:dyDescent="0.25">
      <c r="A36" s="10" t="s">
        <v>35</v>
      </c>
      <c r="B36" s="11">
        <f>SUM(B31:B34)</f>
        <v>18800</v>
      </c>
      <c r="C36" s="11">
        <f>SUM(C31:C35)</f>
        <v>15770.5</v>
      </c>
      <c r="D36" s="11">
        <f t="shared" ref="D36:X36" si="7">SUM(D31:D34)</f>
        <v>18800</v>
      </c>
      <c r="E36" s="11">
        <f>SUM(E31:E35)</f>
        <v>20207.099999999999</v>
      </c>
      <c r="F36" s="11">
        <f t="shared" si="7"/>
        <v>22304</v>
      </c>
      <c r="G36" s="11">
        <v>22682.3</v>
      </c>
      <c r="H36" s="11">
        <f t="shared" si="7"/>
        <v>22304</v>
      </c>
      <c r="I36" s="11">
        <f>SUM(I31:I35)</f>
        <v>21504.199999999997</v>
      </c>
      <c r="J36" s="11">
        <f t="shared" si="7"/>
        <v>22304</v>
      </c>
      <c r="K36" s="11">
        <f>SUM(K31:K35)</f>
        <v>22934.199999999997</v>
      </c>
      <c r="L36" s="11">
        <f t="shared" si="7"/>
        <v>22304</v>
      </c>
      <c r="M36" s="11">
        <f>SUM(M31:M35)</f>
        <v>20248.449999999997</v>
      </c>
      <c r="N36" s="11">
        <f t="shared" si="7"/>
        <v>22304</v>
      </c>
      <c r="O36" s="11">
        <f>SUM(O31:O35)</f>
        <v>24278.400000000001</v>
      </c>
      <c r="P36" s="11">
        <f t="shared" si="7"/>
        <v>22304</v>
      </c>
      <c r="Q36" s="11"/>
      <c r="R36" s="11">
        <f t="shared" si="7"/>
        <v>22304</v>
      </c>
      <c r="S36" s="11"/>
      <c r="T36" s="11">
        <f t="shared" si="7"/>
        <v>22304</v>
      </c>
      <c r="U36" s="11"/>
      <c r="V36" s="11">
        <f t="shared" si="7"/>
        <v>22304</v>
      </c>
      <c r="W36" s="11"/>
      <c r="X36" s="11">
        <f t="shared" si="7"/>
        <v>22304</v>
      </c>
      <c r="Y36" s="7"/>
      <c r="Z36" s="11">
        <f>SUM(B36+D36+F36+H36+J36+L36+N36+P36+R36+T36+V36+X36)</f>
        <v>260640</v>
      </c>
      <c r="AA36" s="11">
        <f>SUM(C36+E36+G36+I36+K36+M36+O36+Q36+S36+U36+W36+Y36)</f>
        <v>147625.15</v>
      </c>
    </row>
    <row r="37" spans="1:27" x14ac:dyDescent="0.25">
      <c r="A37" s="7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7"/>
      <c r="Z37" s="7"/>
    </row>
    <row r="38" spans="1:27" x14ac:dyDescent="0.25">
      <c r="A38" s="10" t="s">
        <v>36</v>
      </c>
      <c r="B38" s="11">
        <f t="shared" ref="B38:X38" si="8">SUM(B12-B28-B36)</f>
        <v>-19707</v>
      </c>
      <c r="C38" s="11">
        <v>-7395.61</v>
      </c>
      <c r="D38" s="11">
        <f t="shared" si="8"/>
        <v>-19477</v>
      </c>
      <c r="E38" s="11">
        <v>-35207.74</v>
      </c>
      <c r="F38" s="11">
        <f t="shared" si="8"/>
        <v>-356</v>
      </c>
      <c r="G38" s="11">
        <v>-4600.1099999999997</v>
      </c>
      <c r="H38" s="11">
        <f t="shared" si="8"/>
        <v>-7756</v>
      </c>
      <c r="I38" s="11">
        <v>-1069.99</v>
      </c>
      <c r="J38" s="11">
        <f t="shared" si="8"/>
        <v>-8506</v>
      </c>
      <c r="K38" s="11">
        <v>-3306.68</v>
      </c>
      <c r="L38" s="11">
        <f t="shared" si="8"/>
        <v>41244</v>
      </c>
      <c r="M38" s="11">
        <v>36106.82</v>
      </c>
      <c r="N38" s="11">
        <f t="shared" si="8"/>
        <v>-3156</v>
      </c>
      <c r="O38" s="11">
        <f>SUM(O12-O28-O36)</f>
        <v>410.08999999999651</v>
      </c>
      <c r="P38" s="11">
        <f t="shared" si="8"/>
        <v>-8006</v>
      </c>
      <c r="Q38" s="11"/>
      <c r="R38" s="11">
        <f t="shared" si="8"/>
        <v>36244</v>
      </c>
      <c r="S38" s="11"/>
      <c r="T38" s="11">
        <f t="shared" si="8"/>
        <v>-8006</v>
      </c>
      <c r="U38" s="11"/>
      <c r="V38" s="11">
        <f t="shared" si="8"/>
        <v>-7006</v>
      </c>
      <c r="W38" s="11"/>
      <c r="X38" s="11">
        <f t="shared" si="8"/>
        <v>-4006</v>
      </c>
      <c r="Y38" s="11"/>
      <c r="Z38" s="11">
        <f>SUM(Z12-Z28-Z36)</f>
        <v>-8494</v>
      </c>
      <c r="AA38" s="11">
        <f>SUM(AA12-AA28-AA36)</f>
        <v>-15098.640000000014</v>
      </c>
    </row>
    <row r="39" spans="1:27" ht="16.5" x14ac:dyDescent="0.3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</sheetData>
  <mergeCells count="1">
    <mergeCell ref="A1:Z1"/>
  </mergeCells>
  <pageMargins left="0.7" right="0.7" top="0.75" bottom="0.75" header="0.3" footer="0.3"/>
  <pageSetup paperSize="1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>
      <selection activeCell="B28" sqref="B28:M28"/>
    </sheetView>
  </sheetViews>
  <sheetFormatPr defaultRowHeight="15" x14ac:dyDescent="0.25"/>
  <cols>
    <col min="15" max="15" width="11.28515625" customWidth="1"/>
  </cols>
  <sheetData>
    <row r="1" spans="1:15" s="15" customFormat="1" ht="15.75" x14ac:dyDescent="0.25">
      <c r="A1" s="18" t="s">
        <v>48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x14ac:dyDescent="0.25">
      <c r="A2" s="1"/>
      <c r="B2" s="1"/>
      <c r="C2" s="1"/>
      <c r="D2" s="2"/>
      <c r="E2" s="3"/>
      <c r="F2" s="3"/>
      <c r="G2" s="3"/>
      <c r="H2" s="3"/>
      <c r="I2" s="3"/>
      <c r="J2" s="1"/>
      <c r="K2" s="1"/>
      <c r="L2" s="1"/>
      <c r="M2" s="1"/>
      <c r="N2" s="1"/>
      <c r="O2" s="1"/>
    </row>
    <row r="3" spans="1:15" x14ac:dyDescent="0.25">
      <c r="A3" s="1"/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1"/>
      <c r="O3" s="6" t="s">
        <v>13</v>
      </c>
    </row>
    <row r="4" spans="1:15" x14ac:dyDescent="0.25">
      <c r="A4" s="2" t="s">
        <v>14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1"/>
      <c r="O4" s="1"/>
    </row>
    <row r="5" spans="1:15" x14ac:dyDescent="0.25">
      <c r="A5" s="1" t="s">
        <v>15</v>
      </c>
      <c r="B5" s="5">
        <v>12500</v>
      </c>
      <c r="C5" s="5">
        <v>2000</v>
      </c>
      <c r="D5" s="5">
        <v>9000</v>
      </c>
      <c r="E5" s="5">
        <v>0</v>
      </c>
      <c r="F5" s="5">
        <v>0</v>
      </c>
      <c r="G5" s="5">
        <v>0</v>
      </c>
      <c r="H5" s="5">
        <v>500</v>
      </c>
      <c r="I5" s="5">
        <v>0</v>
      </c>
      <c r="J5" s="5">
        <v>0</v>
      </c>
      <c r="K5" s="5">
        <v>0</v>
      </c>
      <c r="L5" s="5">
        <v>1000</v>
      </c>
      <c r="M5" s="5">
        <v>5500</v>
      </c>
      <c r="N5" s="1"/>
      <c r="O5" s="5">
        <f>SUM(B5:M5)</f>
        <v>30500</v>
      </c>
    </row>
    <row r="6" spans="1:15" x14ac:dyDescent="0.25">
      <c r="A6" s="1" t="s">
        <v>16</v>
      </c>
      <c r="B6" s="5">
        <v>0</v>
      </c>
      <c r="C6" s="5">
        <v>0</v>
      </c>
      <c r="D6" s="5">
        <v>23000</v>
      </c>
      <c r="E6" s="5">
        <v>23000</v>
      </c>
      <c r="F6" s="5">
        <v>23000</v>
      </c>
      <c r="G6" s="5">
        <v>23000</v>
      </c>
      <c r="H6" s="5">
        <v>23000</v>
      </c>
      <c r="I6" s="5">
        <v>23000</v>
      </c>
      <c r="J6" s="5">
        <v>23000</v>
      </c>
      <c r="K6" s="5">
        <v>23000</v>
      </c>
      <c r="L6" s="5">
        <v>23000</v>
      </c>
      <c r="M6" s="5">
        <v>23000</v>
      </c>
      <c r="N6" s="1"/>
      <c r="O6" s="5">
        <f t="shared" ref="O6:O9" si="0">SUM(B6:M6)</f>
        <v>230000</v>
      </c>
    </row>
    <row r="7" spans="1:15" x14ac:dyDescent="0.25">
      <c r="A7" s="1" t="s">
        <v>17</v>
      </c>
      <c r="B7" s="5">
        <v>820</v>
      </c>
      <c r="C7" s="5">
        <v>500</v>
      </c>
      <c r="D7" s="5">
        <v>500</v>
      </c>
      <c r="E7" s="5">
        <v>500</v>
      </c>
      <c r="F7" s="5">
        <v>500</v>
      </c>
      <c r="G7" s="5">
        <v>25500</v>
      </c>
      <c r="H7" s="5">
        <v>10000</v>
      </c>
      <c r="I7" s="5">
        <v>1000</v>
      </c>
      <c r="J7" s="5">
        <v>3250</v>
      </c>
      <c r="K7" s="5">
        <v>500</v>
      </c>
      <c r="L7" s="5">
        <v>500</v>
      </c>
      <c r="M7" s="5">
        <v>500</v>
      </c>
      <c r="N7" s="1"/>
      <c r="O7" s="5">
        <f t="shared" si="0"/>
        <v>44070</v>
      </c>
    </row>
    <row r="8" spans="1:15" x14ac:dyDescent="0.25">
      <c r="A8" s="1" t="s">
        <v>18</v>
      </c>
      <c r="B8" s="5">
        <v>0</v>
      </c>
      <c r="C8" s="5">
        <v>0</v>
      </c>
      <c r="D8" s="5">
        <v>500</v>
      </c>
      <c r="E8" s="5">
        <v>1500</v>
      </c>
      <c r="F8" s="5">
        <v>1250</v>
      </c>
      <c r="G8" s="5">
        <v>1500</v>
      </c>
      <c r="H8" s="5">
        <v>1000</v>
      </c>
      <c r="I8" s="5">
        <v>1000</v>
      </c>
      <c r="J8" s="5">
        <v>2500</v>
      </c>
      <c r="K8" s="5">
        <v>1000</v>
      </c>
      <c r="L8" s="5">
        <v>1000</v>
      </c>
      <c r="M8" s="5">
        <v>500</v>
      </c>
      <c r="N8" s="1"/>
      <c r="O8" s="5">
        <f t="shared" si="0"/>
        <v>11750</v>
      </c>
    </row>
    <row r="9" spans="1:15" x14ac:dyDescent="0.25">
      <c r="A9" s="1" t="s">
        <v>19</v>
      </c>
      <c r="B9" s="5">
        <v>0</v>
      </c>
      <c r="C9" s="5">
        <v>0</v>
      </c>
      <c r="D9" s="5">
        <v>5000</v>
      </c>
      <c r="E9" s="5">
        <v>0</v>
      </c>
      <c r="F9" s="5">
        <v>0</v>
      </c>
      <c r="G9" s="5">
        <v>0</v>
      </c>
      <c r="H9" s="5">
        <v>5000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1"/>
      <c r="O9" s="5">
        <f t="shared" si="0"/>
        <v>10000</v>
      </c>
    </row>
    <row r="10" spans="1:15" x14ac:dyDescent="0.25">
      <c r="A10" s="1" t="s">
        <v>40</v>
      </c>
      <c r="B10" s="5"/>
      <c r="C10" s="5">
        <v>4000</v>
      </c>
      <c r="D10" s="5">
        <v>4000</v>
      </c>
      <c r="E10" s="5">
        <v>4000</v>
      </c>
      <c r="F10" s="5"/>
      <c r="G10" s="5"/>
      <c r="H10" s="5">
        <v>500</v>
      </c>
      <c r="I10" s="5"/>
      <c r="J10" s="5"/>
      <c r="K10" s="5"/>
      <c r="L10" s="5"/>
      <c r="M10" s="5"/>
      <c r="N10" s="1"/>
      <c r="O10" s="5">
        <f>SUM(B10:N10)</f>
        <v>12500</v>
      </c>
    </row>
    <row r="11" spans="1:15" x14ac:dyDescent="0.25">
      <c r="A11" s="1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1"/>
      <c r="O11" s="1"/>
    </row>
    <row r="12" spans="1:15" x14ac:dyDescent="0.25">
      <c r="A12" s="2" t="s">
        <v>20</v>
      </c>
      <c r="B12" s="5">
        <f t="shared" ref="B12:M12" si="1">SUM(B5:B10)</f>
        <v>13320</v>
      </c>
      <c r="C12" s="5">
        <f t="shared" si="1"/>
        <v>6500</v>
      </c>
      <c r="D12" s="5">
        <f t="shared" si="1"/>
        <v>42000</v>
      </c>
      <c r="E12" s="5">
        <f t="shared" si="1"/>
        <v>29000</v>
      </c>
      <c r="F12" s="5">
        <f t="shared" si="1"/>
        <v>24750</v>
      </c>
      <c r="G12" s="5">
        <f t="shared" si="1"/>
        <v>50000</v>
      </c>
      <c r="H12" s="5">
        <f t="shared" si="1"/>
        <v>40000</v>
      </c>
      <c r="I12" s="5">
        <f t="shared" si="1"/>
        <v>25000</v>
      </c>
      <c r="J12" s="5">
        <f t="shared" si="1"/>
        <v>28750</v>
      </c>
      <c r="K12" s="5">
        <f t="shared" si="1"/>
        <v>24500</v>
      </c>
      <c r="L12" s="5">
        <f t="shared" si="1"/>
        <v>25500</v>
      </c>
      <c r="M12" s="5">
        <f t="shared" si="1"/>
        <v>29500</v>
      </c>
      <c r="N12" s="1"/>
      <c r="O12" s="5">
        <f>SUM(O5:O10)</f>
        <v>338820</v>
      </c>
    </row>
    <row r="13" spans="1:15" x14ac:dyDescent="0.25">
      <c r="A13" s="1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1"/>
      <c r="O13" s="1"/>
    </row>
    <row r="14" spans="1:15" x14ac:dyDescent="0.25">
      <c r="A14" s="2" t="s">
        <v>21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1"/>
      <c r="O14" s="1"/>
    </row>
    <row r="15" spans="1:15" x14ac:dyDescent="0.25">
      <c r="A15" s="1" t="s">
        <v>22</v>
      </c>
      <c r="B15" s="5">
        <v>1252</v>
      </c>
      <c r="C15" s="5">
        <v>1252</v>
      </c>
      <c r="D15" s="5">
        <v>1252</v>
      </c>
      <c r="E15" s="5">
        <v>1252</v>
      </c>
      <c r="F15" s="5">
        <v>1252</v>
      </c>
      <c r="G15" s="5">
        <v>1252</v>
      </c>
      <c r="H15" s="5">
        <v>1252</v>
      </c>
      <c r="I15" s="5">
        <v>1252</v>
      </c>
      <c r="J15" s="5">
        <v>1252</v>
      </c>
      <c r="K15" s="5">
        <v>1252</v>
      </c>
      <c r="L15" s="5">
        <v>1252</v>
      </c>
      <c r="M15" s="5">
        <v>1252</v>
      </c>
      <c r="N15" s="1"/>
      <c r="O15" s="5">
        <f>SUM(B15:M15)</f>
        <v>15024</v>
      </c>
    </row>
    <row r="16" spans="1:15" x14ac:dyDescent="0.25">
      <c r="A16" s="1" t="s">
        <v>46</v>
      </c>
      <c r="B16" s="5">
        <v>250</v>
      </c>
      <c r="C16" s="5">
        <v>250</v>
      </c>
      <c r="D16" s="5">
        <v>250</v>
      </c>
      <c r="E16" s="5">
        <v>250</v>
      </c>
      <c r="F16" s="5">
        <v>250</v>
      </c>
      <c r="G16" s="5">
        <v>250</v>
      </c>
      <c r="H16" s="5">
        <v>250</v>
      </c>
      <c r="I16" s="5">
        <v>250</v>
      </c>
      <c r="J16" s="5">
        <v>250</v>
      </c>
      <c r="K16" s="5">
        <v>250</v>
      </c>
      <c r="L16" s="5">
        <v>250</v>
      </c>
      <c r="M16" s="5">
        <v>250</v>
      </c>
      <c r="N16" s="1"/>
      <c r="O16" s="5">
        <f>SUM(B16:N16)</f>
        <v>3000</v>
      </c>
    </row>
    <row r="17" spans="1:15" x14ac:dyDescent="0.25">
      <c r="A17" s="1" t="s">
        <v>23</v>
      </c>
      <c r="B17" s="5">
        <v>450</v>
      </c>
      <c r="C17" s="5">
        <v>450</v>
      </c>
      <c r="D17" s="5">
        <v>450</v>
      </c>
      <c r="E17" s="5">
        <v>450</v>
      </c>
      <c r="F17" s="5">
        <v>450</v>
      </c>
      <c r="G17" s="5">
        <v>450</v>
      </c>
      <c r="H17" s="5">
        <v>450</v>
      </c>
      <c r="I17" s="5">
        <v>450</v>
      </c>
      <c r="J17" s="5">
        <v>450</v>
      </c>
      <c r="K17" s="5">
        <v>450</v>
      </c>
      <c r="L17" s="5">
        <v>450</v>
      </c>
      <c r="M17" s="5">
        <v>450</v>
      </c>
      <c r="N17" s="1"/>
      <c r="O17" s="5">
        <f t="shared" ref="O17:O23" si="2">SUM(B17:M17)</f>
        <v>5400</v>
      </c>
    </row>
    <row r="18" spans="1:15" x14ac:dyDescent="0.25">
      <c r="A18" s="1" t="s">
        <v>24</v>
      </c>
      <c r="B18" s="5">
        <v>950</v>
      </c>
      <c r="C18" s="5">
        <v>550</v>
      </c>
      <c r="D18" s="5">
        <v>350</v>
      </c>
      <c r="E18" s="5">
        <v>950</v>
      </c>
      <c r="F18" s="5">
        <v>950</v>
      </c>
      <c r="G18" s="5">
        <v>950</v>
      </c>
      <c r="H18" s="5">
        <v>500</v>
      </c>
      <c r="I18" s="5">
        <v>950</v>
      </c>
      <c r="J18" s="5">
        <v>950</v>
      </c>
      <c r="K18" s="5">
        <v>950</v>
      </c>
      <c r="L18" s="5">
        <v>950</v>
      </c>
      <c r="M18" s="5">
        <v>950</v>
      </c>
      <c r="N18" s="1"/>
      <c r="O18" s="5">
        <f t="shared" si="2"/>
        <v>9950</v>
      </c>
    </row>
    <row r="19" spans="1:15" x14ac:dyDescent="0.25">
      <c r="A19" s="1" t="s">
        <v>25</v>
      </c>
      <c r="B19" s="5">
        <v>250</v>
      </c>
      <c r="C19" s="5">
        <v>250</v>
      </c>
      <c r="D19" s="5">
        <v>250</v>
      </c>
      <c r="E19" s="5">
        <v>250</v>
      </c>
      <c r="F19" s="5">
        <v>250</v>
      </c>
      <c r="G19" s="5">
        <v>250</v>
      </c>
      <c r="H19" s="5">
        <v>250</v>
      </c>
      <c r="I19" s="5">
        <v>250</v>
      </c>
      <c r="J19" s="5">
        <v>250</v>
      </c>
      <c r="K19" s="5">
        <v>250</v>
      </c>
      <c r="L19" s="5">
        <v>250</v>
      </c>
      <c r="M19" s="5">
        <v>250</v>
      </c>
      <c r="N19" s="1"/>
      <c r="O19" s="5">
        <f t="shared" si="2"/>
        <v>3000</v>
      </c>
    </row>
    <row r="20" spans="1:15" x14ac:dyDescent="0.25">
      <c r="A20" s="1" t="s">
        <v>26</v>
      </c>
      <c r="B20" s="5">
        <v>75</v>
      </c>
      <c r="C20" s="5">
        <v>75</v>
      </c>
      <c r="D20" s="5">
        <v>200</v>
      </c>
      <c r="E20" s="5">
        <v>200</v>
      </c>
      <c r="F20" s="5">
        <v>200</v>
      </c>
      <c r="G20" s="5">
        <v>200</v>
      </c>
      <c r="H20" s="5">
        <v>200</v>
      </c>
      <c r="I20" s="5">
        <v>200</v>
      </c>
      <c r="J20" s="5">
        <v>200</v>
      </c>
      <c r="K20" s="5">
        <v>200</v>
      </c>
      <c r="L20" s="5">
        <v>200</v>
      </c>
      <c r="M20" s="5">
        <v>200</v>
      </c>
      <c r="N20" s="1"/>
      <c r="O20" s="5">
        <f t="shared" si="2"/>
        <v>2150</v>
      </c>
    </row>
    <row r="21" spans="1:15" x14ac:dyDescent="0.25">
      <c r="A21" s="1" t="s">
        <v>27</v>
      </c>
      <c r="B21" s="5">
        <v>2500</v>
      </c>
      <c r="C21" s="5">
        <v>2500</v>
      </c>
      <c r="D21" s="5">
        <v>250</v>
      </c>
      <c r="E21" s="5">
        <v>250</v>
      </c>
      <c r="F21" s="5">
        <v>250</v>
      </c>
      <c r="G21" s="5">
        <v>250</v>
      </c>
      <c r="H21" s="5">
        <v>250</v>
      </c>
      <c r="I21" s="5">
        <v>250</v>
      </c>
      <c r="J21" s="5">
        <v>250</v>
      </c>
      <c r="K21" s="5">
        <v>250</v>
      </c>
      <c r="L21" s="5">
        <v>250</v>
      </c>
      <c r="M21" s="5">
        <v>250</v>
      </c>
      <c r="N21" s="1"/>
      <c r="O21" s="5">
        <f t="shared" si="2"/>
        <v>7500</v>
      </c>
    </row>
    <row r="22" spans="1:15" x14ac:dyDescent="0.25">
      <c r="A22" s="1" t="s">
        <v>28</v>
      </c>
      <c r="B22" s="5">
        <v>750</v>
      </c>
      <c r="C22" s="5">
        <v>750</v>
      </c>
      <c r="D22" s="5">
        <v>750</v>
      </c>
      <c r="E22" s="5">
        <v>750</v>
      </c>
      <c r="F22" s="5">
        <v>400</v>
      </c>
      <c r="G22" s="5">
        <v>400</v>
      </c>
      <c r="H22" s="5">
        <v>400</v>
      </c>
      <c r="I22" s="5">
        <v>400</v>
      </c>
      <c r="J22" s="5">
        <v>400</v>
      </c>
      <c r="K22" s="5">
        <v>400</v>
      </c>
      <c r="L22" s="5">
        <v>400</v>
      </c>
      <c r="M22" s="5">
        <v>400</v>
      </c>
      <c r="N22" s="1"/>
      <c r="O22" s="5">
        <f t="shared" si="2"/>
        <v>6200</v>
      </c>
    </row>
    <row r="23" spans="1:15" x14ac:dyDescent="0.25">
      <c r="A23" s="1" t="s">
        <v>29</v>
      </c>
      <c r="B23" s="5">
        <v>0</v>
      </c>
      <c r="C23" s="5">
        <v>0</v>
      </c>
      <c r="D23" s="5">
        <v>400</v>
      </c>
      <c r="E23" s="5">
        <v>400</v>
      </c>
      <c r="F23" s="5">
        <v>400</v>
      </c>
      <c r="G23" s="5">
        <v>400</v>
      </c>
      <c r="H23" s="5">
        <v>400</v>
      </c>
      <c r="I23" s="5">
        <v>400</v>
      </c>
      <c r="J23" s="5">
        <v>400</v>
      </c>
      <c r="K23" s="5">
        <v>400</v>
      </c>
      <c r="L23" s="5">
        <v>400</v>
      </c>
      <c r="M23" s="5">
        <v>400</v>
      </c>
      <c r="N23" s="1"/>
      <c r="O23" s="5">
        <f t="shared" si="2"/>
        <v>4000</v>
      </c>
    </row>
    <row r="24" spans="1:15" x14ac:dyDescent="0.25">
      <c r="A24" s="1" t="s">
        <v>47</v>
      </c>
      <c r="B24" s="5">
        <v>10000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1"/>
      <c r="O24" s="5">
        <f>SUM(B24:N24)</f>
        <v>10000</v>
      </c>
    </row>
    <row r="25" spans="1:15" x14ac:dyDescent="0.25">
      <c r="A25" s="2" t="s">
        <v>30</v>
      </c>
      <c r="B25" s="5">
        <f>SUM(B15:B24)</f>
        <v>16477</v>
      </c>
      <c r="C25" s="5">
        <f t="shared" ref="C25:M25" si="3">SUM(C15:C23)</f>
        <v>6077</v>
      </c>
      <c r="D25" s="5">
        <f t="shared" si="3"/>
        <v>4152</v>
      </c>
      <c r="E25" s="5">
        <f t="shared" si="3"/>
        <v>4752</v>
      </c>
      <c r="F25" s="5">
        <f t="shared" si="3"/>
        <v>4402</v>
      </c>
      <c r="G25" s="5">
        <f t="shared" si="3"/>
        <v>4402</v>
      </c>
      <c r="H25" s="5">
        <f t="shared" si="3"/>
        <v>3952</v>
      </c>
      <c r="I25" s="5">
        <f t="shared" si="3"/>
        <v>4402</v>
      </c>
      <c r="J25" s="5">
        <f t="shared" si="3"/>
        <v>4402</v>
      </c>
      <c r="K25" s="5">
        <f t="shared" si="3"/>
        <v>4402</v>
      </c>
      <c r="L25" s="5">
        <f t="shared" si="3"/>
        <v>4402</v>
      </c>
      <c r="M25" s="5">
        <f t="shared" si="3"/>
        <v>4402</v>
      </c>
      <c r="N25" s="1"/>
      <c r="O25" s="5">
        <f>SUM(O15:O24)</f>
        <v>66224</v>
      </c>
    </row>
    <row r="26" spans="1:15" x14ac:dyDescent="0.25">
      <c r="A26" s="1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"/>
      <c r="O26" s="1"/>
    </row>
    <row r="27" spans="1:15" x14ac:dyDescent="0.25">
      <c r="A27" s="2" t="s">
        <v>31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"/>
      <c r="O27" s="1"/>
    </row>
    <row r="28" spans="1:15" x14ac:dyDescent="0.25">
      <c r="A28" s="1" t="s">
        <v>32</v>
      </c>
      <c r="B28" s="5">
        <v>16260</v>
      </c>
      <c r="C28" s="5">
        <v>16260</v>
      </c>
      <c r="D28" s="5">
        <v>16260</v>
      </c>
      <c r="E28" s="5">
        <v>16260</v>
      </c>
      <c r="F28" s="5">
        <v>16260</v>
      </c>
      <c r="G28" s="5">
        <v>16260</v>
      </c>
      <c r="H28" s="5">
        <v>16260</v>
      </c>
      <c r="I28" s="5">
        <v>16260</v>
      </c>
      <c r="J28" s="5">
        <v>16260</v>
      </c>
      <c r="K28" s="5">
        <v>16260</v>
      </c>
      <c r="L28" s="5">
        <v>16260</v>
      </c>
      <c r="M28" s="5">
        <v>16260</v>
      </c>
      <c r="N28" s="1"/>
      <c r="O28" s="5">
        <f>SUM(B28:M28)</f>
        <v>195120</v>
      </c>
    </row>
    <row r="29" spans="1:15" x14ac:dyDescent="0.25">
      <c r="A29" s="1" t="s">
        <v>33</v>
      </c>
      <c r="B29" s="5">
        <v>5550</v>
      </c>
      <c r="C29" s="5">
        <v>5550</v>
      </c>
      <c r="D29" s="5">
        <v>5550</v>
      </c>
      <c r="E29" s="5">
        <v>5550</v>
      </c>
      <c r="F29" s="5">
        <v>5550</v>
      </c>
      <c r="G29" s="5">
        <v>5550</v>
      </c>
      <c r="H29" s="5">
        <v>5550</v>
      </c>
      <c r="I29" s="5">
        <v>5550</v>
      </c>
      <c r="J29" s="5">
        <v>5550</v>
      </c>
      <c r="K29" s="5">
        <v>5550</v>
      </c>
      <c r="L29" s="5">
        <v>5550</v>
      </c>
      <c r="M29" s="5">
        <v>5550</v>
      </c>
      <c r="N29" s="1"/>
      <c r="O29" s="5">
        <f t="shared" ref="O29:O32" si="4">SUM(B29:M29)</f>
        <v>66600</v>
      </c>
    </row>
    <row r="30" spans="1:15" x14ac:dyDescent="0.25">
      <c r="A30" s="1" t="s">
        <v>34</v>
      </c>
      <c r="B30" s="5">
        <v>900</v>
      </c>
      <c r="C30" s="5">
        <v>900</v>
      </c>
      <c r="D30" s="5">
        <v>900</v>
      </c>
      <c r="E30" s="5">
        <v>900</v>
      </c>
      <c r="F30" s="5">
        <v>900</v>
      </c>
      <c r="G30" s="5">
        <v>900</v>
      </c>
      <c r="H30" s="5">
        <v>900</v>
      </c>
      <c r="I30" s="5">
        <v>900</v>
      </c>
      <c r="J30" s="5">
        <v>900</v>
      </c>
      <c r="K30" s="5">
        <v>900</v>
      </c>
      <c r="L30" s="5">
        <v>900</v>
      </c>
      <c r="M30" s="5">
        <v>900</v>
      </c>
      <c r="N30" s="1"/>
      <c r="O30" s="5">
        <f t="shared" si="4"/>
        <v>10800</v>
      </c>
    </row>
    <row r="31" spans="1:15" x14ac:dyDescent="0.25">
      <c r="A31" s="1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1"/>
      <c r="O31" s="5"/>
    </row>
    <row r="32" spans="1:15" x14ac:dyDescent="0.25">
      <c r="A32" s="2" t="s">
        <v>35</v>
      </c>
      <c r="B32" s="5">
        <f t="shared" ref="B32:M32" si="5">SUM(B28:B31)</f>
        <v>22710</v>
      </c>
      <c r="C32" s="5">
        <f t="shared" si="5"/>
        <v>22710</v>
      </c>
      <c r="D32" s="5">
        <f t="shared" si="5"/>
        <v>22710</v>
      </c>
      <c r="E32" s="5">
        <f t="shared" si="5"/>
        <v>22710</v>
      </c>
      <c r="F32" s="5">
        <f t="shared" si="5"/>
        <v>22710</v>
      </c>
      <c r="G32" s="5">
        <f t="shared" si="5"/>
        <v>22710</v>
      </c>
      <c r="H32" s="5">
        <f t="shared" si="5"/>
        <v>22710</v>
      </c>
      <c r="I32" s="5">
        <f t="shared" si="5"/>
        <v>22710</v>
      </c>
      <c r="J32" s="5">
        <f t="shared" si="5"/>
        <v>22710</v>
      </c>
      <c r="K32" s="5">
        <f t="shared" si="5"/>
        <v>22710</v>
      </c>
      <c r="L32" s="5">
        <f t="shared" si="5"/>
        <v>22710</v>
      </c>
      <c r="M32" s="5">
        <f t="shared" si="5"/>
        <v>22710</v>
      </c>
      <c r="N32" s="1"/>
      <c r="O32" s="5">
        <f t="shared" si="4"/>
        <v>272520</v>
      </c>
    </row>
    <row r="33" spans="1:15" x14ac:dyDescent="0.25">
      <c r="A33" s="1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1"/>
      <c r="O33" s="1"/>
    </row>
    <row r="34" spans="1:15" x14ac:dyDescent="0.25">
      <c r="A34" s="2" t="s">
        <v>36</v>
      </c>
      <c r="B34" s="5">
        <f t="shared" ref="B34:M34" si="6">SUM(B12-B25-B32)</f>
        <v>-25867</v>
      </c>
      <c r="C34" s="5">
        <f t="shared" si="6"/>
        <v>-22287</v>
      </c>
      <c r="D34" s="5">
        <f t="shared" si="6"/>
        <v>15138</v>
      </c>
      <c r="E34" s="5">
        <f t="shared" si="6"/>
        <v>1538</v>
      </c>
      <c r="F34" s="5">
        <f t="shared" si="6"/>
        <v>-2362</v>
      </c>
      <c r="G34" s="5">
        <f t="shared" si="6"/>
        <v>22888</v>
      </c>
      <c r="H34" s="5">
        <f t="shared" si="6"/>
        <v>13338</v>
      </c>
      <c r="I34" s="5">
        <f t="shared" si="6"/>
        <v>-2112</v>
      </c>
      <c r="J34" s="5">
        <f t="shared" si="6"/>
        <v>1638</v>
      </c>
      <c r="K34" s="5">
        <f t="shared" si="6"/>
        <v>-2612</v>
      </c>
      <c r="L34" s="5">
        <f t="shared" si="6"/>
        <v>-1612</v>
      </c>
      <c r="M34" s="5">
        <f t="shared" si="6"/>
        <v>2388</v>
      </c>
      <c r="N34" s="5"/>
      <c r="O34" s="5">
        <f>SUM(O12-O25-O32)</f>
        <v>76</v>
      </c>
    </row>
  </sheetData>
  <mergeCells count="1">
    <mergeCell ref="A1:O1"/>
  </mergeCells>
  <pageMargins left="0.7" right="0.7" top="0.75" bottom="0.75" header="0.3" footer="0.3"/>
  <pageSetup paperSize="17" scale="1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2014-2015</vt:lpstr>
      <vt:lpstr>Budget vs. Actual 2014-2015</vt:lpstr>
      <vt:lpstr>2015-2016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Denice</dc:creator>
  <cp:lastModifiedBy>Denice</cp:lastModifiedBy>
  <cp:lastPrinted>2015-01-29T21:44:15Z</cp:lastPrinted>
  <dcterms:created xsi:type="dcterms:W3CDTF">2014-10-07T19:12:35Z</dcterms:created>
  <dcterms:modified xsi:type="dcterms:W3CDTF">2015-02-16T20:35:27Z</dcterms:modified>
</cp:coreProperties>
</file>