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<sst xmlns="http://schemas.openxmlformats.org/spreadsheetml/2006/main" count="78" uniqueCount="72">
  <si>
    <t>NO</t>
  </si>
  <si>
    <t>PATICULARS</t>
  </si>
  <si>
    <t>FREQ</t>
  </si>
  <si>
    <t>Sub-total</t>
  </si>
  <si>
    <t>Fuel</t>
  </si>
  <si>
    <t>UNIT PRICE</t>
  </si>
  <si>
    <t>QUANTITY</t>
  </si>
  <si>
    <t>DIRECT PROGRAMME ACTIVITIES</t>
  </si>
  <si>
    <t>Reams of papers</t>
  </si>
  <si>
    <t>fuel</t>
  </si>
  <si>
    <t>Field allowance</t>
  </si>
  <si>
    <t>Identification of beneficiaries</t>
  </si>
  <si>
    <t>Pens</t>
  </si>
  <si>
    <t>Folders</t>
  </si>
  <si>
    <t>Nutritional Foods Provision</t>
  </si>
  <si>
    <t>Soya Beans</t>
  </si>
  <si>
    <t>Sardines(fish)</t>
  </si>
  <si>
    <t>Sugar</t>
  </si>
  <si>
    <t>Cooking Oil</t>
  </si>
  <si>
    <t>Salt</t>
  </si>
  <si>
    <t>Playing Kits</t>
  </si>
  <si>
    <t>Balls</t>
  </si>
  <si>
    <t>Toys</t>
  </si>
  <si>
    <t>Training</t>
  </si>
  <si>
    <t>Flip Chart</t>
  </si>
  <si>
    <t>Markers</t>
  </si>
  <si>
    <t>Masking Tape</t>
  </si>
  <si>
    <t>Transport Refund</t>
  </si>
  <si>
    <t>Meals</t>
  </si>
  <si>
    <t>Refreshment</t>
  </si>
  <si>
    <t>Monitoring and Evaluation</t>
  </si>
  <si>
    <t>Airtime</t>
  </si>
  <si>
    <t>SDA</t>
  </si>
  <si>
    <t>Hall Hire</t>
  </si>
  <si>
    <t>Facilitation allowance</t>
  </si>
  <si>
    <t>Programme Coordinator 50%</t>
  </si>
  <si>
    <t>Project Officer 50%</t>
  </si>
  <si>
    <t>Administrative Assistant 50%</t>
  </si>
  <si>
    <t>PERSONNEL ALLOWANCE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</si>
  <si>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</si>
  <si>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</si>
  <si>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</si>
  <si>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</si>
  <si>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</si>
  <si>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</si>
  <si>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</si>
  <si>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</si>
  <si>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</si>
  <si>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</si>
  <si>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2.3.1</t>
  </si>
  <si>
    <t>2.3.2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</si>
  <si>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</si>
  <si>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</si>
  <si>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</si>
  <si>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</si>
  <si>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</si>
  <si>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</si>
  <si>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</si>
  <si>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</si>
  <si>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</si>
  <si>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Demonstration Kits</t>
  </si>
  <si>
    <t>2.5.1</t>
  </si>
  <si>
    <t>2.5.2</t>
  </si>
  <si>
    <t>2.5.3</t>
  </si>
  <si>
    <t>ADMINISTRATIVE EXPENSES</t>
  </si>
  <si>
    <t>Desktop Computer</t>
  </si>
  <si>
    <t>Printer Tonner</t>
  </si>
  <si>
    <t>Communication(Airtime)</t>
  </si>
  <si>
    <t>Grandtotal</t>
  </si>
  <si>
    <t>RIVER FUND HIV/AIDS FAMILY SUPPORT WOMEN ASSOCIATION KITGUM JUNE 2014-FEBUARY 2015</t>
  </si>
  <si>
    <t>TOTAL      AMOUNT</t>
  </si>
  <si>
    <t>AMOUNT IN DOLLARS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</si>
</sst>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0" fontId="32" fillId="0" borderId="0" xfId="0" applyFont="1" applyAlignment="1">
      <alignment/>
    </xf>
    <xf numFmtId="164" fontId="32" fillId="0" borderId="0" xfId="42" applyNumberFormat="1" applyFont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0" xfId="42" applyNumberFormat="1" applyFont="1" applyAlignment="1">
      <alignment/>
    </xf>
    <xf numFmtId="164" fontId="32" fillId="0" borderId="0" xfId="0" applyNumberFormat="1" applyFont="1" applyAlignment="1">
      <alignment/>
    </xf>
    <xf numFmtId="165" fontId="32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2" max="2" width="26.8515625" style="0" customWidth="1"/>
    <col min="3" max="3" width="14.28125" style="0" customWidth="1"/>
    <col min="5" max="5" width="16.421875" style="0" customWidth="1"/>
    <col min="6" max="6" width="19.8515625" style="0" customWidth="1"/>
    <col min="7" max="7" width="20.8515625" style="0" customWidth="1"/>
    <col min="8" max="8" width="14.421875" style="0" customWidth="1"/>
  </cols>
  <sheetData>
    <row r="1" ht="15">
      <c r="A1" t="s">
        <v>69</v>
      </c>
    </row>
    <row r="2" spans="1:7" s="3" customFormat="1" ht="15">
      <c r="A2" s="3" t="s">
        <v>0</v>
      </c>
      <c r="B2" s="3" t="s">
        <v>1</v>
      </c>
      <c r="C2" s="3" t="s">
        <v>6</v>
      </c>
      <c r="D2" s="3" t="s">
        <v>2</v>
      </c>
      <c r="E2" s="3" t="s">
        <v>5</v>
      </c>
      <c r="F2" s="3" t="s">
        <v>70</v>
      </c>
      <c r="G2" s="3" t="s">
        <v>71</v>
      </c>
    </row>
    <row r="3" spans="1:2" s="3" customFormat="1" ht="15">
      <c r="A3" s="3">
        <v>1</v>
      </c>
      <c r="B3" s="3" t="s">
        <v>38</v>
      </c>
    </row>
    <row r="4" spans="1:7" ht="15">
      <c r="A4">
        <v>1.1</v>
      </c>
      <c r="B4" t="s">
        <v>35</v>
      </c>
      <c r="C4">
        <v>1</v>
      </c>
      <c r="D4">
        <v>12</v>
      </c>
      <c r="E4" s="1">
        <v>500000</v>
      </c>
      <c r="F4" s="2">
        <f>C4*D4*E4</f>
        <v>6000000</v>
      </c>
      <c r="G4">
        <v>2371.5</v>
      </c>
    </row>
    <row r="5" spans="1:7" ht="15">
      <c r="A5">
        <v>1.3</v>
      </c>
      <c r="B5" t="s">
        <v>36</v>
      </c>
      <c r="C5">
        <v>1</v>
      </c>
      <c r="D5">
        <v>12</v>
      </c>
      <c r="E5" s="1">
        <v>300000</v>
      </c>
      <c r="F5" s="2">
        <f>C5*D5*E5</f>
        <v>3600000</v>
      </c>
      <c r="G5">
        <v>1422.9</v>
      </c>
    </row>
    <row r="6" spans="1:7" ht="15">
      <c r="A6">
        <v>1.5</v>
      </c>
      <c r="B6" t="s">
        <v>37</v>
      </c>
      <c r="C6">
        <v>1</v>
      </c>
      <c r="D6">
        <v>12</v>
      </c>
      <c r="E6" s="1">
        <v>150000</v>
      </c>
      <c r="F6" s="2">
        <f>C6*D6*E6</f>
        <v>1800000</v>
      </c>
      <c r="G6">
        <v>711.4</v>
      </c>
    </row>
    <row r="7" spans="2:7" s="3" customFormat="1" ht="15">
      <c r="B7" s="3" t="s">
        <v>3</v>
      </c>
      <c r="F7" s="4">
        <f>F4+F5+F6</f>
        <v>11400000</v>
      </c>
      <c r="G7" s="3">
        <f>G4+G5+G6</f>
        <v>4505.8</v>
      </c>
    </row>
    <row r="8" spans="1:2" s="3" customFormat="1" ht="15">
      <c r="A8" s="3">
        <v>2</v>
      </c>
      <c r="B8" s="5" t="s">
        <v>7</v>
      </c>
    </row>
    <row r="9" spans="1:2" s="3" customFormat="1" ht="15">
      <c r="A9" s="3">
        <v>2.1</v>
      </c>
      <c r="B9" s="5" t="s">
        <v>11</v>
      </c>
    </row>
    <row r="10" spans="1:7" ht="15">
      <c r="A10" t="s">
        <v>39</v>
      </c>
      <c r="B10" s="6" t="s">
        <v>8</v>
      </c>
      <c r="C10">
        <v>2</v>
      </c>
      <c r="D10">
        <v>1</v>
      </c>
      <c r="E10">
        <v>20000</v>
      </c>
      <c r="F10" s="7">
        <f>C10*D10*E10</f>
        <v>40000</v>
      </c>
      <c r="G10">
        <v>15.8</v>
      </c>
    </row>
    <row r="11" spans="1:7" ht="15">
      <c r="A11" t="s">
        <v>40</v>
      </c>
      <c r="B11" s="6" t="s">
        <v>9</v>
      </c>
      <c r="C11">
        <v>10</v>
      </c>
      <c r="D11">
        <v>5</v>
      </c>
      <c r="E11">
        <v>4100</v>
      </c>
      <c r="F11" s="7">
        <f>C11*D11*E11</f>
        <v>205000</v>
      </c>
      <c r="G11">
        <v>81</v>
      </c>
    </row>
    <row r="12" spans="1:7" ht="15">
      <c r="A12" t="s">
        <v>41</v>
      </c>
      <c r="B12" s="6" t="s">
        <v>10</v>
      </c>
      <c r="C12">
        <v>5</v>
      </c>
      <c r="D12">
        <v>2</v>
      </c>
      <c r="E12">
        <v>20000</v>
      </c>
      <c r="F12" s="7">
        <f>C12*D12*E12</f>
        <v>200000</v>
      </c>
      <c r="G12">
        <v>79</v>
      </c>
    </row>
    <row r="13" spans="1:7" ht="15">
      <c r="A13" t="s">
        <v>42</v>
      </c>
      <c r="B13" s="6" t="s">
        <v>12</v>
      </c>
      <c r="C13">
        <v>1</v>
      </c>
      <c r="D13">
        <v>1</v>
      </c>
      <c r="E13">
        <v>15000</v>
      </c>
      <c r="F13" s="7">
        <f>C13*D13*E13</f>
        <v>15000</v>
      </c>
      <c r="G13">
        <v>5.9</v>
      </c>
    </row>
    <row r="14" spans="1:7" ht="15">
      <c r="A14" t="s">
        <v>43</v>
      </c>
      <c r="B14" s="6" t="s">
        <v>13</v>
      </c>
      <c r="C14">
        <v>5</v>
      </c>
      <c r="D14">
        <v>1</v>
      </c>
      <c r="E14">
        <v>2500</v>
      </c>
      <c r="F14" s="7">
        <f>C14*D14*E14</f>
        <v>12500</v>
      </c>
      <c r="G14">
        <v>4.9</v>
      </c>
    </row>
    <row r="15" spans="2:7" s="3" customFormat="1" ht="15">
      <c r="B15" s="5" t="s">
        <v>3</v>
      </c>
      <c r="F15" s="8">
        <f>F10+F11+F12+F13+F14</f>
        <v>472500</v>
      </c>
      <c r="G15" s="3">
        <f>G10+G11+G12+G13+G14</f>
        <v>186.60000000000002</v>
      </c>
    </row>
    <row r="16" spans="1:2" s="3" customFormat="1" ht="15">
      <c r="A16" s="3">
        <v>2.2</v>
      </c>
      <c r="B16" s="5" t="s">
        <v>14</v>
      </c>
    </row>
    <row r="17" spans="1:7" ht="15">
      <c r="A17" t="s">
        <v>44</v>
      </c>
      <c r="B17" s="6" t="s">
        <v>16</v>
      </c>
      <c r="C17">
        <v>250</v>
      </c>
      <c r="D17">
        <v>12</v>
      </c>
      <c r="E17">
        <v>6000</v>
      </c>
      <c r="F17" s="7">
        <f>C17*D17*E17</f>
        <v>18000000</v>
      </c>
      <c r="G17">
        <f>7114.6</f>
        <v>7114.6</v>
      </c>
    </row>
    <row r="18" spans="1:7" ht="15">
      <c r="A18" t="s">
        <v>45</v>
      </c>
      <c r="B18" s="6" t="s">
        <v>15</v>
      </c>
      <c r="C18">
        <v>250</v>
      </c>
      <c r="D18">
        <v>12</v>
      </c>
      <c r="E18">
        <v>4000</v>
      </c>
      <c r="F18" s="7">
        <f>C18*D18*E18</f>
        <v>12000000</v>
      </c>
      <c r="G18">
        <v>4743</v>
      </c>
    </row>
    <row r="19" spans="1:7" ht="15">
      <c r="A19" t="s">
        <v>46</v>
      </c>
      <c r="B19" s="6" t="s">
        <v>17</v>
      </c>
      <c r="C19">
        <v>250</v>
      </c>
      <c r="D19">
        <v>12</v>
      </c>
      <c r="E19">
        <v>3000</v>
      </c>
      <c r="F19" s="7">
        <f>C19*D19*E19</f>
        <v>9000000</v>
      </c>
      <c r="G19">
        <v>3557.3</v>
      </c>
    </row>
    <row r="20" spans="1:7" ht="15">
      <c r="A20" t="s">
        <v>47</v>
      </c>
      <c r="B20" s="6" t="s">
        <v>18</v>
      </c>
      <c r="C20">
        <v>50</v>
      </c>
      <c r="D20">
        <v>12</v>
      </c>
      <c r="E20">
        <v>4000</v>
      </c>
      <c r="F20" s="7">
        <f>C20*D20*E20</f>
        <v>2400000</v>
      </c>
      <c r="G20">
        <v>948.6</v>
      </c>
    </row>
    <row r="21" spans="1:7" ht="15">
      <c r="A21" t="s">
        <v>48</v>
      </c>
      <c r="B21" s="6" t="s">
        <v>19</v>
      </c>
      <c r="C21">
        <v>150</v>
      </c>
      <c r="D21">
        <v>12</v>
      </c>
      <c r="E21">
        <v>1000</v>
      </c>
      <c r="F21" s="7">
        <f>C21*D21*E21</f>
        <v>1800000</v>
      </c>
      <c r="G21">
        <v>711.4</v>
      </c>
    </row>
    <row r="22" spans="2:7" s="3" customFormat="1" ht="15">
      <c r="B22" s="5" t="s">
        <v>3</v>
      </c>
      <c r="F22" s="4">
        <f>F17+F18+F19+F20+F21</f>
        <v>43200000</v>
      </c>
      <c r="G22" s="3">
        <f>G17+G18+G19+G20+G21</f>
        <v>17074.9</v>
      </c>
    </row>
    <row r="23" spans="1:2" s="3" customFormat="1" ht="15">
      <c r="A23" s="3">
        <v>2.3</v>
      </c>
      <c r="B23" s="5" t="s">
        <v>20</v>
      </c>
    </row>
    <row r="24" spans="1:7" ht="15">
      <c r="A24" t="s">
        <v>49</v>
      </c>
      <c r="B24" s="6" t="s">
        <v>21</v>
      </c>
      <c r="C24">
        <v>5</v>
      </c>
      <c r="D24">
        <v>2</v>
      </c>
      <c r="E24">
        <v>25000</v>
      </c>
      <c r="F24" s="7">
        <f>C24*D24*E24</f>
        <v>250000</v>
      </c>
      <c r="G24">
        <v>98.8</v>
      </c>
    </row>
    <row r="25" spans="1:7" ht="15">
      <c r="A25" t="s">
        <v>50</v>
      </c>
      <c r="B25" s="6" t="s">
        <v>22</v>
      </c>
      <c r="C25">
        <v>10</v>
      </c>
      <c r="D25">
        <v>2</v>
      </c>
      <c r="E25">
        <v>20000</v>
      </c>
      <c r="F25" s="7">
        <f>C25*D25*E25</f>
        <v>400000</v>
      </c>
      <c r="G25">
        <v>158.1</v>
      </c>
    </row>
    <row r="26" spans="2:7" s="3" customFormat="1" ht="15">
      <c r="B26" s="5" t="s">
        <v>3</v>
      </c>
      <c r="F26" s="4">
        <f>F24+F25</f>
        <v>650000</v>
      </c>
      <c r="G26" s="3">
        <f>G24+G25</f>
        <v>256.9</v>
      </c>
    </row>
    <row r="27" spans="1:2" s="3" customFormat="1" ht="15">
      <c r="A27" s="3">
        <v>2.4</v>
      </c>
      <c r="B27" s="5" t="s">
        <v>23</v>
      </c>
    </row>
    <row r="28" spans="1:7" ht="15">
      <c r="A28" t="s">
        <v>51</v>
      </c>
      <c r="B28" s="6" t="s">
        <v>24</v>
      </c>
      <c r="C28">
        <v>2</v>
      </c>
      <c r="D28">
        <v>1</v>
      </c>
      <c r="E28">
        <v>15000</v>
      </c>
      <c r="F28" s="7">
        <f aca="true" t="shared" si="0" ref="F28:F36">C28*D28*E28</f>
        <v>30000</v>
      </c>
      <c r="G28">
        <v>11.8</v>
      </c>
    </row>
    <row r="29" spans="1:7" ht="15">
      <c r="A29" t="s">
        <v>52</v>
      </c>
      <c r="B29" s="6" t="s">
        <v>25</v>
      </c>
      <c r="C29">
        <v>2</v>
      </c>
      <c r="D29">
        <v>1</v>
      </c>
      <c r="E29">
        <v>15000</v>
      </c>
      <c r="F29" s="7">
        <f t="shared" si="0"/>
        <v>30000</v>
      </c>
      <c r="G29">
        <v>11.8</v>
      </c>
    </row>
    <row r="30" spans="1:7" ht="15">
      <c r="A30" t="s">
        <v>53</v>
      </c>
      <c r="B30" s="6" t="s">
        <v>26</v>
      </c>
      <c r="C30">
        <v>2</v>
      </c>
      <c r="D30">
        <v>1</v>
      </c>
      <c r="E30">
        <v>3000</v>
      </c>
      <c r="F30" s="7">
        <f t="shared" si="0"/>
        <v>6000</v>
      </c>
      <c r="G30">
        <v>2.3</v>
      </c>
    </row>
    <row r="31" spans="1:7" ht="15">
      <c r="A31" t="s">
        <v>54</v>
      </c>
      <c r="B31" s="6" t="s">
        <v>27</v>
      </c>
      <c r="C31">
        <v>100</v>
      </c>
      <c r="D31">
        <v>2</v>
      </c>
      <c r="E31">
        <v>10000</v>
      </c>
      <c r="F31" s="7">
        <f t="shared" si="0"/>
        <v>2000000</v>
      </c>
      <c r="G31">
        <v>790.5</v>
      </c>
    </row>
    <row r="32" spans="1:7" ht="15">
      <c r="A32" t="s">
        <v>55</v>
      </c>
      <c r="B32" s="6" t="s">
        <v>28</v>
      </c>
      <c r="C32">
        <v>100</v>
      </c>
      <c r="D32">
        <v>2</v>
      </c>
      <c r="E32">
        <v>6000</v>
      </c>
      <c r="F32" s="7">
        <f t="shared" si="0"/>
        <v>1200000</v>
      </c>
      <c r="G32">
        <v>474.3</v>
      </c>
    </row>
    <row r="33" spans="1:7" ht="15">
      <c r="A33" t="s">
        <v>56</v>
      </c>
      <c r="B33" s="6" t="s">
        <v>29</v>
      </c>
      <c r="C33">
        <v>100</v>
      </c>
      <c r="D33">
        <v>2</v>
      </c>
      <c r="E33">
        <v>2000</v>
      </c>
      <c r="F33" s="7">
        <f t="shared" si="0"/>
        <v>400000</v>
      </c>
      <c r="G33">
        <v>158.1</v>
      </c>
    </row>
    <row r="34" spans="1:7" ht="15">
      <c r="A34" t="s">
        <v>57</v>
      </c>
      <c r="B34" s="6" t="s">
        <v>33</v>
      </c>
      <c r="C34">
        <v>2</v>
      </c>
      <c r="D34">
        <v>2</v>
      </c>
      <c r="E34">
        <v>50000</v>
      </c>
      <c r="F34" s="7">
        <f t="shared" si="0"/>
        <v>200000</v>
      </c>
      <c r="G34">
        <v>79</v>
      </c>
    </row>
    <row r="35" spans="1:7" ht="15">
      <c r="A35" t="s">
        <v>58</v>
      </c>
      <c r="B35" s="6" t="s">
        <v>34</v>
      </c>
      <c r="C35">
        <v>2</v>
      </c>
      <c r="D35">
        <v>2</v>
      </c>
      <c r="E35">
        <v>50000</v>
      </c>
      <c r="F35" s="7">
        <f t="shared" si="0"/>
        <v>200000</v>
      </c>
      <c r="G35">
        <v>79</v>
      </c>
    </row>
    <row r="36" spans="1:7" ht="15">
      <c r="A36" t="s">
        <v>59</v>
      </c>
      <c r="B36" s="6" t="s">
        <v>60</v>
      </c>
      <c r="C36">
        <v>1</v>
      </c>
      <c r="D36">
        <v>1</v>
      </c>
      <c r="E36">
        <v>100000</v>
      </c>
      <c r="F36" s="7">
        <f t="shared" si="0"/>
        <v>100000</v>
      </c>
      <c r="G36">
        <v>39.5</v>
      </c>
    </row>
    <row r="37" spans="2:7" s="3" customFormat="1" ht="15">
      <c r="B37" s="5" t="s">
        <v>3</v>
      </c>
      <c r="F37" s="4">
        <f>F28+F29+F30+F31+F32+F33+F34+F35+F36</f>
        <v>4166000</v>
      </c>
      <c r="G37" s="3">
        <f>G28+G29+G30+G31+G32+G33+G34+G35+G36</f>
        <v>1646.3</v>
      </c>
    </row>
    <row r="38" spans="1:2" s="3" customFormat="1" ht="15">
      <c r="A38" s="3">
        <v>2.5</v>
      </c>
      <c r="B38" s="5" t="s">
        <v>30</v>
      </c>
    </row>
    <row r="39" spans="1:7" ht="15">
      <c r="A39" t="s">
        <v>61</v>
      </c>
      <c r="B39" s="6" t="s">
        <v>4</v>
      </c>
      <c r="C39">
        <v>10</v>
      </c>
      <c r="D39">
        <v>4</v>
      </c>
      <c r="E39">
        <v>4100</v>
      </c>
      <c r="F39" s="7">
        <f>C39*D39*E39</f>
        <v>164000</v>
      </c>
      <c r="G39">
        <v>64.8</v>
      </c>
    </row>
    <row r="40" spans="1:7" ht="15">
      <c r="A40" t="s">
        <v>62</v>
      </c>
      <c r="B40" s="6" t="s">
        <v>31</v>
      </c>
      <c r="C40">
        <v>1</v>
      </c>
      <c r="D40">
        <v>4</v>
      </c>
      <c r="E40">
        <v>10000</v>
      </c>
      <c r="F40" s="7">
        <f>C40*D40*E40</f>
        <v>40000</v>
      </c>
      <c r="G40">
        <v>15.8</v>
      </c>
    </row>
    <row r="41" spans="1:7" ht="15">
      <c r="A41" t="s">
        <v>63</v>
      </c>
      <c r="B41" s="6" t="s">
        <v>32</v>
      </c>
      <c r="C41">
        <v>2</v>
      </c>
      <c r="D41">
        <v>4</v>
      </c>
      <c r="E41">
        <v>25000</v>
      </c>
      <c r="F41" s="7">
        <f>C41*D41*E41</f>
        <v>200000</v>
      </c>
      <c r="G41">
        <v>79</v>
      </c>
    </row>
    <row r="42" spans="2:7" s="3" customFormat="1" ht="15">
      <c r="B42" s="5" t="s">
        <v>3</v>
      </c>
      <c r="F42" s="4">
        <f>F39+F40+F41</f>
        <v>404000</v>
      </c>
      <c r="G42" s="3">
        <f>G39+G40+G41</f>
        <v>159.6</v>
      </c>
    </row>
    <row r="43" spans="1:2" s="3" customFormat="1" ht="15">
      <c r="A43" s="3">
        <v>3</v>
      </c>
      <c r="B43" s="5" t="s">
        <v>64</v>
      </c>
    </row>
    <row r="44" spans="1:7" ht="15">
      <c r="A44">
        <v>3.1</v>
      </c>
      <c r="B44" s="6" t="s">
        <v>65</v>
      </c>
      <c r="C44">
        <v>1</v>
      </c>
      <c r="D44">
        <v>1</v>
      </c>
      <c r="E44">
        <v>800000</v>
      </c>
      <c r="F44" s="7">
        <f>C44*D44*E44</f>
        <v>800000</v>
      </c>
      <c r="G44">
        <v>316.2</v>
      </c>
    </row>
    <row r="45" spans="1:7" ht="15">
      <c r="A45">
        <v>3.2</v>
      </c>
      <c r="B45" s="6" t="s">
        <v>66</v>
      </c>
      <c r="C45">
        <v>2</v>
      </c>
      <c r="D45">
        <v>1</v>
      </c>
      <c r="E45">
        <v>50000</v>
      </c>
      <c r="F45" s="7">
        <f>C45*D45*E45</f>
        <v>100000</v>
      </c>
      <c r="G45">
        <v>39.5</v>
      </c>
    </row>
    <row r="46" spans="1:7" ht="15">
      <c r="A46">
        <v>3.3</v>
      </c>
      <c r="B46" s="6" t="s">
        <v>67</v>
      </c>
      <c r="C46">
        <v>1</v>
      </c>
      <c r="D46">
        <v>12</v>
      </c>
      <c r="E46">
        <v>50000</v>
      </c>
      <c r="F46" s="7">
        <f>C46*D46*E46</f>
        <v>600000</v>
      </c>
      <c r="G46">
        <v>237.1</v>
      </c>
    </row>
    <row r="47" spans="2:7" s="3" customFormat="1" ht="15">
      <c r="B47" s="5" t="s">
        <v>3</v>
      </c>
      <c r="F47" s="4">
        <f>F44+F45+F46</f>
        <v>1500000</v>
      </c>
      <c r="G47" s="3">
        <f>G44+G45+G46</f>
        <v>592.8</v>
      </c>
    </row>
    <row r="49" spans="2:7" s="3" customFormat="1" ht="15">
      <c r="B49" s="3" t="s">
        <v>68</v>
      </c>
      <c r="F49" s="8">
        <f>F47+F42+F37+F26+F22+F15+F7</f>
        <v>61792500</v>
      </c>
      <c r="G49" s="9">
        <f>G47+G42+G37+G26+G22+G15+G7</f>
        <v>24422.899999999998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INNO</dc:creator>
  <cp:keywords/>
  <dc:description/>
  <cp:lastModifiedBy>INNO</cp:lastModifiedBy>
  <dcterms:created xsi:type="dcterms:W3CDTF">2014-05-10T12:32:22Z</dcterms:created>
  <dcterms:modified xsi:type="dcterms:W3CDTF">2014-08-17T08:43:44Z</dcterms:modified>
  <cp:category/>
  <cp:version/>
  <cp:contentType/>
  <cp:contentStatus/>
</cp:coreProperties>
</file>