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520" windowHeight="6225"/>
  </bookViews>
  <sheets>
    <sheet name="отчет по площадкам" sheetId="3" r:id="rId1"/>
  </sheets>
  <calcPr calcId="144525"/>
</workbook>
</file>

<file path=xl/calcChain.xml><?xml version="1.0" encoding="utf-8"?>
<calcChain xmlns="http://schemas.openxmlformats.org/spreadsheetml/2006/main">
  <c r="E30" i="3" l="1"/>
  <c r="G29" i="3"/>
  <c r="G28" i="3"/>
  <c r="G27" i="3"/>
  <c r="E24" i="3"/>
  <c r="G23" i="3"/>
  <c r="G22" i="3"/>
  <c r="G21" i="3"/>
  <c r="G20" i="3"/>
  <c r="G24" i="3" s="1"/>
  <c r="G16" i="3"/>
  <c r="E15" i="3"/>
  <c r="G15" i="3" s="1"/>
  <c r="G14" i="3"/>
  <c r="G17" i="3" s="1"/>
  <c r="G9" i="3"/>
  <c r="G7" i="3"/>
  <c r="G6" i="3"/>
  <c r="G4" i="3" s="1"/>
  <c r="G5" i="3"/>
  <c r="E4" i="3"/>
  <c r="E10" i="3" s="1"/>
  <c r="G10" i="3" l="1"/>
  <c r="F4" i="3"/>
  <c r="G30" i="3"/>
  <c r="G32" i="3" s="1"/>
  <c r="G34" i="3" s="1"/>
  <c r="E17" i="3"/>
  <c r="E32" i="3" s="1"/>
  <c r="E34" i="3" s="1"/>
  <c r="F10" i="3"/>
</calcChain>
</file>

<file path=xl/sharedStrings.xml><?xml version="1.0" encoding="utf-8"?>
<sst xmlns="http://schemas.openxmlformats.org/spreadsheetml/2006/main" count="71" uniqueCount="43">
  <si>
    <t>дата</t>
  </si>
  <si>
    <t>Paint, cans, brushes, acetone etc</t>
  </si>
  <si>
    <t>Production of metal equipment for playgrounds</t>
  </si>
  <si>
    <t>Site preparation and clearcole</t>
  </si>
  <si>
    <t>Production of metal equipment for the platform; painting equipment after installation</t>
  </si>
  <si>
    <t>installation platform</t>
  </si>
  <si>
    <t>Sand</t>
  </si>
  <si>
    <t>Paint, brushes, gloves, acetone</t>
  </si>
  <si>
    <t>Administrative expenses</t>
  </si>
  <si>
    <t>Bank charges</t>
  </si>
  <si>
    <t>date</t>
  </si>
  <si>
    <t>bank statement</t>
  </si>
  <si>
    <t>Income</t>
  </si>
  <si>
    <t>sum in USD</t>
  </si>
  <si>
    <t>receipt</t>
  </si>
  <si>
    <t>ARDI playground</t>
  </si>
  <si>
    <t>Expenditure</t>
  </si>
  <si>
    <t>Leninskoe playground</t>
  </si>
  <si>
    <t>administration</t>
  </si>
  <si>
    <t>Thank you signs (to all who donated) for 2 playgrounds</t>
  </si>
  <si>
    <t>номер</t>
  </si>
  <si>
    <t>документ</t>
  </si>
  <si>
    <t>сумма в сомах</t>
  </si>
  <si>
    <t xml:space="preserve">курс </t>
  </si>
  <si>
    <t>сумма в долларах</t>
  </si>
  <si>
    <t>11.11.14./ 13.11.14/  01.12.14.</t>
  </si>
  <si>
    <t>Doc No.</t>
  </si>
  <si>
    <t>agreement and receipt</t>
  </si>
  <si>
    <t>Total balance</t>
  </si>
  <si>
    <t>sum in Kyrgyz soms</t>
  </si>
  <si>
    <t>exchange rate</t>
  </si>
  <si>
    <t xml:space="preserve">SubTotal </t>
  </si>
  <si>
    <t>Expenses of building 2 playgrounds for Leninskoe and ARDI day centers, Kyrgyzstan</t>
  </si>
  <si>
    <t>document*</t>
  </si>
  <si>
    <t>* - see documents attached separately</t>
  </si>
  <si>
    <r>
      <rPr>
        <b/>
        <sz val="12"/>
        <color rgb="FFFF0000"/>
        <rFont val="Arial"/>
        <family val="2"/>
        <charset val="204"/>
      </rPr>
      <t xml:space="preserve">The funds came through GlobalGiving     </t>
    </r>
    <r>
      <rPr>
        <i/>
        <sz val="12"/>
        <color rgb="FFFF0000"/>
        <rFont val="Arial"/>
        <family val="2"/>
        <charset val="204"/>
      </rPr>
      <t xml:space="preserve">  </t>
    </r>
    <r>
      <rPr>
        <b/>
        <sz val="12"/>
        <color rgb="FFFF0000"/>
        <rFont val="Arial"/>
        <family val="2"/>
        <charset val="204"/>
      </rPr>
      <t xml:space="preserve">              Total</t>
    </r>
  </si>
  <si>
    <t>Uzakbaeva Zh. (Kyrgyzstan)                                        Total</t>
  </si>
  <si>
    <t>Direct donation</t>
  </si>
  <si>
    <t>TOTAL Expenditure</t>
  </si>
  <si>
    <t>TOTAL Income</t>
  </si>
  <si>
    <t>Main donations through GlobalGiving (Sep)</t>
  </si>
  <si>
    <t>Additional donations through GlobalGiving (oct)</t>
  </si>
  <si>
    <t>Shnos company through GlobalGiving (Kyrgyzstan) included in Main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</si>
</sst>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(#,##0.0\);\-"/>
    <numFmt numFmtId="165" formatCode="0.00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6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left"/>
    </xf>
    <xf numFmtId="2" fontId="1" fillId="0" borderId="0" xfId="1" applyNumberForma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0" applyFont="1"/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0" fillId="0" borderId="0" xfId="0" applyNumberFormat="1"/>
    <xf numFmtId="0" fontId="2" fillId="6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left" wrapText="1"/>
    </xf>
    <xf numFmtId="0" fontId="2" fillId="3" borderId="1" xfId="1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7" borderId="1" xfId="1" applyFont="1" applyFill="1" applyBorder="1" applyAlignment="1">
      <alignment horizontal="left" wrapText="1"/>
    </xf>
    <xf numFmtId="2" fontId="0" fillId="0" borderId="0" xfId="0" applyNumberFormat="1"/>
    <xf numFmtId="4" fontId="0" fillId="2" borderId="0" xfId="0" applyNumberFormat="1" applyFill="1"/>
    <xf numFmtId="0" fontId="8" fillId="0" borderId="0" xfId="0" applyFont="1"/>
    <xf numFmtId="0" fontId="0" fillId="2" borderId="0" xfId="0" applyFill="1"/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left"/>
    </xf>
    <xf numFmtId="0" fontId="10" fillId="4" borderId="1" xfId="1" applyFont="1" applyFill="1" applyBorder="1" applyAlignment="1">
      <alignment wrapText="1"/>
    </xf>
    <xf numFmtId="0" fontId="10" fillId="4" borderId="1" xfId="1" applyFont="1" applyFill="1" applyBorder="1" applyAlignment="1">
      <alignment horizontal="center" wrapText="1"/>
    </xf>
    <xf numFmtId="2" fontId="10" fillId="4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14" fontId="11" fillId="0" borderId="1" xfId="1" applyNumberFormat="1" applyFont="1" applyFill="1" applyBorder="1" applyAlignment="1">
      <alignment horizontal="center" wrapText="1"/>
    </xf>
    <xf numFmtId="2" fontId="10" fillId="0" borderId="1" xfId="1" applyNumberFormat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wrapText="1"/>
    </xf>
    <xf numFmtId="0" fontId="11" fillId="2" borderId="1" xfId="1" applyFont="1" applyFill="1" applyBorder="1" applyAlignment="1">
      <alignment horizontal="center" wrapText="1"/>
    </xf>
    <xf numFmtId="14" fontId="11" fillId="2" borderId="1" xfId="1" applyNumberFormat="1" applyFont="1" applyFill="1" applyBorder="1" applyAlignment="1">
      <alignment horizontal="center" wrapText="1"/>
    </xf>
    <xf numFmtId="2" fontId="11" fillId="2" borderId="1" xfId="1" applyNumberFormat="1" applyFont="1" applyFill="1" applyBorder="1" applyAlignment="1">
      <alignment horizontal="center" wrapText="1"/>
    </xf>
    <xf numFmtId="0" fontId="10" fillId="7" borderId="1" xfId="1" applyFont="1" applyFill="1" applyBorder="1" applyAlignment="1">
      <alignment horizontal="center" wrapText="1"/>
    </xf>
    <xf numFmtId="2" fontId="10" fillId="7" borderId="1" xfId="1" applyNumberFormat="1" applyFont="1" applyFill="1" applyBorder="1" applyAlignment="1">
      <alignment horizontal="center" wrapText="1"/>
    </xf>
    <xf numFmtId="14" fontId="11" fillId="2" borderId="1" xfId="1" applyNumberFormat="1" applyFont="1" applyFill="1" applyBorder="1" applyAlignment="1">
      <alignment horizontal="left" wrapText="1"/>
    </xf>
    <xf numFmtId="14" fontId="11" fillId="2" borderId="1" xfId="1" applyNumberFormat="1" applyFont="1" applyFill="1" applyBorder="1" applyAlignment="1">
      <alignment wrapText="1"/>
    </xf>
    <xf numFmtId="0" fontId="10" fillId="2" borderId="1" xfId="1" applyFont="1" applyFill="1" applyBorder="1" applyAlignment="1">
      <alignment wrapText="1"/>
    </xf>
    <xf numFmtId="2" fontId="10" fillId="5" borderId="1" xfId="1" applyNumberFormat="1" applyFont="1" applyFill="1" applyBorder="1" applyAlignment="1">
      <alignment horizontal="left"/>
    </xf>
    <xf numFmtId="0" fontId="10" fillId="6" borderId="1" xfId="1" applyFont="1" applyFill="1" applyBorder="1" applyAlignment="1">
      <alignment horizontal="left"/>
    </xf>
    <xf numFmtId="164" fontId="10" fillId="6" borderId="1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wrapText="1"/>
    </xf>
    <xf numFmtId="0" fontId="4" fillId="4" borderId="1" xfId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2" fontId="11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11" fillId="5" borderId="1" xfId="1" applyFont="1" applyFill="1" applyBorder="1" applyAlignment="1">
      <alignment horizontal="left" wrapText="1"/>
    </xf>
    <xf numFmtId="0" fontId="10" fillId="6" borderId="1" xfId="1" applyFont="1" applyFill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12" fillId="8" borderId="1" xfId="1" applyFont="1" applyFill="1" applyBorder="1" applyAlignment="1">
      <alignment horizontal="left" wrapText="1"/>
    </xf>
    <xf numFmtId="166" fontId="10" fillId="4" borderId="1" xfId="1" applyNumberFormat="1" applyFont="1" applyFill="1" applyBorder="1" applyAlignment="1">
      <alignment horizontal="center" wrapText="1"/>
    </xf>
    <xf numFmtId="166" fontId="10" fillId="0" borderId="1" xfId="1" applyNumberFormat="1" applyFont="1" applyFill="1" applyBorder="1" applyAlignment="1">
      <alignment horizontal="center" wrapText="1"/>
    </xf>
    <xf numFmtId="166" fontId="10" fillId="3" borderId="1" xfId="1" applyNumberFormat="1" applyFont="1" applyFill="1" applyBorder="1" applyAlignment="1">
      <alignment horizontal="center" wrapText="1"/>
    </xf>
    <xf numFmtId="166" fontId="11" fillId="2" borderId="1" xfId="1" applyNumberFormat="1" applyFont="1" applyFill="1" applyBorder="1" applyAlignment="1">
      <alignment horizontal="center" wrapText="1"/>
    </xf>
    <xf numFmtId="166" fontId="10" fillId="7" borderId="1" xfId="1" applyNumberFormat="1" applyFont="1" applyFill="1" applyBorder="1" applyAlignment="1">
      <alignment horizontal="center" wrapText="1"/>
    </xf>
    <xf numFmtId="166" fontId="10" fillId="6" borderId="1" xfId="1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0" fillId="0" borderId="0" xfId="0" applyNumberFormat="1"/>
    <xf numFmtId="166" fontId="1" fillId="0" borderId="0" xfId="1" applyNumberFormat="1"/>
    <xf numFmtId="166" fontId="4" fillId="0" borderId="1" xfId="0" applyNumberFormat="1" applyFont="1" applyFill="1" applyBorder="1" applyAlignment="1">
      <alignment horizontal="center"/>
    </xf>
    <xf numFmtId="166" fontId="10" fillId="5" borderId="1" xfId="1" applyNumberFormat="1" applyFont="1" applyFill="1" applyBorder="1" applyAlignment="1">
      <alignment horizontal="left"/>
    </xf>
    <xf numFmtId="166" fontId="2" fillId="2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left"/>
    </xf>
    <xf numFmtId="2" fontId="4" fillId="8" borderId="1" xfId="1" applyNumberFormat="1" applyFont="1" applyFill="1" applyBorder="1" applyAlignment="1">
      <alignment horizontal="center"/>
    </xf>
    <xf numFmtId="166" fontId="4" fillId="8" borderId="1" xfId="1" applyNumberFormat="1" applyFont="1" applyFill="1" applyBorder="1" applyAlignment="1">
      <alignment horizontal="center"/>
    </xf>
    <xf numFmtId="0" fontId="1" fillId="0" borderId="0" xfId="1" applyFill="1"/>
    <xf numFmtId="0" fontId="0" fillId="0" borderId="0" xfId="0" applyFill="1"/>
    <xf numFmtId="0" fontId="13" fillId="4" borderId="1" xfId="1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1" fillId="0" borderId="0" xfId="0" applyFont="1"/>
    <xf numFmtId="165" fontId="10" fillId="0" borderId="0" xfId="1" applyNumberFormat="1" applyFont="1" applyFill="1" applyBorder="1" applyAlignment="1">
      <alignment horizontal="center" wrapText="1"/>
    </xf>
    <xf numFmtId="166" fontId="10" fillId="0" borderId="0" xfId="1" applyNumberFormat="1" applyFont="1" applyFill="1" applyBorder="1" applyAlignment="1">
      <alignment horizontal="center" wrapText="1"/>
    </xf>
    <xf numFmtId="0" fontId="14" fillId="4" borderId="1" xfId="1" applyFont="1" applyFill="1" applyBorder="1" applyAlignment="1">
      <alignment horizontal="left" wrapText="1"/>
    </xf>
    <xf numFmtId="0" fontId="11" fillId="4" borderId="1" xfId="1" applyFont="1" applyFill="1" applyBorder="1" applyAlignment="1">
      <alignment horizontal="center" wrapText="1"/>
    </xf>
    <xf numFmtId="14" fontId="11" fillId="4" borderId="1" xfId="1" applyNumberFormat="1" applyFont="1" applyFill="1" applyBorder="1" applyAlignment="1">
      <alignment horizontal="center" wrapText="1"/>
    </xf>
    <xf numFmtId="0" fontId="12" fillId="4" borderId="1" xfId="0" applyFont="1" applyFill="1" applyBorder="1" applyAlignment="1">
      <alignment wrapText="1"/>
    </xf>
    <xf numFmtId="165" fontId="10" fillId="4" borderId="1" xfId="1" applyNumberFormat="1" applyFont="1" applyFill="1" applyBorder="1" applyAlignment="1">
      <alignment horizontal="center" wrapText="1"/>
    </xf>
    <xf numFmtId="0" fontId="14" fillId="0" borderId="3" xfId="1" applyFont="1" applyFill="1" applyBorder="1" applyAlignment="1">
      <alignment horizontal="left" wrapText="1"/>
    </xf>
    <xf numFmtId="0" fontId="11" fillId="0" borderId="3" xfId="1" applyFont="1" applyFill="1" applyBorder="1" applyAlignment="1">
      <alignment horizontal="center" wrapText="1"/>
    </xf>
    <xf numFmtId="14" fontId="11" fillId="0" borderId="3" xfId="1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" fillId="3" borderId="4" xfId="1" applyFont="1" applyFill="1" applyBorder="1" applyAlignment="1">
      <alignment wrapText="1"/>
    </xf>
    <xf numFmtId="0" fontId="10" fillId="3" borderId="4" xfId="1" applyFont="1" applyFill="1" applyBorder="1" applyAlignment="1">
      <alignment horizontal="center" wrapText="1"/>
    </xf>
    <xf numFmtId="0" fontId="10" fillId="3" borderId="4" xfId="1" applyFont="1" applyFill="1" applyBorder="1" applyAlignment="1">
      <alignment wrapText="1"/>
    </xf>
    <xf numFmtId="166" fontId="10" fillId="3" borderId="4" xfId="1" applyNumberFormat="1" applyFont="1" applyFill="1" applyBorder="1" applyAlignment="1">
      <alignment horizontal="center" wrapText="1"/>
    </xf>
    <xf numFmtId="0" fontId="11" fillId="0" borderId="6" xfId="1" applyFont="1" applyFill="1" applyBorder="1" applyAlignment="1">
      <alignment horizontal="center" wrapText="1"/>
    </xf>
    <xf numFmtId="165" fontId="10" fillId="0" borderId="6" xfId="1" applyNumberFormat="1" applyFont="1" applyFill="1" applyBorder="1" applyAlignment="1">
      <alignment horizontal="center" wrapText="1"/>
    </xf>
    <xf numFmtId="0" fontId="0" fillId="0" borderId="6" xfId="0" applyBorder="1"/>
    <xf numFmtId="166" fontId="0" fillId="0" borderId="7" xfId="0" applyNumberFormat="1" applyBorder="1"/>
    <xf numFmtId="0" fontId="1" fillId="0" borderId="1" xfId="1" applyFont="1" applyFill="1" applyBorder="1" applyAlignment="1">
      <alignment wrapText="1"/>
    </xf>
    <xf numFmtId="2" fontId="10" fillId="0" borderId="0" xfId="1" applyNumberFormat="1" applyFont="1" applyFill="1" applyBorder="1" applyAlignment="1">
      <alignment horizontal="center" wrapText="1"/>
    </xf>
    <xf numFmtId="2" fontId="0" fillId="0" borderId="6" xfId="0" applyNumberFormat="1" applyBorder="1"/>
    <xf numFmtId="2" fontId="10" fillId="3" borderId="4" xfId="1" applyNumberFormat="1" applyFont="1" applyFill="1" applyBorder="1" applyAlignment="1">
      <alignment horizontal="center" wrapText="1"/>
    </xf>
    <xf numFmtId="2" fontId="10" fillId="3" borderId="1" xfId="1" applyNumberFormat="1" applyFont="1" applyFill="1" applyBorder="1" applyAlignment="1">
      <alignment horizontal="center" wrapText="1"/>
    </xf>
    <xf numFmtId="2" fontId="11" fillId="5" borderId="1" xfId="1" applyNumberFormat="1" applyFont="1" applyFill="1" applyBorder="1" applyAlignment="1">
      <alignment horizontal="left"/>
    </xf>
    <xf numFmtId="2" fontId="12" fillId="8" borderId="1" xfId="1" applyNumberFormat="1" applyFont="1" applyFill="1" applyBorder="1" applyAlignment="1">
      <alignment horizontal="center"/>
    </xf>
    <xf numFmtId="2" fontId="10" fillId="6" borderId="1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left"/>
    </xf>
    <xf numFmtId="2" fontId="1" fillId="0" borderId="0" xfId="1" applyNumberFormat="1"/>
    <xf numFmtId="0" fontId="5" fillId="0" borderId="0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2" fontId="2" fillId="0" borderId="1" xfId="1" applyNumberFormat="1" applyFont="1" applyFill="1" applyBorder="1" applyAlignment="1">
      <alignment horizontal="center" wrapText="1"/>
    </xf>
    <xf numFmtId="166" fontId="2" fillId="0" borderId="1" xfId="1" applyNumberFormat="1" applyFont="1" applyFill="1" applyBorder="1" applyAlignment="1">
      <alignment horizontal="center" wrapText="1"/>
    </xf>
    <xf numFmtId="0" fontId="14" fillId="0" borderId="5" xfId="1" applyFont="1" applyFill="1" applyBorder="1" applyAlignment="1">
      <alignment wrapText="1"/>
    </xf>
    <xf numFmtId="0" fontId="14" fillId="0" borderId="1" xfId="1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85" zoomScaleNormal="85" workbookViewId="0">
      <selection activeCell="J6" sqref="J6"/>
    </sheetView>
  </sheetViews>
  <sheetFormatPr defaultRowHeight="15" x14ac:dyDescent="0.25"/>
  <cols>
    <col min="1" max="1" width="67.140625" customWidth="1"/>
    <col min="2" max="2" width="14.85546875" customWidth="1"/>
    <col min="3" max="3" width="13.5703125" customWidth="1"/>
    <col min="4" max="4" width="16.42578125" style="54" customWidth="1"/>
    <col min="5" max="5" width="14.28515625" bestFit="1" customWidth="1"/>
    <col min="6" max="6" width="14.5703125" style="17" customWidth="1"/>
    <col min="7" max="7" width="13.42578125" style="65" customWidth="1"/>
    <col min="10" max="10" width="9.28515625" bestFit="1" customWidth="1"/>
    <col min="11" max="11" width="9.7109375" bestFit="1" customWidth="1"/>
  </cols>
  <sheetData>
    <row r="1" spans="1:11" ht="15.75" customHeight="1" x14ac:dyDescent="0.25">
      <c r="A1" s="109" t="s">
        <v>32</v>
      </c>
      <c r="B1" s="109"/>
      <c r="C1" s="109"/>
      <c r="D1" s="109"/>
      <c r="E1" s="109"/>
      <c r="F1" s="109"/>
      <c r="G1" s="109"/>
    </row>
    <row r="2" spans="1:11" ht="15.75" customHeight="1" x14ac:dyDescent="0.25">
      <c r="A2" s="110"/>
      <c r="B2" s="110"/>
      <c r="C2" s="110"/>
      <c r="D2" s="110"/>
      <c r="E2" s="110"/>
      <c r="F2" s="110"/>
      <c r="G2" s="110"/>
    </row>
    <row r="3" spans="1:11" ht="66.75" customHeight="1" x14ac:dyDescent="0.25">
      <c r="A3" s="115" t="s">
        <v>12</v>
      </c>
      <c r="B3" s="12" t="s">
        <v>26</v>
      </c>
      <c r="C3" s="12" t="s">
        <v>10</v>
      </c>
      <c r="D3" s="111" t="s">
        <v>33</v>
      </c>
      <c r="E3" s="111" t="s">
        <v>29</v>
      </c>
      <c r="F3" s="112" t="s">
        <v>30</v>
      </c>
      <c r="G3" s="113" t="s">
        <v>13</v>
      </c>
    </row>
    <row r="4" spans="1:11" ht="23.25" customHeight="1" x14ac:dyDescent="0.25">
      <c r="A4" s="42" t="s">
        <v>35</v>
      </c>
      <c r="B4" s="23"/>
      <c r="C4" s="23"/>
      <c r="D4" s="24"/>
      <c r="E4" s="25">
        <f>E5+E6</f>
        <v>294444.55000000005</v>
      </c>
      <c r="F4" s="25">
        <f>E4/G4</f>
        <v>57.595670552470835</v>
      </c>
      <c r="G4" s="58">
        <f>SUM(G5:G6)</f>
        <v>5112.268807283961</v>
      </c>
    </row>
    <row r="5" spans="1:11" ht="15.75" x14ac:dyDescent="0.25">
      <c r="A5" s="14" t="s">
        <v>40</v>
      </c>
      <c r="B5" s="26"/>
      <c r="C5" s="27">
        <v>41953</v>
      </c>
      <c r="D5" s="49" t="s">
        <v>11</v>
      </c>
      <c r="E5" s="44">
        <v>287137.53000000003</v>
      </c>
      <c r="F5" s="28">
        <v>57.5961</v>
      </c>
      <c r="G5" s="67">
        <f>E5/F5</f>
        <v>4985.3641131951645</v>
      </c>
    </row>
    <row r="6" spans="1:11" ht="15.75" x14ac:dyDescent="0.25">
      <c r="A6" s="12" t="s">
        <v>41</v>
      </c>
      <c r="B6" s="26"/>
      <c r="C6" s="27">
        <v>41971</v>
      </c>
      <c r="D6" s="49" t="s">
        <v>11</v>
      </c>
      <c r="E6" s="44">
        <v>7307.02</v>
      </c>
      <c r="F6" s="28">
        <v>57.578800000000001</v>
      </c>
      <c r="G6" s="67">
        <f>E6/F6</f>
        <v>126.90469408879657</v>
      </c>
    </row>
    <row r="7" spans="1:11" ht="30.75" x14ac:dyDescent="0.25">
      <c r="A7" s="97" t="s">
        <v>42</v>
      </c>
      <c r="B7" s="26"/>
      <c r="C7" s="27">
        <v>41947</v>
      </c>
      <c r="D7" s="49" t="s">
        <v>11</v>
      </c>
      <c r="E7" s="45">
        <v>57521.5</v>
      </c>
      <c r="F7" s="28">
        <v>57.521500000000003</v>
      </c>
      <c r="G7" s="67">
        <f>E7/F7</f>
        <v>1000</v>
      </c>
    </row>
    <row r="8" spans="1:11" ht="15.75" x14ac:dyDescent="0.25">
      <c r="A8" s="14" t="s">
        <v>37</v>
      </c>
      <c r="B8" s="26"/>
      <c r="C8" s="26"/>
      <c r="D8" s="49"/>
      <c r="E8" s="46"/>
      <c r="F8" s="46"/>
      <c r="G8" s="59"/>
    </row>
    <row r="9" spans="1:11" ht="15.75" x14ac:dyDescent="0.25">
      <c r="A9" s="48" t="s">
        <v>36</v>
      </c>
      <c r="B9" s="26"/>
      <c r="C9" s="27">
        <v>41943</v>
      </c>
      <c r="D9" s="49" t="s">
        <v>14</v>
      </c>
      <c r="E9" s="28">
        <v>1000</v>
      </c>
      <c r="F9" s="28">
        <v>57.348399999999998</v>
      </c>
      <c r="G9" s="67">
        <f>E9/F9</f>
        <v>17.437278110636043</v>
      </c>
    </row>
    <row r="10" spans="1:11" ht="18" x14ac:dyDescent="0.25">
      <c r="A10" s="80" t="s">
        <v>39</v>
      </c>
      <c r="B10" s="81"/>
      <c r="C10" s="82"/>
      <c r="D10" s="83"/>
      <c r="E10" s="84">
        <f>E4+E9</f>
        <v>295444.55000000005</v>
      </c>
      <c r="F10" s="25">
        <f>E10/G10</f>
        <v>57.594830012034365</v>
      </c>
      <c r="G10" s="58">
        <f>G9+G4</f>
        <v>5129.7060853945968</v>
      </c>
    </row>
    <row r="11" spans="1:11" ht="18" x14ac:dyDescent="0.25">
      <c r="A11" s="85"/>
      <c r="B11" s="86"/>
      <c r="C11" s="87"/>
      <c r="D11" s="88"/>
      <c r="E11" s="78"/>
      <c r="F11" s="98"/>
      <c r="G11" s="79"/>
    </row>
    <row r="12" spans="1:11" ht="18" x14ac:dyDescent="0.25">
      <c r="A12" s="114" t="s">
        <v>16</v>
      </c>
      <c r="B12" s="93"/>
      <c r="C12" s="93"/>
      <c r="D12" s="94"/>
      <c r="E12" s="95"/>
      <c r="F12" s="99"/>
      <c r="G12" s="96"/>
    </row>
    <row r="13" spans="1:11" ht="31.5" x14ac:dyDescent="0.25">
      <c r="A13" s="89" t="s">
        <v>15</v>
      </c>
      <c r="B13" s="90" t="s">
        <v>20</v>
      </c>
      <c r="C13" s="91" t="s">
        <v>0</v>
      </c>
      <c r="D13" s="90" t="s">
        <v>21</v>
      </c>
      <c r="E13" s="90" t="s">
        <v>22</v>
      </c>
      <c r="F13" s="100" t="s">
        <v>23</v>
      </c>
      <c r="G13" s="92" t="s">
        <v>24</v>
      </c>
    </row>
    <row r="14" spans="1:11" ht="40.5" customHeight="1" x14ac:dyDescent="0.25">
      <c r="A14" s="13" t="s">
        <v>1</v>
      </c>
      <c r="B14" s="31">
        <v>1</v>
      </c>
      <c r="C14" s="27">
        <v>41920</v>
      </c>
      <c r="D14" s="49" t="s">
        <v>14</v>
      </c>
      <c r="E14" s="46">
        <v>7345</v>
      </c>
      <c r="F14" s="33">
        <v>57.594999999999999</v>
      </c>
      <c r="G14" s="61">
        <f>E14/F14</f>
        <v>127.52843128743815</v>
      </c>
      <c r="H14" s="1"/>
      <c r="J14" s="10"/>
      <c r="K14" s="18"/>
    </row>
    <row r="15" spans="1:11" ht="36.75" customHeight="1" x14ac:dyDescent="0.25">
      <c r="A15" s="13" t="s">
        <v>2</v>
      </c>
      <c r="B15" s="31">
        <v>2</v>
      </c>
      <c r="C15" s="27">
        <v>41925</v>
      </c>
      <c r="D15" s="49" t="s">
        <v>27</v>
      </c>
      <c r="E15" s="46">
        <f>61748+26463</f>
        <v>88211</v>
      </c>
      <c r="F15" s="33">
        <v>57.594999999999999</v>
      </c>
      <c r="G15" s="61">
        <f t="shared" ref="G15:G16" si="0">E15/F15</f>
        <v>1531.5739213473391</v>
      </c>
      <c r="H15" s="1"/>
    </row>
    <row r="16" spans="1:11" ht="45.75" customHeight="1" x14ac:dyDescent="0.25">
      <c r="A16" s="13" t="s">
        <v>3</v>
      </c>
      <c r="B16" s="31">
        <v>3</v>
      </c>
      <c r="C16" s="27">
        <v>41927</v>
      </c>
      <c r="D16" s="49" t="s">
        <v>14</v>
      </c>
      <c r="E16" s="46">
        <v>1900</v>
      </c>
      <c r="F16" s="33">
        <v>57.594999999999999</v>
      </c>
      <c r="G16" s="61">
        <f t="shared" si="0"/>
        <v>32.9889747373904</v>
      </c>
      <c r="H16" s="1"/>
    </row>
    <row r="17" spans="1:11" ht="15.75" x14ac:dyDescent="0.25">
      <c r="A17" s="16" t="s">
        <v>31</v>
      </c>
      <c r="B17" s="34"/>
      <c r="C17" s="34"/>
      <c r="D17" s="34" t="s">
        <v>0</v>
      </c>
      <c r="E17" s="35">
        <f>SUM(E14:E16)</f>
        <v>97456</v>
      </c>
      <c r="F17" s="35"/>
      <c r="G17" s="62">
        <f>SUM(G14:G16)</f>
        <v>1692.0913273721678</v>
      </c>
      <c r="H17" s="1"/>
    </row>
    <row r="18" spans="1:11" s="74" customFormat="1" ht="15.75" x14ac:dyDescent="0.25">
      <c r="A18" s="48"/>
      <c r="B18" s="47"/>
      <c r="C18" s="47"/>
      <c r="D18" s="47"/>
      <c r="E18" s="28"/>
      <c r="F18" s="28"/>
      <c r="G18" s="59"/>
      <c r="H18" s="73"/>
    </row>
    <row r="19" spans="1:11" ht="31.5" x14ac:dyDescent="0.25">
      <c r="A19" s="14" t="s">
        <v>17</v>
      </c>
      <c r="B19" s="29" t="s">
        <v>20</v>
      </c>
      <c r="C19" s="30" t="s">
        <v>0</v>
      </c>
      <c r="D19" s="29" t="s">
        <v>21</v>
      </c>
      <c r="E19" s="29" t="s">
        <v>22</v>
      </c>
      <c r="F19" s="101" t="s">
        <v>23</v>
      </c>
      <c r="G19" s="60" t="s">
        <v>24</v>
      </c>
    </row>
    <row r="20" spans="1:11" ht="31.5" x14ac:dyDescent="0.25">
      <c r="A20" s="22" t="s">
        <v>4</v>
      </c>
      <c r="B20" s="31">
        <v>4</v>
      </c>
      <c r="C20" s="27">
        <v>41927</v>
      </c>
      <c r="D20" s="49" t="s">
        <v>27</v>
      </c>
      <c r="E20" s="46">
        <v>88300</v>
      </c>
      <c r="F20" s="33">
        <v>57.594999999999999</v>
      </c>
      <c r="G20" s="61">
        <f>E20/F20</f>
        <v>1533.1191943745116</v>
      </c>
      <c r="H20" s="1"/>
    </row>
    <row r="21" spans="1:11" ht="15.75" x14ac:dyDescent="0.25">
      <c r="A21" s="13" t="s">
        <v>5</v>
      </c>
      <c r="B21" s="31">
        <v>5</v>
      </c>
      <c r="C21" s="27">
        <v>42016</v>
      </c>
      <c r="D21" s="49" t="s">
        <v>14</v>
      </c>
      <c r="E21" s="46">
        <v>3000</v>
      </c>
      <c r="F21" s="33">
        <v>57.594999999999999</v>
      </c>
      <c r="G21" s="61">
        <f t="shared" ref="G21:G23" si="1">E21/F21</f>
        <v>52.087854848511157</v>
      </c>
      <c r="H21" s="1"/>
    </row>
    <row r="22" spans="1:11" ht="15.75" x14ac:dyDescent="0.25">
      <c r="A22" s="13" t="s">
        <v>6</v>
      </c>
      <c r="B22" s="31">
        <v>6</v>
      </c>
      <c r="C22" s="27">
        <v>42030</v>
      </c>
      <c r="D22" s="49" t="s">
        <v>14</v>
      </c>
      <c r="E22" s="46">
        <v>3000</v>
      </c>
      <c r="F22" s="33">
        <v>57.594999999999999</v>
      </c>
      <c r="G22" s="61">
        <f t="shared" si="1"/>
        <v>52.087854848511157</v>
      </c>
      <c r="H22" s="1"/>
      <c r="K22" s="17"/>
    </row>
    <row r="23" spans="1:11" ht="15.75" x14ac:dyDescent="0.25">
      <c r="A23" s="13" t="s">
        <v>7</v>
      </c>
      <c r="B23" s="31">
        <v>7</v>
      </c>
      <c r="C23" s="27">
        <v>42020</v>
      </c>
      <c r="D23" s="49" t="s">
        <v>14</v>
      </c>
      <c r="E23" s="46">
        <v>1300</v>
      </c>
      <c r="F23" s="33">
        <v>57.594999999999999</v>
      </c>
      <c r="G23" s="61">
        <f t="shared" si="1"/>
        <v>22.571403767688167</v>
      </c>
      <c r="H23" s="1"/>
    </row>
    <row r="24" spans="1:11" ht="15.75" x14ac:dyDescent="0.25">
      <c r="A24" s="16" t="s">
        <v>31</v>
      </c>
      <c r="B24" s="34"/>
      <c r="C24" s="34"/>
      <c r="D24" s="34" t="s">
        <v>0</v>
      </c>
      <c r="E24" s="35">
        <f>SUM(E20:E23)</f>
        <v>95600</v>
      </c>
      <c r="F24" s="35"/>
      <c r="G24" s="62">
        <f>SUM(G20:G23)</f>
        <v>1659.8663078392221</v>
      </c>
      <c r="H24" s="1"/>
    </row>
    <row r="25" spans="1:11" s="74" customFormat="1" ht="15.75" x14ac:dyDescent="0.25">
      <c r="A25" s="48"/>
      <c r="B25" s="47"/>
      <c r="C25" s="47"/>
      <c r="D25" s="47"/>
      <c r="E25" s="28"/>
      <c r="F25" s="28"/>
      <c r="G25" s="59"/>
      <c r="H25" s="73"/>
    </row>
    <row r="26" spans="1:11" ht="31.5" x14ac:dyDescent="0.25">
      <c r="A26" s="14" t="s">
        <v>8</v>
      </c>
      <c r="B26" s="29" t="s">
        <v>20</v>
      </c>
      <c r="C26" s="30" t="s">
        <v>0</v>
      </c>
      <c r="D26" s="29" t="s">
        <v>21</v>
      </c>
      <c r="E26" s="29" t="s">
        <v>22</v>
      </c>
      <c r="F26" s="101" t="s">
        <v>23</v>
      </c>
      <c r="G26" s="60" t="s">
        <v>24</v>
      </c>
    </row>
    <row r="27" spans="1:11" s="20" customFormat="1" ht="15.75" x14ac:dyDescent="0.25">
      <c r="A27" s="21" t="s">
        <v>18</v>
      </c>
      <c r="B27" s="31">
        <v>8</v>
      </c>
      <c r="C27" s="37">
        <v>41974</v>
      </c>
      <c r="D27" s="31" t="s">
        <v>14</v>
      </c>
      <c r="E27" s="31">
        <v>30000</v>
      </c>
      <c r="F27" s="33">
        <v>57.594999999999999</v>
      </c>
      <c r="G27" s="61">
        <f t="shared" ref="G27:G29" si="2">E27/F27</f>
        <v>520.87854848511154</v>
      </c>
    </row>
    <row r="28" spans="1:11" ht="47.25" x14ac:dyDescent="0.25">
      <c r="A28" s="13" t="s">
        <v>9</v>
      </c>
      <c r="B28" s="31">
        <v>9</v>
      </c>
      <c r="C28" s="32" t="s">
        <v>25</v>
      </c>
      <c r="D28" s="36" t="s">
        <v>11</v>
      </c>
      <c r="E28" s="33">
        <v>1153.45</v>
      </c>
      <c r="F28" s="33">
        <v>57.594999999999999</v>
      </c>
      <c r="G28" s="61">
        <f>E28/F28</f>
        <v>20.0269120583384</v>
      </c>
      <c r="H28" s="1"/>
    </row>
    <row r="29" spans="1:11" ht="15.75" x14ac:dyDescent="0.25">
      <c r="A29" s="13" t="s">
        <v>19</v>
      </c>
      <c r="B29" s="31">
        <v>10</v>
      </c>
      <c r="C29" s="32">
        <v>42002</v>
      </c>
      <c r="D29" s="36" t="s">
        <v>14</v>
      </c>
      <c r="E29" s="33">
        <v>2800</v>
      </c>
      <c r="F29" s="33">
        <v>57.594999999999999</v>
      </c>
      <c r="G29" s="61">
        <f t="shared" si="2"/>
        <v>48.615331191943746</v>
      </c>
      <c r="H29" s="1"/>
    </row>
    <row r="30" spans="1:11" ht="15.75" x14ac:dyDescent="0.25">
      <c r="A30" s="16" t="s">
        <v>31</v>
      </c>
      <c r="B30" s="34"/>
      <c r="C30" s="34"/>
      <c r="D30" s="34" t="s">
        <v>0</v>
      </c>
      <c r="E30" s="35">
        <f>SUM(E27:E29)</f>
        <v>33953.449999999997</v>
      </c>
      <c r="F30" s="35"/>
      <c r="G30" s="62">
        <f>SUM(G27:G29)</f>
        <v>589.52079173539369</v>
      </c>
      <c r="H30" s="1"/>
    </row>
    <row r="31" spans="1:11" ht="15" customHeight="1" x14ac:dyDescent="0.25">
      <c r="A31" s="15"/>
      <c r="B31" s="38"/>
      <c r="C31" s="38"/>
      <c r="D31" s="50"/>
      <c r="E31" s="39"/>
      <c r="F31" s="102"/>
      <c r="G31" s="68"/>
      <c r="H31" s="1"/>
      <c r="I31" s="4"/>
    </row>
    <row r="32" spans="1:11" ht="21" customHeight="1" x14ac:dyDescent="0.25">
      <c r="A32" s="75" t="s">
        <v>38</v>
      </c>
      <c r="B32" s="43"/>
      <c r="C32" s="43"/>
      <c r="D32" s="57"/>
      <c r="E32" s="71">
        <f>E17+E24+E30</f>
        <v>227009.45</v>
      </c>
      <c r="F32" s="103"/>
      <c r="G32" s="72">
        <f>G17+G24+G30</f>
        <v>3941.4784269467837</v>
      </c>
      <c r="H32" s="1"/>
      <c r="I32" s="4"/>
    </row>
    <row r="33" spans="1:9" ht="16.5" customHeight="1" x14ac:dyDescent="0.25">
      <c r="A33" s="15"/>
      <c r="B33" s="38"/>
      <c r="C33" s="38"/>
      <c r="D33" s="50"/>
      <c r="E33" s="39"/>
      <c r="F33" s="102"/>
      <c r="G33" s="68"/>
      <c r="H33" s="1"/>
      <c r="I33" s="4"/>
    </row>
    <row r="34" spans="1:9" ht="15.75" x14ac:dyDescent="0.25">
      <c r="A34" s="11" t="s">
        <v>28</v>
      </c>
      <c r="B34" s="40"/>
      <c r="C34" s="40"/>
      <c r="D34" s="51"/>
      <c r="E34" s="41">
        <f>E4-E32</f>
        <v>67435.100000000035</v>
      </c>
      <c r="F34" s="104"/>
      <c r="G34" s="63">
        <f>G4-G32</f>
        <v>1170.7903803371773</v>
      </c>
      <c r="H34" s="1"/>
      <c r="I34" s="1"/>
    </row>
    <row r="35" spans="1:9" ht="15.75" x14ac:dyDescent="0.25">
      <c r="A35" s="5"/>
      <c r="B35" s="5"/>
      <c r="C35" s="5"/>
      <c r="D35" s="52"/>
      <c r="E35" s="7"/>
      <c r="F35" s="105"/>
      <c r="G35" s="69"/>
      <c r="H35" s="1"/>
      <c r="I35" s="1"/>
    </row>
    <row r="36" spans="1:9" ht="15.75" x14ac:dyDescent="0.25">
      <c r="A36" s="77" t="s">
        <v>34</v>
      </c>
      <c r="B36" s="19"/>
      <c r="C36" s="6"/>
      <c r="D36" s="53"/>
      <c r="E36" s="8"/>
      <c r="F36" s="106"/>
      <c r="G36" s="64"/>
      <c r="H36" s="1"/>
      <c r="I36" s="1"/>
    </row>
    <row r="37" spans="1:9" ht="15.75" x14ac:dyDescent="0.25">
      <c r="E37" s="10"/>
      <c r="H37" s="1"/>
      <c r="I37" s="1"/>
    </row>
    <row r="38" spans="1:9" ht="15.75" x14ac:dyDescent="0.25">
      <c r="H38" s="1"/>
      <c r="I38" s="1"/>
    </row>
    <row r="39" spans="1:9" ht="15.75" x14ac:dyDescent="0.25">
      <c r="E39" s="9"/>
      <c r="F39" s="106"/>
      <c r="G39" s="64"/>
      <c r="H39" s="1"/>
      <c r="I39" s="1"/>
    </row>
    <row r="40" spans="1:9" ht="15.75" x14ac:dyDescent="0.25">
      <c r="H40" s="1"/>
      <c r="I40" s="1"/>
    </row>
    <row r="41" spans="1:9" ht="15.75" x14ac:dyDescent="0.25">
      <c r="H41" s="1"/>
      <c r="I41" s="1"/>
    </row>
    <row r="42" spans="1:9" ht="15.75" x14ac:dyDescent="0.25">
      <c r="H42" s="1"/>
      <c r="I42" s="1"/>
    </row>
    <row r="46" spans="1:9" x14ac:dyDescent="0.25">
      <c r="D46" s="76"/>
    </row>
    <row r="47" spans="1:9" ht="15.75" x14ac:dyDescent="0.25">
      <c r="A47" s="2"/>
      <c r="B47" s="2"/>
      <c r="C47" s="2"/>
      <c r="D47" s="55"/>
      <c r="E47" s="3"/>
      <c r="F47" s="107"/>
      <c r="G47" s="70"/>
    </row>
    <row r="48" spans="1:9" ht="15.75" x14ac:dyDescent="0.25">
      <c r="A48" s="2"/>
      <c r="B48" s="2"/>
      <c r="C48" s="2"/>
      <c r="D48" s="55"/>
      <c r="E48" s="3"/>
      <c r="F48" s="107"/>
      <c r="G48" s="70"/>
    </row>
    <row r="49" spans="1:7" ht="15.75" x14ac:dyDescent="0.25">
      <c r="A49" s="2"/>
      <c r="B49" s="2"/>
      <c r="C49" s="2"/>
      <c r="D49" s="55"/>
      <c r="E49" s="3"/>
      <c r="F49" s="107"/>
      <c r="G49" s="70"/>
    </row>
    <row r="50" spans="1:7" ht="15.75" x14ac:dyDescent="0.25">
      <c r="A50" s="2"/>
      <c r="B50" s="2"/>
      <c r="C50" s="2"/>
      <c r="D50" s="55"/>
      <c r="E50" s="3"/>
      <c r="F50" s="107"/>
      <c r="G50" s="70"/>
    </row>
    <row r="51" spans="1:7" ht="15.75" x14ac:dyDescent="0.25">
      <c r="A51" s="2"/>
      <c r="B51" s="2"/>
      <c r="C51" s="2"/>
      <c r="D51" s="55"/>
      <c r="E51" s="3"/>
      <c r="F51" s="107"/>
      <c r="G51" s="70"/>
    </row>
    <row r="52" spans="1:7" ht="15.75" x14ac:dyDescent="0.25">
      <c r="A52" s="2"/>
      <c r="B52" s="2"/>
      <c r="C52" s="2"/>
      <c r="D52" s="55"/>
      <c r="E52" s="3"/>
      <c r="F52" s="107"/>
      <c r="G52" s="70"/>
    </row>
    <row r="53" spans="1:7" ht="15.75" x14ac:dyDescent="0.25">
      <c r="A53" s="2"/>
      <c r="B53" s="2"/>
      <c r="C53" s="2"/>
      <c r="D53" s="55"/>
      <c r="E53" s="3"/>
      <c r="F53" s="107"/>
      <c r="G53" s="70"/>
    </row>
    <row r="54" spans="1:7" ht="15.75" x14ac:dyDescent="0.25">
      <c r="A54" s="2"/>
      <c r="B54" s="2"/>
      <c r="C54" s="2"/>
      <c r="D54" s="55"/>
      <c r="E54" s="3"/>
      <c r="F54" s="107"/>
      <c r="G54" s="70"/>
    </row>
    <row r="55" spans="1:7" ht="15.75" x14ac:dyDescent="0.25">
      <c r="A55" s="2"/>
      <c r="B55" s="2"/>
      <c r="C55" s="2"/>
      <c r="D55" s="55"/>
      <c r="E55" s="3"/>
      <c r="F55" s="107"/>
      <c r="G55" s="70"/>
    </row>
    <row r="56" spans="1:7" ht="15.75" x14ac:dyDescent="0.25">
      <c r="A56" s="1"/>
      <c r="B56" s="1"/>
      <c r="C56" s="1"/>
      <c r="D56" s="56"/>
      <c r="E56" s="3"/>
      <c r="F56" s="107"/>
      <c r="G56" s="70"/>
    </row>
    <row r="60" spans="1:7" ht="15.75" x14ac:dyDescent="0.25">
      <c r="A60" s="2"/>
      <c r="B60" s="2"/>
      <c r="C60" s="2"/>
      <c r="D60" s="55"/>
      <c r="E60" s="1"/>
      <c r="F60" s="108"/>
      <c r="G60" s="66"/>
    </row>
    <row r="61" spans="1:7" ht="15.75" x14ac:dyDescent="0.25">
      <c r="A61" s="1"/>
      <c r="B61" s="1"/>
      <c r="C61" s="1"/>
      <c r="D61" s="56"/>
      <c r="E61" s="3"/>
      <c r="F61" s="107"/>
      <c r="G61" s="70"/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по площадкам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азат</dc:creator>
  <cp:lastModifiedBy>user</cp:lastModifiedBy>
  <dcterms:created xsi:type="dcterms:W3CDTF">2011-09-29T05:04:24Z</dcterms:created>
  <dcterms:modified xsi:type="dcterms:W3CDTF">2015-01-29T06:04:56Z</dcterms:modified>
</cp:coreProperties>
</file>