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revisions/revisionLog121.xml" ContentType="application/vnd.openxmlformats-officedocument.spreadsheetml.revisionLog+xml"/>
  <Override PartName="/xl/worksheets/sheet2.xml" ContentType="application/vnd.openxmlformats-officedocument.spreadsheetml.worksheet+xml"/>
  <Override PartName="/xl/worksheets/sheet3.xml" ContentType="application/vnd.openxmlformats-officedocument.spreadsheetml.worksheet+xml"/>
  <Override PartName="/xl/revisions/revisionHeaders.xml" ContentType="application/vnd.openxmlformats-officedocument.spreadsheetml.revisionHeaders+xml"/>
  <Override PartName="/xl/revisions/revisionLog111.xml" ContentType="application/vnd.openxmlformats-officedocument.spreadsheetml.revisionLo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revisions/revisionLog12.xml" ContentType="application/vnd.openxmlformats-officedocument.spreadsheetml.revisionLog+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90" windowWidth="11835" windowHeight="5820"/>
  </bookViews>
  <sheets>
    <sheet name="DETAILED BUDGET" sheetId="1" r:id="rId1"/>
    <sheet name="Summary funding" sheetId="2" state="hidden" r:id="rId2"/>
    <sheet name="Summary per objective" sheetId="3" state="hidden" r:id="rId3"/>
    <sheet name="intervention areas" sheetId="4" state="hidden" r:id="rId4"/>
    <sheet name="Project documentary-proposal" sheetId="5" r:id="rId5"/>
    <sheet name="Sheet3" sheetId="6" r:id="rId6"/>
    <sheet name="Sheet4" sheetId="7" r:id="rId7"/>
  </sheets>
  <definedNames>
    <definedName name="_ftn1" localSheetId="0">'DETAILED BUDGET'!$B$10</definedName>
    <definedName name="_ftn2" localSheetId="0">'DETAILED BUDGET'!$B$11</definedName>
    <definedName name="_ftn3" localSheetId="4">'Project documentary-proposal'!$I$19</definedName>
    <definedName name="_ftn4" localSheetId="4">'Project documentary-proposal'!$I$20</definedName>
    <definedName name="_ftn6" localSheetId="4">'Project documentary-proposal'!$I$22</definedName>
    <definedName name="_ftn7" localSheetId="4">'Project documentary-proposal'!$I$23</definedName>
    <definedName name="_ftn8" localSheetId="4">'Project documentary-proposal'!$I$24</definedName>
    <definedName name="_ftnref3" localSheetId="4">'Project documentary-proposal'!#REF!</definedName>
    <definedName name="_ftnref4" localSheetId="4">'Project documentary-proposal'!#REF!</definedName>
    <definedName name="_ftnref5" localSheetId="4">'Project documentary-proposal'!#REF!</definedName>
    <definedName name="_ftnref6" localSheetId="4">'Project documentary-proposal'!#REF!</definedName>
    <definedName name="_ftnref7" localSheetId="4">'Project documentary-proposal'!#REF!</definedName>
    <definedName name="_ftnref8" localSheetId="4">'Project documentary-proposal'!#REF!</definedName>
    <definedName name="_Toc387094868" localSheetId="4">'Project documentary-proposal'!#REF!</definedName>
    <definedName name="_Toc387094869" localSheetId="4">'Project documentary-proposal'!#REF!</definedName>
    <definedName name="_Toc387094870" localSheetId="4">'Project documentary-proposal'!#REF!</definedName>
    <definedName name="_Toc387094871" localSheetId="4">'Project documentary-proposal'!#REF!</definedName>
    <definedName name="_Toc387094872" localSheetId="4">'Project documentary-proposal'!#REF!</definedName>
    <definedName name="_Toc387094873" localSheetId="4">'Project documentary-proposal'!#REF!</definedName>
    <definedName name="_Toc387094874" localSheetId="4">'Project documentary-proposal'!#REF!</definedName>
    <definedName name="_Toc387094875" localSheetId="4">'Project documentary-proposal'!#REF!</definedName>
    <definedName name="_Toc387094876" localSheetId="4">'Project documentary-proposal'!#REF!</definedName>
    <definedName name="_Toc387094877" localSheetId="4">'Project documentary-proposal'!#REF!</definedName>
    <definedName name="_Toc387094878" localSheetId="4">'Project documentary-proposal'!#REF!</definedName>
    <definedName name="_Toc387094879" localSheetId="4">'Project documentary-proposal'!#REF!</definedName>
    <definedName name="_Toc387094880" localSheetId="4">'Project documentary-proposal'!#REF!</definedName>
    <definedName name="_Toc387094881" localSheetId="4">'Project documentary-proposal'!#REF!</definedName>
    <definedName name="_Toc387094882" localSheetId="4">'Project documentary-proposal'!$I$3</definedName>
    <definedName name="_Toc73940569" localSheetId="4">'Project documentary-proposal'!#REF!</definedName>
    <definedName name="_xlnm.Print_Area" localSheetId="0">'DETAILED BUDGET'!$A$1:$O$843</definedName>
    <definedName name="_xlnm.Print_Area" localSheetId="1">'Summary funding'!$A$1:$I$24</definedName>
    <definedName name="Z_30D2DB96_ADB5_461C_AC79_F1608426E65E_.wvu.Cols" localSheetId="0" hidden="1">'DETAILED BUDGET'!#REF!</definedName>
    <definedName name="Z_30D2DB96_ADB5_461C_AC79_F1608426E65E_.wvu.PrintArea" localSheetId="0" hidden="1">'DETAILED BUDGET'!$A$1:$O$843</definedName>
    <definedName name="Z_30D2DB96_ADB5_461C_AC79_F1608426E65E_.wvu.PrintArea" localSheetId="1" hidden="1">'Summary funding'!$A$1:$I$25</definedName>
    <definedName name="Z_516F2DAC_7A22_4DA6_8C1B_3B629C824309_.wvu.PrintArea" localSheetId="0" hidden="1">'DETAILED BUDGET'!$A$1:$O$843</definedName>
    <definedName name="Z_516F2DAC_7A22_4DA6_8C1B_3B629C824309_.wvu.PrintArea" localSheetId="1" hidden="1">'Summary funding'!$A$1:$I$24</definedName>
    <definedName name="Z_6A4D0948_B553_4BA8_A874_930648794539_.wvu.PrintArea" localSheetId="0" hidden="1">'DETAILED BUDGET'!$A$1:$O$843</definedName>
    <definedName name="Z_6A4D0948_B553_4BA8_A874_930648794539_.wvu.PrintArea" localSheetId="1" hidden="1">'Summary funding'!$A$1:$I$24</definedName>
    <definedName name="Z_6A4D0948_B553_4BA8_A874_930648794539_.wvu.Rows" localSheetId="4" hidden="1">'Project documentary-proposal'!$25:$25,'Project documentary-proposal'!$27:$27</definedName>
    <definedName name="Z_89D47EBC_2C76_444F_8E1E_CBB2E34C0AEC_.wvu.Cols" localSheetId="0" hidden="1">'DETAILED BUDGET'!#REF!</definedName>
    <definedName name="Z_89D47EBC_2C76_444F_8E1E_CBB2E34C0AEC_.wvu.PrintArea" localSheetId="0" hidden="1">'DETAILED BUDGET'!$A$1:$O$843</definedName>
    <definedName name="Z_89D47EBC_2C76_444F_8E1E_CBB2E34C0AEC_.wvu.PrintArea" localSheetId="1" hidden="1">'Summary funding'!$A$1:$I$25</definedName>
    <definedName name="Z_8BD8E3AC_EE9E_42D5_BB81_EE19C414A444_.wvu.PrintArea" localSheetId="0" hidden="1">'DETAILED BUDGET'!$A$1:$O$843</definedName>
    <definedName name="Z_8BD8E3AC_EE9E_42D5_BB81_EE19C414A444_.wvu.PrintArea" localSheetId="1" hidden="1">'Summary funding'!$A$1:$I$24</definedName>
    <definedName name="Z_8BD8E3AC_EE9E_42D5_BB81_EE19C414A444_.wvu.Rows" localSheetId="0" hidden="1">'DETAILED BUDGET'!#REF!</definedName>
    <definedName name="Z_8C46F451_41C3_437C_9F5A_120E3784B230_.wvu.Cols" localSheetId="0" hidden="1">'DETAILED BUDGET'!#REF!</definedName>
    <definedName name="Z_8C46F451_41C3_437C_9F5A_120E3784B230_.wvu.PrintArea" localSheetId="0" hidden="1">'DETAILED BUDGET'!$A$1:$O$843</definedName>
    <definedName name="Z_8C46F451_41C3_437C_9F5A_120E3784B230_.wvu.PrintArea" localSheetId="1" hidden="1">'Summary funding'!$A$1:$I$25</definedName>
    <definedName name="Z_C608F691_D2A8_4512_89BA_8C8ADBF3A79F_.wvu.PrintArea" localSheetId="0" hidden="1">'DETAILED BUDGET'!$A$1:$O$843</definedName>
    <definedName name="Z_C608F691_D2A8_4512_89BA_8C8ADBF3A79F_.wvu.PrintArea" localSheetId="1" hidden="1">'Summary funding'!$A$1:$I$25</definedName>
  </definedNames>
  <calcPr calcId="124519"/>
  <customWorkbookViews>
    <customWorkbookView name="JUSTUS325 - Personal View" guid="{6A4D0948-B553-4BA8-A874-930648794539}" mergeInterval="0" personalView="1" maximized="1" xWindow="1" yWindow="1" windowWidth="1280" windowHeight="570" activeSheetId="1"/>
    <customWorkbookView name="user - Personal View" guid="{516F2DAC-7A22-4DA6-8C1B-3B629C824309}" mergeInterval="0" personalView="1" maximized="1" xWindow="1" yWindow="1" windowWidth="1366" windowHeight="538" activeSheetId="1" showComments="commIndAndComment"/>
    <customWorkbookView name="Mugasha, Cliff  (UG - Kampala) - Personal View" guid="{8BD8E3AC-EE9E-42D5-BB81-EE19C414A444}" mergeInterval="0" personalView="1" maximized="1" windowWidth="1276" windowHeight="575" activeSheetId="3"/>
    <customWorkbookView name="dell - Personal View" guid="{30D2DB96-ADB5-461C-AC79-F1608426E65E}" mergeInterval="0" personalView="1" maximized="1" xWindow="1" yWindow="1" windowWidth="1362" windowHeight="538" activeSheetId="1"/>
    <customWorkbookView name=" Wilson Kisubi - Personal View" guid="{C608F691-D2A8-4512-89BA-8C8ADBF3A79F}" mergeInterval="0" personalView="1" maximized="1" xWindow="1" yWindow="1" windowWidth="1276" windowHeight="582" activeSheetId="1"/>
    <customWorkbookView name="AMICAALL - Personal View" guid="{8C46F451-41C3-437C-9F5A-120E3784B230}" mergeInterval="0" personalView="1" maximized="1" xWindow="1" yWindow="1" windowWidth="1024" windowHeight="547" activeSheetId="1"/>
    <customWorkbookView name="Amicaal - Personal View" guid="{89D47EBC-2C76-444F-8E1E-CBB2E34C0AEC}" mergeInterval="0" personalView="1" maximized="1" windowWidth="1276" windowHeight="847" activeSheetId="2"/>
  </customWorkbookViews>
</workbook>
</file>

<file path=xl/calcChain.xml><?xml version="1.0" encoding="utf-8"?>
<calcChain xmlns="http://schemas.openxmlformats.org/spreadsheetml/2006/main">
  <c r="B5" i="4"/>
  <c r="B6"/>
  <c r="B7"/>
  <c r="B8"/>
  <c r="B9"/>
  <c r="B10"/>
  <c r="B11"/>
  <c r="C8" i="3"/>
  <c r="D8"/>
  <c r="E8"/>
  <c r="F8"/>
  <c r="G8"/>
  <c r="H8"/>
  <c r="I8"/>
  <c r="I18" s="1"/>
  <c r="J18" s="1"/>
  <c r="C9"/>
  <c r="D9"/>
  <c r="E9"/>
  <c r="F9"/>
  <c r="G9"/>
  <c r="H9"/>
  <c r="I9"/>
  <c r="C10"/>
  <c r="D10"/>
  <c r="E10"/>
  <c r="F10"/>
  <c r="G10"/>
  <c r="H10"/>
  <c r="I10"/>
  <c r="C11"/>
  <c r="D11"/>
  <c r="E11"/>
  <c r="F11"/>
  <c r="G11"/>
  <c r="H11"/>
  <c r="I11"/>
  <c r="C12"/>
  <c r="D12"/>
  <c r="E12"/>
  <c r="F12"/>
  <c r="G12"/>
  <c r="H12"/>
  <c r="I12"/>
  <c r="B4" i="4" s="1"/>
  <c r="B16" s="1"/>
  <c r="C13" i="3"/>
  <c r="D13"/>
  <c r="E13"/>
  <c r="F13"/>
  <c r="G13"/>
  <c r="H13"/>
  <c r="I13"/>
  <c r="C15"/>
  <c r="D15"/>
  <c r="E15"/>
  <c r="F15"/>
  <c r="G15"/>
  <c r="H15"/>
  <c r="I15"/>
  <c r="I19"/>
  <c r="J19" s="1"/>
  <c r="I20"/>
  <c r="H23"/>
  <c r="C8" i="2"/>
  <c r="D8"/>
  <c r="E8"/>
  <c r="F8"/>
  <c r="G8"/>
  <c r="H8"/>
  <c r="I8"/>
  <c r="I10"/>
  <c r="I11"/>
  <c r="I12"/>
  <c r="I13"/>
  <c r="I14"/>
  <c r="I15"/>
  <c r="C17"/>
  <c r="D17"/>
  <c r="E17"/>
  <c r="F17"/>
  <c r="G17"/>
  <c r="H17"/>
  <c r="I17"/>
  <c r="C19"/>
  <c r="D19"/>
  <c r="E19"/>
  <c r="F19"/>
  <c r="G19"/>
  <c r="H19"/>
  <c r="I19"/>
  <c r="O12" i="1"/>
  <c r="O13"/>
  <c r="H14"/>
  <c r="I14"/>
  <c r="O14"/>
  <c r="H15"/>
  <c r="I15"/>
  <c r="O15"/>
  <c r="H16"/>
  <c r="I16"/>
  <c r="O16"/>
  <c r="H17"/>
  <c r="I17"/>
  <c r="O17"/>
  <c r="H18"/>
  <c r="I18"/>
  <c r="O18"/>
  <c r="H19"/>
  <c r="I19"/>
  <c r="O19"/>
  <c r="H20"/>
  <c r="I20"/>
  <c r="O20"/>
  <c r="H21"/>
  <c r="I21"/>
  <c r="O21"/>
  <c r="H22"/>
  <c r="I22"/>
  <c r="O22"/>
  <c r="H23"/>
  <c r="I23"/>
  <c r="O23"/>
  <c r="H24"/>
  <c r="I24"/>
  <c r="O24"/>
  <c r="H25"/>
  <c r="I25"/>
  <c r="O25"/>
  <c r="H26"/>
  <c r="I26"/>
  <c r="O26"/>
  <c r="H27"/>
  <c r="I27"/>
  <c r="O27"/>
  <c r="H28"/>
  <c r="I28"/>
  <c r="O28"/>
  <c r="O29"/>
  <c r="H30"/>
  <c r="I30"/>
  <c r="J30"/>
  <c r="K30"/>
  <c r="L30"/>
  <c r="M30"/>
  <c r="N30"/>
  <c r="O30"/>
  <c r="O31"/>
  <c r="O32"/>
  <c r="O33"/>
  <c r="H34"/>
  <c r="I34"/>
  <c r="H35"/>
  <c r="I35"/>
  <c r="O35"/>
  <c r="H36"/>
  <c r="I36"/>
  <c r="O36"/>
  <c r="H37"/>
  <c r="I37"/>
  <c r="O37"/>
  <c r="H38"/>
  <c r="I38"/>
  <c r="O38"/>
  <c r="H39"/>
  <c r="I39"/>
  <c r="O39"/>
  <c r="H40"/>
  <c r="I40"/>
  <c r="O40"/>
  <c r="H41"/>
  <c r="I41"/>
  <c r="O41"/>
  <c r="H42"/>
  <c r="I42"/>
  <c r="O42"/>
  <c r="H43"/>
  <c r="I43"/>
  <c r="O43"/>
  <c r="H44"/>
  <c r="I44"/>
  <c r="O44"/>
  <c r="H45"/>
  <c r="I45"/>
  <c r="O45"/>
  <c r="H46"/>
  <c r="I46"/>
  <c r="O46"/>
  <c r="H47"/>
  <c r="I47"/>
  <c r="O47"/>
  <c r="H48"/>
  <c r="I48"/>
  <c r="O48"/>
  <c r="E49"/>
  <c r="H49"/>
  <c r="I49"/>
  <c r="O49"/>
  <c r="H50"/>
  <c r="I50"/>
  <c r="O50"/>
  <c r="H51"/>
  <c r="I51"/>
  <c r="O51"/>
  <c r="O52"/>
  <c r="H53"/>
  <c r="I53"/>
  <c r="J53"/>
  <c r="K53"/>
  <c r="L53"/>
  <c r="M53"/>
  <c r="N53"/>
  <c r="O53"/>
  <c r="O54"/>
  <c r="O55"/>
  <c r="O56"/>
  <c r="O57"/>
  <c r="E58"/>
  <c r="H58"/>
  <c r="I58"/>
  <c r="J58"/>
  <c r="K58"/>
  <c r="L58"/>
  <c r="M58"/>
  <c r="N58"/>
  <c r="O58"/>
  <c r="E59"/>
  <c r="H59"/>
  <c r="I59"/>
  <c r="J59"/>
  <c r="K59"/>
  <c r="L59"/>
  <c r="M59"/>
  <c r="N59"/>
  <c r="O59"/>
  <c r="E60"/>
  <c r="H60"/>
  <c r="I60"/>
  <c r="J60"/>
  <c r="K60"/>
  <c r="L60"/>
  <c r="M60"/>
  <c r="N60"/>
  <c r="O60"/>
  <c r="E61"/>
  <c r="H61"/>
  <c r="I61"/>
  <c r="J61"/>
  <c r="K61"/>
  <c r="L61"/>
  <c r="M61"/>
  <c r="N61"/>
  <c r="O61"/>
  <c r="E62"/>
  <c r="H62"/>
  <c r="I62"/>
  <c r="J62"/>
  <c r="K62"/>
  <c r="L62"/>
  <c r="M62"/>
  <c r="N62"/>
  <c r="O62"/>
  <c r="E63"/>
  <c r="H63"/>
  <c r="I63"/>
  <c r="J63"/>
  <c r="K63"/>
  <c r="L63"/>
  <c r="M63"/>
  <c r="N63"/>
  <c r="O63"/>
  <c r="E64"/>
  <c r="H64"/>
  <c r="I64"/>
  <c r="J64"/>
  <c r="K64"/>
  <c r="L64"/>
  <c r="M64"/>
  <c r="N64"/>
  <c r="O64"/>
  <c r="E65"/>
  <c r="H65"/>
  <c r="I65"/>
  <c r="J65"/>
  <c r="K65"/>
  <c r="L65"/>
  <c r="M65"/>
  <c r="N65"/>
  <c r="O65"/>
  <c r="E66"/>
  <c r="H66"/>
  <c r="I66"/>
  <c r="J66"/>
  <c r="K66"/>
  <c r="L66"/>
  <c r="M66"/>
  <c r="N66"/>
  <c r="O66"/>
  <c r="E67"/>
  <c r="H67"/>
  <c r="I67"/>
  <c r="J67"/>
  <c r="K67"/>
  <c r="L67"/>
  <c r="M67"/>
  <c r="N67"/>
  <c r="O67"/>
  <c r="E68"/>
  <c r="H68"/>
  <c r="I68"/>
  <c r="J68"/>
  <c r="K68"/>
  <c r="L68"/>
  <c r="M68"/>
  <c r="N68"/>
  <c r="O68"/>
  <c r="E69"/>
  <c r="H69"/>
  <c r="I69"/>
  <c r="J69"/>
  <c r="K69"/>
  <c r="L69"/>
  <c r="M69"/>
  <c r="N69"/>
  <c r="O69"/>
  <c r="E70"/>
  <c r="H70"/>
  <c r="I70"/>
  <c r="J70"/>
  <c r="K70"/>
  <c r="L70"/>
  <c r="M70"/>
  <c r="N70"/>
  <c r="O70"/>
  <c r="E71"/>
  <c r="H71"/>
  <c r="I71"/>
  <c r="J71"/>
  <c r="K71"/>
  <c r="L71"/>
  <c r="M71"/>
  <c r="N71"/>
  <c r="O71"/>
  <c r="O72"/>
  <c r="H73"/>
  <c r="I73"/>
  <c r="J73"/>
  <c r="K73"/>
  <c r="L73"/>
  <c r="M73"/>
  <c r="N73"/>
  <c r="O73"/>
  <c r="O74"/>
  <c r="O75"/>
  <c r="O76"/>
  <c r="H77"/>
  <c r="I77"/>
  <c r="O77"/>
  <c r="H78"/>
  <c r="I78"/>
  <c r="O78"/>
  <c r="H79"/>
  <c r="I79"/>
  <c r="O79"/>
  <c r="H80"/>
  <c r="I80"/>
  <c r="O80"/>
  <c r="H81"/>
  <c r="I81"/>
  <c r="O81"/>
  <c r="H82"/>
  <c r="I82"/>
  <c r="O82"/>
  <c r="O83"/>
  <c r="O84"/>
  <c r="H85"/>
  <c r="J85"/>
  <c r="L85"/>
  <c r="O85"/>
  <c r="H86"/>
  <c r="J86"/>
  <c r="L86"/>
  <c r="O86"/>
  <c r="H87"/>
  <c r="J87"/>
  <c r="L87"/>
  <c r="O87"/>
  <c r="H88"/>
  <c r="J88"/>
  <c r="L88"/>
  <c r="O88"/>
  <c r="H89"/>
  <c r="J89"/>
  <c r="L89"/>
  <c r="O89"/>
  <c r="H90"/>
  <c r="J90"/>
  <c r="L90"/>
  <c r="O90"/>
  <c r="H91"/>
  <c r="J91"/>
  <c r="L91"/>
  <c r="O91"/>
  <c r="O92"/>
  <c r="H93"/>
  <c r="I93"/>
  <c r="J93"/>
  <c r="K93"/>
  <c r="L93"/>
  <c r="M93"/>
  <c r="N93"/>
  <c r="O93"/>
  <c r="O94"/>
  <c r="O95"/>
  <c r="O96"/>
  <c r="C97"/>
  <c r="H97"/>
  <c r="I97"/>
  <c r="O97"/>
  <c r="H98"/>
  <c r="I98"/>
  <c r="O98"/>
  <c r="G99"/>
  <c r="H99"/>
  <c r="I99"/>
  <c r="O99"/>
  <c r="H100"/>
  <c r="I100"/>
  <c r="O100"/>
  <c r="O101"/>
  <c r="H102"/>
  <c r="I102"/>
  <c r="J102"/>
  <c r="K102"/>
  <c r="L102"/>
  <c r="M102"/>
  <c r="N102"/>
  <c r="O102"/>
  <c r="O103"/>
  <c r="O104"/>
  <c r="O105"/>
  <c r="E106"/>
  <c r="H106"/>
  <c r="I106"/>
  <c r="O106"/>
  <c r="E107"/>
  <c r="H107"/>
  <c r="I107"/>
  <c r="O107"/>
  <c r="H108"/>
  <c r="I108"/>
  <c r="O108"/>
  <c r="C109"/>
  <c r="E109"/>
  <c r="H109"/>
  <c r="I109"/>
  <c r="O109"/>
  <c r="C110"/>
  <c r="E110"/>
  <c r="H110"/>
  <c r="I110"/>
  <c r="O110"/>
  <c r="C111"/>
  <c r="E111"/>
  <c r="H111"/>
  <c r="I111"/>
  <c r="O111"/>
  <c r="C112"/>
  <c r="E112"/>
  <c r="H112"/>
  <c r="I112"/>
  <c r="O112"/>
  <c r="H113"/>
  <c r="I113"/>
  <c r="O113"/>
  <c r="O114"/>
  <c r="E115"/>
  <c r="H115"/>
  <c r="I115"/>
  <c r="J115"/>
  <c r="K115"/>
  <c r="L115"/>
  <c r="M115"/>
  <c r="N115"/>
  <c r="O115"/>
  <c r="E116"/>
  <c r="H116"/>
  <c r="I116"/>
  <c r="J116"/>
  <c r="K116"/>
  <c r="L116"/>
  <c r="M116"/>
  <c r="N116"/>
  <c r="O116"/>
  <c r="H117"/>
  <c r="I117"/>
  <c r="O117"/>
  <c r="H118"/>
  <c r="I118"/>
  <c r="J118"/>
  <c r="K118"/>
  <c r="L118"/>
  <c r="M118"/>
  <c r="N118"/>
  <c r="O118"/>
  <c r="H119"/>
  <c r="I119"/>
  <c r="J119"/>
  <c r="K119"/>
  <c r="L119"/>
  <c r="M119"/>
  <c r="N119"/>
  <c r="O119"/>
  <c r="O120"/>
  <c r="H121"/>
  <c r="I121"/>
  <c r="J121"/>
  <c r="K121"/>
  <c r="L121"/>
  <c r="M121"/>
  <c r="N121"/>
  <c r="O121"/>
  <c r="O122"/>
  <c r="O123"/>
  <c r="O124"/>
  <c r="H125"/>
  <c r="J125"/>
  <c r="O125"/>
  <c r="H126"/>
  <c r="J126"/>
  <c r="O126"/>
  <c r="H127"/>
  <c r="J127"/>
  <c r="O127"/>
  <c r="H128"/>
  <c r="J128"/>
  <c r="O128"/>
  <c r="H129"/>
  <c r="J129"/>
  <c r="O129"/>
  <c r="H130"/>
  <c r="J130"/>
  <c r="O130"/>
  <c r="H131"/>
  <c r="J131"/>
  <c r="O131"/>
  <c r="H132"/>
  <c r="J132"/>
  <c r="O132"/>
  <c r="H133"/>
  <c r="J133"/>
  <c r="O133"/>
  <c r="H134"/>
  <c r="J134"/>
  <c r="O134"/>
  <c r="H135"/>
  <c r="J135"/>
  <c r="O135"/>
  <c r="H136"/>
  <c r="J136"/>
  <c r="O136"/>
  <c r="H137"/>
  <c r="J137"/>
  <c r="O137"/>
  <c r="H138"/>
  <c r="J138"/>
  <c r="O138"/>
  <c r="H139"/>
  <c r="J139"/>
  <c r="O139"/>
  <c r="H140"/>
  <c r="J140"/>
  <c r="O140"/>
  <c r="H141"/>
  <c r="J141"/>
  <c r="O141"/>
  <c r="H142"/>
  <c r="J142"/>
  <c r="O142"/>
  <c r="H143"/>
  <c r="J143"/>
  <c r="O143"/>
  <c r="H144"/>
  <c r="J144"/>
  <c r="O144"/>
  <c r="H145"/>
  <c r="O145"/>
  <c r="H146"/>
  <c r="I146"/>
  <c r="J146"/>
  <c r="O146"/>
  <c r="O147"/>
  <c r="O148"/>
  <c r="H149"/>
  <c r="J149"/>
  <c r="L149"/>
  <c r="N149"/>
  <c r="O149"/>
  <c r="H150"/>
  <c r="J150"/>
  <c r="L150"/>
  <c r="N150"/>
  <c r="O150"/>
  <c r="H151"/>
  <c r="J151"/>
  <c r="L151"/>
  <c r="N151"/>
  <c r="O151"/>
  <c r="H152"/>
  <c r="J152"/>
  <c r="L152"/>
  <c r="N152"/>
  <c r="O152"/>
  <c r="H153"/>
  <c r="J153"/>
  <c r="L153"/>
  <c r="N153"/>
  <c r="O153"/>
  <c r="H154"/>
  <c r="J154"/>
  <c r="L154"/>
  <c r="N154"/>
  <c r="O154"/>
  <c r="H155"/>
  <c r="J155"/>
  <c r="L155"/>
  <c r="N155"/>
  <c r="O155"/>
  <c r="H156"/>
  <c r="J156"/>
  <c r="L156"/>
  <c r="N156"/>
  <c r="O156"/>
  <c r="H157"/>
  <c r="J157"/>
  <c r="L157"/>
  <c r="N157"/>
  <c r="O157"/>
  <c r="H158"/>
  <c r="J158"/>
  <c r="L158"/>
  <c r="N158"/>
  <c r="O158"/>
  <c r="H159"/>
  <c r="J159"/>
  <c r="L159"/>
  <c r="N159"/>
  <c r="O159"/>
  <c r="H160"/>
  <c r="J160"/>
  <c r="L160"/>
  <c r="N160"/>
  <c r="O160"/>
  <c r="H161"/>
  <c r="J161"/>
  <c r="L161"/>
  <c r="N161"/>
  <c r="O161"/>
  <c r="H162"/>
  <c r="J162"/>
  <c r="L162"/>
  <c r="N162"/>
  <c r="O162"/>
  <c r="H163"/>
  <c r="J163"/>
  <c r="L163"/>
  <c r="N163"/>
  <c r="O163"/>
  <c r="H164"/>
  <c r="J164"/>
  <c r="L164"/>
  <c r="N164"/>
  <c r="O164"/>
  <c r="H165"/>
  <c r="J165"/>
  <c r="L165"/>
  <c r="N165"/>
  <c r="O165"/>
  <c r="O166"/>
  <c r="H167"/>
  <c r="I167"/>
  <c r="J167"/>
  <c r="K167"/>
  <c r="L167"/>
  <c r="M167"/>
  <c r="N167"/>
  <c r="O167"/>
  <c r="H170"/>
  <c r="I170"/>
  <c r="J170"/>
  <c r="K170"/>
  <c r="L170"/>
  <c r="M170"/>
  <c r="N170"/>
  <c r="H171"/>
  <c r="I171"/>
  <c r="J171"/>
  <c r="K171"/>
  <c r="L171"/>
  <c r="M171"/>
  <c r="N171"/>
  <c r="H172"/>
  <c r="I172"/>
  <c r="J172"/>
  <c r="K172"/>
  <c r="L172"/>
  <c r="M172"/>
  <c r="N172"/>
  <c r="H173"/>
  <c r="I173"/>
  <c r="J173"/>
  <c r="K173"/>
  <c r="L173"/>
  <c r="M173"/>
  <c r="N173"/>
  <c r="H174"/>
  <c r="I174"/>
  <c r="J174"/>
  <c r="K174"/>
  <c r="L174"/>
  <c r="M174"/>
  <c r="N174"/>
  <c r="H175"/>
  <c r="I175"/>
  <c r="J175"/>
  <c r="K175"/>
  <c r="L175"/>
  <c r="M175"/>
  <c r="N175"/>
  <c r="H176"/>
  <c r="I176"/>
  <c r="K176"/>
  <c r="L176"/>
  <c r="M176"/>
  <c r="N176"/>
  <c r="E177"/>
  <c r="H177"/>
  <c r="I177"/>
  <c r="J177"/>
  <c r="K177"/>
  <c r="L177"/>
  <c r="M177"/>
  <c r="N177"/>
  <c r="H178"/>
  <c r="H179"/>
  <c r="I179"/>
  <c r="H180"/>
  <c r="I180"/>
  <c r="H181"/>
  <c r="I181"/>
  <c r="H182"/>
  <c r="I182"/>
  <c r="H183"/>
  <c r="I183"/>
  <c r="H184"/>
  <c r="I184"/>
  <c r="H186"/>
  <c r="I186"/>
  <c r="J186"/>
  <c r="K186"/>
  <c r="L186"/>
  <c r="M186"/>
  <c r="N186"/>
  <c r="O187"/>
  <c r="H188"/>
  <c r="I188"/>
  <c r="J188"/>
  <c r="K188"/>
  <c r="L188"/>
  <c r="M188"/>
  <c r="N188"/>
  <c r="O188"/>
  <c r="O189"/>
  <c r="O190"/>
  <c r="O191"/>
  <c r="O192"/>
  <c r="O193"/>
  <c r="O194"/>
  <c r="O195"/>
  <c r="E196"/>
  <c r="H196"/>
  <c r="I196"/>
  <c r="J196"/>
  <c r="K196"/>
  <c r="L196"/>
  <c r="M196"/>
  <c r="N196"/>
  <c r="O196"/>
  <c r="E197"/>
  <c r="H197"/>
  <c r="I197"/>
  <c r="J197"/>
  <c r="K197"/>
  <c r="L197"/>
  <c r="M197"/>
  <c r="N197"/>
  <c r="O197"/>
  <c r="E198"/>
  <c r="H198"/>
  <c r="I198"/>
  <c r="J198"/>
  <c r="K198"/>
  <c r="L198"/>
  <c r="M198"/>
  <c r="N198"/>
  <c r="O198"/>
  <c r="E199"/>
  <c r="H199"/>
  <c r="I199"/>
  <c r="J199"/>
  <c r="K199"/>
  <c r="L199"/>
  <c r="M199"/>
  <c r="N199"/>
  <c r="O199"/>
  <c r="E200"/>
  <c r="H200"/>
  <c r="I200"/>
  <c r="J200"/>
  <c r="K200"/>
  <c r="L200"/>
  <c r="M200"/>
  <c r="N200"/>
  <c r="O200"/>
  <c r="E201"/>
  <c r="H201"/>
  <c r="I201"/>
  <c r="J201"/>
  <c r="K201"/>
  <c r="L201"/>
  <c r="M201"/>
  <c r="N201"/>
  <c r="O201"/>
  <c r="E202"/>
  <c r="H202"/>
  <c r="I202"/>
  <c r="J202"/>
  <c r="K202"/>
  <c r="L202"/>
  <c r="M202"/>
  <c r="N202"/>
  <c r="O202"/>
  <c r="H203"/>
  <c r="I203"/>
  <c r="J203"/>
  <c r="K203"/>
  <c r="L203"/>
  <c r="M203"/>
  <c r="N203"/>
  <c r="O203"/>
  <c r="E204"/>
  <c r="H204"/>
  <c r="I204"/>
  <c r="J204"/>
  <c r="K204"/>
  <c r="L204"/>
  <c r="M204"/>
  <c r="N204"/>
  <c r="O204"/>
  <c r="E205"/>
  <c r="H205"/>
  <c r="I205"/>
  <c r="J205"/>
  <c r="K205"/>
  <c r="L205"/>
  <c r="M205"/>
  <c r="N205"/>
  <c r="O205"/>
  <c r="E206"/>
  <c r="H206"/>
  <c r="I206"/>
  <c r="J206"/>
  <c r="K206"/>
  <c r="L206"/>
  <c r="M206"/>
  <c r="N206"/>
  <c r="O206"/>
  <c r="E207"/>
  <c r="H207"/>
  <c r="I207"/>
  <c r="J207"/>
  <c r="K207"/>
  <c r="L207"/>
  <c r="M207"/>
  <c r="N207"/>
  <c r="O207"/>
  <c r="E208"/>
  <c r="H208"/>
  <c r="I208"/>
  <c r="J208"/>
  <c r="K208"/>
  <c r="L208"/>
  <c r="M208"/>
  <c r="N208"/>
  <c r="O208"/>
  <c r="I209"/>
  <c r="J209"/>
  <c r="K209"/>
  <c r="L209"/>
  <c r="M209"/>
  <c r="N209"/>
  <c r="O209"/>
  <c r="E210"/>
  <c r="H210"/>
  <c r="I210"/>
  <c r="J210"/>
  <c r="K210"/>
  <c r="L210"/>
  <c r="M210"/>
  <c r="N210"/>
  <c r="O210"/>
  <c r="E211"/>
  <c r="H211"/>
  <c r="I211"/>
  <c r="J211"/>
  <c r="K211"/>
  <c r="L211"/>
  <c r="M211"/>
  <c r="N211"/>
  <c r="O211"/>
  <c r="H212"/>
  <c r="I212"/>
  <c r="J212"/>
  <c r="K212"/>
  <c r="L212"/>
  <c r="M212"/>
  <c r="N212"/>
  <c r="O212"/>
  <c r="E213"/>
  <c r="H213"/>
  <c r="I213"/>
  <c r="J213"/>
  <c r="K213"/>
  <c r="L213"/>
  <c r="M213"/>
  <c r="N213"/>
  <c r="O213"/>
  <c r="E214"/>
  <c r="H214"/>
  <c r="I214"/>
  <c r="J214"/>
  <c r="K214"/>
  <c r="L214"/>
  <c r="M214"/>
  <c r="N214"/>
  <c r="O214"/>
  <c r="O215"/>
  <c r="H216"/>
  <c r="I216"/>
  <c r="J216"/>
  <c r="K216"/>
  <c r="L216"/>
  <c r="M216"/>
  <c r="N216"/>
  <c r="O216"/>
  <c r="O217"/>
  <c r="O218"/>
  <c r="O219"/>
  <c r="O220"/>
  <c r="H221"/>
  <c r="I221"/>
  <c r="J221"/>
  <c r="K221"/>
  <c r="L221"/>
  <c r="M221"/>
  <c r="N221"/>
  <c r="O221"/>
  <c r="H222"/>
  <c r="I222"/>
  <c r="J222"/>
  <c r="K222"/>
  <c r="L222"/>
  <c r="M222"/>
  <c r="N222"/>
  <c r="O222"/>
  <c r="H223"/>
  <c r="I223"/>
  <c r="J223"/>
  <c r="K223"/>
  <c r="L223"/>
  <c r="M223"/>
  <c r="N223"/>
  <c r="O223"/>
  <c r="H224"/>
  <c r="I224"/>
  <c r="J224"/>
  <c r="K224"/>
  <c r="L224"/>
  <c r="M224"/>
  <c r="N224"/>
  <c r="O224"/>
  <c r="H225"/>
  <c r="I225"/>
  <c r="J225"/>
  <c r="K225"/>
  <c r="L225"/>
  <c r="M225"/>
  <c r="N225"/>
  <c r="O225"/>
  <c r="O226"/>
  <c r="H227"/>
  <c r="I227"/>
  <c r="J227"/>
  <c r="K227"/>
  <c r="L227"/>
  <c r="M227"/>
  <c r="N227"/>
  <c r="O227"/>
  <c r="O228"/>
  <c r="O229"/>
  <c r="O230"/>
  <c r="O231"/>
  <c r="O232"/>
  <c r="H233"/>
  <c r="I233"/>
  <c r="J233"/>
  <c r="K233"/>
  <c r="L233"/>
  <c r="M233"/>
  <c r="N233"/>
  <c r="O233"/>
  <c r="H234"/>
  <c r="I234"/>
  <c r="J234"/>
  <c r="K234"/>
  <c r="L234"/>
  <c r="M234"/>
  <c r="N234"/>
  <c r="O234"/>
  <c r="H235"/>
  <c r="I235"/>
  <c r="J235"/>
  <c r="K235"/>
  <c r="L235"/>
  <c r="M235"/>
  <c r="N235"/>
  <c r="O235"/>
  <c r="H236"/>
  <c r="I236"/>
  <c r="J236"/>
  <c r="K236"/>
  <c r="L236"/>
  <c r="M236"/>
  <c r="N236"/>
  <c r="O236"/>
  <c r="H237"/>
  <c r="I237"/>
  <c r="J237"/>
  <c r="K237"/>
  <c r="L237"/>
  <c r="M237"/>
  <c r="N237"/>
  <c r="O237"/>
  <c r="O238"/>
  <c r="H239"/>
  <c r="I239"/>
  <c r="J239"/>
  <c r="K239"/>
  <c r="L239"/>
  <c r="M239"/>
  <c r="N239"/>
  <c r="O239"/>
  <c r="O240"/>
  <c r="O241"/>
  <c r="O242"/>
  <c r="O243"/>
  <c r="O244"/>
  <c r="E245"/>
  <c r="H245"/>
  <c r="I245"/>
  <c r="J245"/>
  <c r="K245"/>
  <c r="L245"/>
  <c r="M245"/>
  <c r="N245"/>
  <c r="O245"/>
  <c r="E246"/>
  <c r="H246"/>
  <c r="I246"/>
  <c r="J246"/>
  <c r="K246"/>
  <c r="L246"/>
  <c r="M246"/>
  <c r="N246"/>
  <c r="O246"/>
  <c r="E247"/>
  <c r="H247"/>
  <c r="I247"/>
  <c r="J247"/>
  <c r="K247"/>
  <c r="L247"/>
  <c r="M247"/>
  <c r="N247"/>
  <c r="O247"/>
  <c r="E248"/>
  <c r="H248"/>
  <c r="I248"/>
  <c r="J248"/>
  <c r="K248"/>
  <c r="L248"/>
  <c r="M248"/>
  <c r="N248"/>
  <c r="O248"/>
  <c r="E249"/>
  <c r="H249"/>
  <c r="I249"/>
  <c r="J249"/>
  <c r="K249"/>
  <c r="L249"/>
  <c r="M249"/>
  <c r="N249"/>
  <c r="O249"/>
  <c r="E250"/>
  <c r="H250"/>
  <c r="I250"/>
  <c r="J250"/>
  <c r="K250"/>
  <c r="L250"/>
  <c r="M250"/>
  <c r="N250"/>
  <c r="O250"/>
  <c r="E251"/>
  <c r="H251"/>
  <c r="I251"/>
  <c r="J251"/>
  <c r="K251"/>
  <c r="L251"/>
  <c r="M251"/>
  <c r="N251"/>
  <c r="O251"/>
  <c r="H252"/>
  <c r="I252"/>
  <c r="J252"/>
  <c r="K252"/>
  <c r="L252"/>
  <c r="M252"/>
  <c r="N252"/>
  <c r="O252"/>
  <c r="E253"/>
  <c r="H253"/>
  <c r="I253"/>
  <c r="J253"/>
  <c r="K253"/>
  <c r="L253"/>
  <c r="M253"/>
  <c r="N253"/>
  <c r="O253"/>
  <c r="E254"/>
  <c r="H254"/>
  <c r="I254"/>
  <c r="J254"/>
  <c r="K254"/>
  <c r="L254"/>
  <c r="M254"/>
  <c r="N254"/>
  <c r="O254"/>
  <c r="E255"/>
  <c r="H255"/>
  <c r="I255"/>
  <c r="J255"/>
  <c r="K255"/>
  <c r="L255"/>
  <c r="M255"/>
  <c r="N255"/>
  <c r="O255"/>
  <c r="O256"/>
  <c r="H257"/>
  <c r="I257"/>
  <c r="J257"/>
  <c r="K257"/>
  <c r="L257"/>
  <c r="M257"/>
  <c r="N257"/>
  <c r="O257"/>
  <c r="O258"/>
  <c r="H259"/>
  <c r="I259"/>
  <c r="J259"/>
  <c r="K259"/>
  <c r="L259"/>
  <c r="M259"/>
  <c r="N259"/>
  <c r="O259"/>
  <c r="O260"/>
  <c r="O261"/>
  <c r="O262"/>
  <c r="H263"/>
  <c r="I263"/>
  <c r="J263"/>
  <c r="K263"/>
  <c r="L263"/>
  <c r="M263"/>
  <c r="N263"/>
  <c r="O263"/>
  <c r="H264"/>
  <c r="I264"/>
  <c r="J264"/>
  <c r="K264"/>
  <c r="L264"/>
  <c r="M264"/>
  <c r="N264"/>
  <c r="O264"/>
  <c r="H265"/>
  <c r="I265"/>
  <c r="J265"/>
  <c r="K265"/>
  <c r="L265"/>
  <c r="M265"/>
  <c r="N265"/>
  <c r="O265"/>
  <c r="H266"/>
  <c r="I266"/>
  <c r="J266"/>
  <c r="K266"/>
  <c r="L266"/>
  <c r="M266"/>
  <c r="N266"/>
  <c r="O266"/>
  <c r="H267"/>
  <c r="I267"/>
  <c r="J267"/>
  <c r="K267"/>
  <c r="L267"/>
  <c r="M267"/>
  <c r="N267"/>
  <c r="O267"/>
  <c r="H268"/>
  <c r="I268"/>
  <c r="J268"/>
  <c r="K268"/>
  <c r="L268"/>
  <c r="M268"/>
  <c r="N268"/>
  <c r="O268"/>
  <c r="H269"/>
  <c r="I269"/>
  <c r="J269"/>
  <c r="K269"/>
  <c r="L269"/>
  <c r="M269"/>
  <c r="N269"/>
  <c r="O269"/>
  <c r="H270"/>
  <c r="I270"/>
  <c r="J270"/>
  <c r="K270"/>
  <c r="L270"/>
  <c r="M270"/>
  <c r="N270"/>
  <c r="O270"/>
  <c r="H271"/>
  <c r="I271"/>
  <c r="J271"/>
  <c r="K271"/>
  <c r="L271"/>
  <c r="M271"/>
  <c r="N271"/>
  <c r="O271"/>
  <c r="H272"/>
  <c r="I272"/>
  <c r="J272"/>
  <c r="K272"/>
  <c r="L272"/>
  <c r="M272"/>
  <c r="N272"/>
  <c r="O272"/>
  <c r="H273"/>
  <c r="I273"/>
  <c r="J273"/>
  <c r="K273"/>
  <c r="L273"/>
  <c r="M273"/>
  <c r="N273"/>
  <c r="O273"/>
  <c r="O274"/>
  <c r="H275"/>
  <c r="I275"/>
  <c r="J275"/>
  <c r="K275"/>
  <c r="L275"/>
  <c r="M275"/>
  <c r="N275"/>
  <c r="O275"/>
  <c r="O276"/>
  <c r="O277"/>
  <c r="O278"/>
  <c r="O279"/>
  <c r="H280"/>
  <c r="I280"/>
  <c r="J280"/>
  <c r="K280"/>
  <c r="L280"/>
  <c r="M280"/>
  <c r="N280"/>
  <c r="O280"/>
  <c r="H281"/>
  <c r="I281"/>
  <c r="J281"/>
  <c r="K281"/>
  <c r="L281"/>
  <c r="M281"/>
  <c r="N281"/>
  <c r="O281"/>
  <c r="H282"/>
  <c r="I282"/>
  <c r="J282"/>
  <c r="K282"/>
  <c r="L282"/>
  <c r="M282"/>
  <c r="N282"/>
  <c r="O282"/>
  <c r="O283"/>
  <c r="O284"/>
  <c r="O285"/>
  <c r="H286"/>
  <c r="I286"/>
  <c r="J286"/>
  <c r="K286"/>
  <c r="L286"/>
  <c r="M286"/>
  <c r="N286"/>
  <c r="O286"/>
  <c r="H287"/>
  <c r="I287"/>
  <c r="J287"/>
  <c r="K287"/>
  <c r="L287"/>
  <c r="M287"/>
  <c r="N287"/>
  <c r="O287"/>
  <c r="O288"/>
  <c r="O289"/>
  <c r="O290"/>
  <c r="H291"/>
  <c r="I291"/>
  <c r="J291"/>
  <c r="K291"/>
  <c r="L291"/>
  <c r="M291"/>
  <c r="N291"/>
  <c r="O291"/>
  <c r="H292"/>
  <c r="I292"/>
  <c r="J292"/>
  <c r="K292"/>
  <c r="L292"/>
  <c r="M292"/>
  <c r="N292"/>
  <c r="O292"/>
  <c r="H293"/>
  <c r="I293"/>
  <c r="J293"/>
  <c r="K293"/>
  <c r="L293"/>
  <c r="M293"/>
  <c r="N293"/>
  <c r="O293"/>
  <c r="O294"/>
  <c r="O295"/>
  <c r="O296"/>
  <c r="H297"/>
  <c r="I297"/>
  <c r="J297"/>
  <c r="K297"/>
  <c r="L297"/>
  <c r="M297"/>
  <c r="N297"/>
  <c r="O297"/>
  <c r="H298"/>
  <c r="I298"/>
  <c r="J298"/>
  <c r="K298"/>
  <c r="L298"/>
  <c r="M298"/>
  <c r="N298"/>
  <c r="O298"/>
  <c r="O299"/>
  <c r="O300"/>
  <c r="O301"/>
  <c r="H302"/>
  <c r="I302"/>
  <c r="O302"/>
  <c r="O303"/>
  <c r="O304"/>
  <c r="O305"/>
  <c r="H306"/>
  <c r="I306"/>
  <c r="J306"/>
  <c r="K306"/>
  <c r="L306"/>
  <c r="M306"/>
  <c r="N306"/>
  <c r="O306"/>
  <c r="H307"/>
  <c r="I307"/>
  <c r="J307"/>
  <c r="K307"/>
  <c r="L307"/>
  <c r="M307"/>
  <c r="N307"/>
  <c r="O307"/>
  <c r="O308"/>
  <c r="O309"/>
  <c r="O310"/>
  <c r="H311"/>
  <c r="I311"/>
  <c r="J311"/>
  <c r="K311"/>
  <c r="L311"/>
  <c r="M311"/>
  <c r="N311"/>
  <c r="O311"/>
  <c r="H312"/>
  <c r="I312"/>
  <c r="J312"/>
  <c r="K312"/>
  <c r="L312"/>
  <c r="M312"/>
  <c r="N312"/>
  <c r="O312"/>
  <c r="O313"/>
  <c r="H314"/>
  <c r="I314"/>
  <c r="J314"/>
  <c r="K314"/>
  <c r="L314"/>
  <c r="M314"/>
  <c r="N314"/>
  <c r="O314"/>
  <c r="O315"/>
  <c r="O316"/>
  <c r="O317"/>
  <c r="O318"/>
  <c r="O319"/>
  <c r="H320"/>
  <c r="I320"/>
  <c r="J320"/>
  <c r="K320"/>
  <c r="L320"/>
  <c r="M320"/>
  <c r="N320"/>
  <c r="O320"/>
  <c r="H321"/>
  <c r="I321"/>
  <c r="J321"/>
  <c r="K321"/>
  <c r="L321"/>
  <c r="M321"/>
  <c r="N321"/>
  <c r="O321"/>
  <c r="H322"/>
  <c r="I322"/>
  <c r="J322"/>
  <c r="K322"/>
  <c r="L322"/>
  <c r="M322"/>
  <c r="N322"/>
  <c r="O322"/>
  <c r="H323"/>
  <c r="I323"/>
  <c r="J323"/>
  <c r="K323"/>
  <c r="L323"/>
  <c r="M323"/>
  <c r="N323"/>
  <c r="O323"/>
  <c r="H324"/>
  <c r="I324"/>
  <c r="J324"/>
  <c r="K324"/>
  <c r="L324"/>
  <c r="M324"/>
  <c r="N324"/>
  <c r="O324"/>
  <c r="H325"/>
  <c r="I325"/>
  <c r="J325"/>
  <c r="K325"/>
  <c r="L325"/>
  <c r="M325"/>
  <c r="N325"/>
  <c r="O325"/>
  <c r="H326"/>
  <c r="I326"/>
  <c r="J326"/>
  <c r="K326"/>
  <c r="L326"/>
  <c r="M326"/>
  <c r="N326"/>
  <c r="O326"/>
  <c r="H327"/>
  <c r="I327"/>
  <c r="J327"/>
  <c r="K327"/>
  <c r="L327"/>
  <c r="M327"/>
  <c r="N327"/>
  <c r="O327"/>
  <c r="O328"/>
  <c r="O329"/>
  <c r="O330"/>
  <c r="H331"/>
  <c r="I331"/>
  <c r="J331"/>
  <c r="K331"/>
  <c r="L331"/>
  <c r="M331"/>
  <c r="N331"/>
  <c r="O331"/>
  <c r="H332"/>
  <c r="I332"/>
  <c r="J332"/>
  <c r="K332"/>
  <c r="L332"/>
  <c r="M332"/>
  <c r="N332"/>
  <c r="O332"/>
  <c r="H333"/>
  <c r="I333"/>
  <c r="J333"/>
  <c r="K333"/>
  <c r="L333"/>
  <c r="M333"/>
  <c r="N333"/>
  <c r="O333"/>
  <c r="H334"/>
  <c r="I334"/>
  <c r="J334"/>
  <c r="K334"/>
  <c r="L334"/>
  <c r="M334"/>
  <c r="N334"/>
  <c r="O334"/>
  <c r="H335"/>
  <c r="I335"/>
  <c r="J335"/>
  <c r="K335"/>
  <c r="L335"/>
  <c r="M335"/>
  <c r="N335"/>
  <c r="O335"/>
  <c r="H336"/>
  <c r="I336"/>
  <c r="J336"/>
  <c r="K336"/>
  <c r="L336"/>
  <c r="M336"/>
  <c r="N336"/>
  <c r="O336"/>
  <c r="H337"/>
  <c r="I337"/>
  <c r="J337"/>
  <c r="K337"/>
  <c r="L337"/>
  <c r="M337"/>
  <c r="N337"/>
  <c r="O337"/>
  <c r="H338"/>
  <c r="I338"/>
  <c r="J338"/>
  <c r="K338"/>
  <c r="L338"/>
  <c r="M338"/>
  <c r="N338"/>
  <c r="O338"/>
  <c r="O339"/>
  <c r="O340"/>
  <c r="O341"/>
  <c r="H342"/>
  <c r="I342"/>
  <c r="J342"/>
  <c r="K342"/>
  <c r="L342"/>
  <c r="M342"/>
  <c r="N342"/>
  <c r="O342"/>
  <c r="H343"/>
  <c r="I343"/>
  <c r="J343"/>
  <c r="K343"/>
  <c r="L343"/>
  <c r="M343"/>
  <c r="N343"/>
  <c r="O343"/>
  <c r="H344"/>
  <c r="I344"/>
  <c r="J344"/>
  <c r="K344"/>
  <c r="L344"/>
  <c r="M344"/>
  <c r="N344"/>
  <c r="O344"/>
  <c r="H345"/>
  <c r="I345"/>
  <c r="J345"/>
  <c r="K345"/>
  <c r="L345"/>
  <c r="M345"/>
  <c r="N345"/>
  <c r="O345"/>
  <c r="H346"/>
  <c r="I346"/>
  <c r="J346"/>
  <c r="K346"/>
  <c r="L346"/>
  <c r="M346"/>
  <c r="N346"/>
  <c r="O346"/>
  <c r="H347"/>
  <c r="I347"/>
  <c r="J347"/>
  <c r="K347"/>
  <c r="L347"/>
  <c r="M347"/>
  <c r="N347"/>
  <c r="O347"/>
  <c r="H348"/>
  <c r="I348"/>
  <c r="J348"/>
  <c r="K348"/>
  <c r="L348"/>
  <c r="M348"/>
  <c r="N348"/>
  <c r="O348"/>
  <c r="H349"/>
  <c r="I349"/>
  <c r="J349"/>
  <c r="K349"/>
  <c r="L349"/>
  <c r="M349"/>
  <c r="N349"/>
  <c r="O349"/>
  <c r="O350"/>
  <c r="O351"/>
  <c r="O352"/>
  <c r="H353"/>
  <c r="I353"/>
  <c r="J353"/>
  <c r="K353"/>
  <c r="L353"/>
  <c r="M353"/>
  <c r="N353"/>
  <c r="O353"/>
  <c r="H354"/>
  <c r="I354"/>
  <c r="J354"/>
  <c r="K354"/>
  <c r="L354"/>
  <c r="M354"/>
  <c r="N354"/>
  <c r="O354"/>
  <c r="H355"/>
  <c r="I355"/>
  <c r="J355"/>
  <c r="K355"/>
  <c r="L355"/>
  <c r="M355"/>
  <c r="N355"/>
  <c r="O355"/>
  <c r="H356"/>
  <c r="I356"/>
  <c r="J356"/>
  <c r="K356"/>
  <c r="L356"/>
  <c r="M356"/>
  <c r="N356"/>
  <c r="O356"/>
  <c r="H357"/>
  <c r="I357"/>
  <c r="J357"/>
  <c r="K357"/>
  <c r="L357"/>
  <c r="M357"/>
  <c r="N357"/>
  <c r="O357"/>
  <c r="H358"/>
  <c r="I358"/>
  <c r="J358"/>
  <c r="K358"/>
  <c r="L358"/>
  <c r="M358"/>
  <c r="N358"/>
  <c r="O358"/>
  <c r="O359"/>
  <c r="O360"/>
  <c r="O361"/>
  <c r="H362"/>
  <c r="I362"/>
  <c r="J362"/>
  <c r="K362"/>
  <c r="L362"/>
  <c r="M362"/>
  <c r="N362"/>
  <c r="O362"/>
  <c r="H363"/>
  <c r="I363"/>
  <c r="J363"/>
  <c r="K363"/>
  <c r="L363"/>
  <c r="M363"/>
  <c r="N363"/>
  <c r="O363"/>
  <c r="H364"/>
  <c r="I364"/>
  <c r="J364"/>
  <c r="K364"/>
  <c r="L364"/>
  <c r="M364"/>
  <c r="N364"/>
  <c r="O364"/>
  <c r="H365"/>
  <c r="I365"/>
  <c r="J365"/>
  <c r="K365"/>
  <c r="L365"/>
  <c r="M365"/>
  <c r="N365"/>
  <c r="O365"/>
  <c r="H366"/>
  <c r="I366"/>
  <c r="J366"/>
  <c r="K366"/>
  <c r="L366"/>
  <c r="M366"/>
  <c r="N366"/>
  <c r="O366"/>
  <c r="H367"/>
  <c r="I367"/>
  <c r="J367"/>
  <c r="K367"/>
  <c r="L367"/>
  <c r="M367"/>
  <c r="N367"/>
  <c r="O367"/>
  <c r="H368"/>
  <c r="I368"/>
  <c r="J368"/>
  <c r="K368"/>
  <c r="L368"/>
  <c r="M368"/>
  <c r="N368"/>
  <c r="O368"/>
  <c r="H369"/>
  <c r="I369"/>
  <c r="J369"/>
  <c r="K369"/>
  <c r="L369"/>
  <c r="M369"/>
  <c r="N369"/>
  <c r="O369"/>
  <c r="O370"/>
  <c r="H371"/>
  <c r="I371"/>
  <c r="J371"/>
  <c r="K371"/>
  <c r="L371"/>
  <c r="M371"/>
  <c r="N371"/>
  <c r="O371"/>
  <c r="O372"/>
  <c r="O373"/>
  <c r="O374"/>
  <c r="H375"/>
  <c r="I375"/>
  <c r="L375"/>
  <c r="O375"/>
  <c r="H376"/>
  <c r="I376"/>
  <c r="L376"/>
  <c r="O376"/>
  <c r="H377"/>
  <c r="I377"/>
  <c r="L377"/>
  <c r="O377"/>
  <c r="H378"/>
  <c r="I378"/>
  <c r="L378"/>
  <c r="O378"/>
  <c r="H379"/>
  <c r="I379"/>
  <c r="L379"/>
  <c r="O379"/>
  <c r="H380"/>
  <c r="I380"/>
  <c r="L380"/>
  <c r="O380"/>
  <c r="I381"/>
  <c r="L381"/>
  <c r="O381"/>
  <c r="H382"/>
  <c r="I382"/>
  <c r="L382"/>
  <c r="O382"/>
  <c r="H383"/>
  <c r="I383"/>
  <c r="L383"/>
  <c r="O383"/>
  <c r="H384"/>
  <c r="I384"/>
  <c r="L384"/>
  <c r="O384"/>
  <c r="H385"/>
  <c r="I385"/>
  <c r="L385"/>
  <c r="O385"/>
  <c r="H386"/>
  <c r="I386"/>
  <c r="L386"/>
  <c r="O386"/>
  <c r="H387"/>
  <c r="I387"/>
  <c r="L387"/>
  <c r="O387"/>
  <c r="H388"/>
  <c r="I388"/>
  <c r="L388"/>
  <c r="O388"/>
  <c r="H389"/>
  <c r="I389"/>
  <c r="L389"/>
  <c r="O389"/>
  <c r="H390"/>
  <c r="I390"/>
  <c r="L390"/>
  <c r="O390"/>
  <c r="H391"/>
  <c r="I391"/>
  <c r="L391"/>
  <c r="O391"/>
  <c r="H392"/>
  <c r="I392"/>
  <c r="L392"/>
  <c r="O392"/>
  <c r="H393"/>
  <c r="I393"/>
  <c r="L393"/>
  <c r="O393"/>
  <c r="H394"/>
  <c r="I394"/>
  <c r="L394"/>
  <c r="O394"/>
  <c r="H395"/>
  <c r="I395"/>
  <c r="L395"/>
  <c r="O395"/>
  <c r="H396"/>
  <c r="I396"/>
  <c r="L396"/>
  <c r="O396"/>
  <c r="H397"/>
  <c r="I397"/>
  <c r="L397"/>
  <c r="O397"/>
  <c r="H398"/>
  <c r="I398"/>
  <c r="L398"/>
  <c r="O398"/>
  <c r="H399"/>
  <c r="I399"/>
  <c r="L399"/>
  <c r="O399"/>
  <c r="H400"/>
  <c r="I400"/>
  <c r="L400"/>
  <c r="O400"/>
  <c r="H401"/>
  <c r="I401"/>
  <c r="L401"/>
  <c r="O401"/>
  <c r="H402"/>
  <c r="I402"/>
  <c r="L402"/>
  <c r="O402"/>
  <c r="H403"/>
  <c r="I403"/>
  <c r="L403"/>
  <c r="O403"/>
  <c r="H404"/>
  <c r="I404"/>
  <c r="L404"/>
  <c r="O404"/>
  <c r="H405"/>
  <c r="I405"/>
  <c r="L405"/>
  <c r="O405"/>
  <c r="H406"/>
  <c r="I406"/>
  <c r="L406"/>
  <c r="O406"/>
  <c r="H407"/>
  <c r="I407"/>
  <c r="L407"/>
  <c r="O407"/>
  <c r="H408"/>
  <c r="I408"/>
  <c r="L408"/>
  <c r="O408"/>
  <c r="H409"/>
  <c r="I409"/>
  <c r="L409"/>
  <c r="O409"/>
  <c r="H410"/>
  <c r="I410"/>
  <c r="L410"/>
  <c r="O410"/>
  <c r="H411"/>
  <c r="I411"/>
  <c r="L411"/>
  <c r="O411"/>
  <c r="H412"/>
  <c r="I412"/>
  <c r="L412"/>
  <c r="O412"/>
  <c r="H413"/>
  <c r="I413"/>
  <c r="L413"/>
  <c r="O413"/>
  <c r="H414"/>
  <c r="I414"/>
  <c r="L414"/>
  <c r="O414"/>
  <c r="H415"/>
  <c r="I415"/>
  <c r="L415"/>
  <c r="O415"/>
  <c r="H416"/>
  <c r="I416"/>
  <c r="L416"/>
  <c r="O416"/>
  <c r="H417"/>
  <c r="I417"/>
  <c r="L417"/>
  <c r="O417"/>
  <c r="H418"/>
  <c r="I418"/>
  <c r="L418"/>
  <c r="O418"/>
  <c r="H419"/>
  <c r="I419"/>
  <c r="L419"/>
  <c r="O419"/>
  <c r="H420"/>
  <c r="I420"/>
  <c r="L420"/>
  <c r="O420"/>
  <c r="H421"/>
  <c r="I421"/>
  <c r="L421"/>
  <c r="O421"/>
  <c r="H422"/>
  <c r="I422"/>
  <c r="L422"/>
  <c r="O422"/>
  <c r="H423"/>
  <c r="I423"/>
  <c r="L423"/>
  <c r="O423"/>
  <c r="H424"/>
  <c r="I424"/>
  <c r="L424"/>
  <c r="O424"/>
  <c r="H425"/>
  <c r="I425"/>
  <c r="L425"/>
  <c r="O425"/>
  <c r="H426"/>
  <c r="I426"/>
  <c r="L426"/>
  <c r="O426"/>
  <c r="H427"/>
  <c r="I427"/>
  <c r="L427"/>
  <c r="O427"/>
  <c r="H428"/>
  <c r="I428"/>
  <c r="L428"/>
  <c r="O428"/>
  <c r="H429"/>
  <c r="I429"/>
  <c r="L429"/>
  <c r="O429"/>
  <c r="H430"/>
  <c r="I430"/>
  <c r="L430"/>
  <c r="O430"/>
  <c r="H431"/>
  <c r="I431"/>
  <c r="L431"/>
  <c r="O431"/>
  <c r="H432"/>
  <c r="I432"/>
  <c r="L432"/>
  <c r="O432"/>
  <c r="H433"/>
  <c r="I433"/>
  <c r="L433"/>
  <c r="O433"/>
  <c r="H434"/>
  <c r="I434"/>
  <c r="L434"/>
  <c r="O434"/>
  <c r="H435"/>
  <c r="I435"/>
  <c r="L435"/>
  <c r="O435"/>
  <c r="H436"/>
  <c r="I436"/>
  <c r="L436"/>
  <c r="O436"/>
  <c r="H437"/>
  <c r="I437"/>
  <c r="L437"/>
  <c r="O437"/>
  <c r="H438"/>
  <c r="I438"/>
  <c r="L438"/>
  <c r="O438"/>
  <c r="H439"/>
  <c r="I439"/>
  <c r="L439"/>
  <c r="O439"/>
  <c r="H440"/>
  <c r="I440"/>
  <c r="L440"/>
  <c r="O440"/>
  <c r="H441"/>
  <c r="I441"/>
  <c r="L441"/>
  <c r="O441"/>
  <c r="H442"/>
  <c r="I442"/>
  <c r="L442"/>
  <c r="O442"/>
  <c r="H443"/>
  <c r="I443"/>
  <c r="L443"/>
  <c r="O443"/>
  <c r="H444"/>
  <c r="I444"/>
  <c r="L444"/>
  <c r="O444"/>
  <c r="H445"/>
  <c r="I445"/>
  <c r="L445"/>
  <c r="O445"/>
  <c r="H446"/>
  <c r="I446"/>
  <c r="L446"/>
  <c r="O446"/>
  <c r="H447"/>
  <c r="I447"/>
  <c r="L447"/>
  <c r="O447"/>
  <c r="H448"/>
  <c r="I448"/>
  <c r="L448"/>
  <c r="O448"/>
  <c r="H449"/>
  <c r="I449"/>
  <c r="L449"/>
  <c r="O449"/>
  <c r="H450"/>
  <c r="I450"/>
  <c r="L450"/>
  <c r="O450"/>
  <c r="O451"/>
  <c r="H452"/>
  <c r="I452"/>
  <c r="J452"/>
  <c r="K452"/>
  <c r="L452"/>
  <c r="M452"/>
  <c r="N452"/>
  <c r="O452"/>
  <c r="O453"/>
  <c r="O454"/>
  <c r="H455"/>
  <c r="I455"/>
  <c r="J455"/>
  <c r="K455"/>
  <c r="L455"/>
  <c r="M455"/>
  <c r="N455"/>
  <c r="O455"/>
  <c r="O456"/>
  <c r="O457"/>
  <c r="O458"/>
  <c r="O459"/>
  <c r="O460"/>
  <c r="O461"/>
  <c r="G462"/>
  <c r="H462"/>
  <c r="I462"/>
  <c r="O462"/>
  <c r="G463"/>
  <c r="H463"/>
  <c r="I463"/>
  <c r="O463"/>
  <c r="G464"/>
  <c r="H464"/>
  <c r="I464"/>
  <c r="O464"/>
  <c r="O465"/>
  <c r="H466"/>
  <c r="I466"/>
  <c r="J466"/>
  <c r="K466"/>
  <c r="L466"/>
  <c r="M466"/>
  <c r="N466"/>
  <c r="O466"/>
  <c r="O467"/>
  <c r="O468"/>
  <c r="O469"/>
  <c r="H470"/>
  <c r="J470"/>
  <c r="O470"/>
  <c r="H471"/>
  <c r="J471"/>
  <c r="H472"/>
  <c r="J472"/>
  <c r="O472"/>
  <c r="H473"/>
  <c r="J473"/>
  <c r="O473"/>
  <c r="H474"/>
  <c r="J474"/>
  <c r="H475"/>
  <c r="J475"/>
  <c r="H477"/>
  <c r="J477"/>
  <c r="H478"/>
  <c r="J478"/>
  <c r="G479"/>
  <c r="H479"/>
  <c r="J479"/>
  <c r="H480"/>
  <c r="J480"/>
  <c r="O482"/>
  <c r="H483"/>
  <c r="I483"/>
  <c r="J483"/>
  <c r="K483"/>
  <c r="L483"/>
  <c r="M483"/>
  <c r="N483"/>
  <c r="O483"/>
  <c r="O484"/>
  <c r="O485"/>
  <c r="H486"/>
  <c r="K486"/>
  <c r="H487"/>
  <c r="K487"/>
  <c r="O487"/>
  <c r="H488"/>
  <c r="K488"/>
  <c r="O488"/>
  <c r="H489"/>
  <c r="K489"/>
  <c r="O489"/>
  <c r="H490"/>
  <c r="K490"/>
  <c r="O490"/>
  <c r="H491"/>
  <c r="K491"/>
  <c r="O491"/>
  <c r="H492"/>
  <c r="K492"/>
  <c r="O492"/>
  <c r="H493"/>
  <c r="K493"/>
  <c r="O493"/>
  <c r="H494"/>
  <c r="K494"/>
  <c r="O494"/>
  <c r="H495"/>
  <c r="K495"/>
  <c r="O495"/>
  <c r="H496"/>
  <c r="K496"/>
  <c r="O496"/>
  <c r="H497"/>
  <c r="K497"/>
  <c r="O497"/>
  <c r="H498"/>
  <c r="K498"/>
  <c r="O498"/>
  <c r="H499"/>
  <c r="K499"/>
  <c r="O499"/>
  <c r="H500"/>
  <c r="K500"/>
  <c r="O500"/>
  <c r="O501"/>
  <c r="H502"/>
  <c r="I502"/>
  <c r="J502"/>
  <c r="K502"/>
  <c r="L502"/>
  <c r="M502"/>
  <c r="N502"/>
  <c r="O502"/>
  <c r="O503"/>
  <c r="O504"/>
  <c r="O505"/>
  <c r="O506"/>
  <c r="O507"/>
  <c r="H508"/>
  <c r="J508"/>
  <c r="L508"/>
  <c r="N508"/>
  <c r="O508"/>
  <c r="H509"/>
  <c r="J509"/>
  <c r="L509"/>
  <c r="N509"/>
  <c r="O509"/>
  <c r="H510"/>
  <c r="J510"/>
  <c r="L510"/>
  <c r="N510"/>
  <c r="O510"/>
  <c r="H511"/>
  <c r="J511"/>
  <c r="L511"/>
  <c r="N511"/>
  <c r="O511"/>
  <c r="H512"/>
  <c r="J512"/>
  <c r="L512"/>
  <c r="N512"/>
  <c r="O512"/>
  <c r="H513"/>
  <c r="J513"/>
  <c r="L513"/>
  <c r="N513"/>
  <c r="O513"/>
  <c r="O514"/>
  <c r="H515"/>
  <c r="I515"/>
  <c r="J515"/>
  <c r="K515"/>
  <c r="L515"/>
  <c r="M515"/>
  <c r="N515"/>
  <c r="O515"/>
  <c r="O516"/>
  <c r="O517"/>
  <c r="O518"/>
  <c r="G519"/>
  <c r="H519"/>
  <c r="I519"/>
  <c r="J519"/>
  <c r="K519"/>
  <c r="L519"/>
  <c r="M519"/>
  <c r="N519"/>
  <c r="O519"/>
  <c r="G520"/>
  <c r="H520"/>
  <c r="I520"/>
  <c r="J520"/>
  <c r="K520"/>
  <c r="L520"/>
  <c r="M520"/>
  <c r="N520"/>
  <c r="O520"/>
  <c r="H521"/>
  <c r="I521"/>
  <c r="J521"/>
  <c r="K521"/>
  <c r="L521"/>
  <c r="M521"/>
  <c r="N521"/>
  <c r="O521"/>
  <c r="I522"/>
  <c r="J522"/>
  <c r="K522"/>
  <c r="L522"/>
  <c r="M522"/>
  <c r="N522"/>
  <c r="O522"/>
  <c r="I523"/>
  <c r="J523"/>
  <c r="K523"/>
  <c r="L523"/>
  <c r="M523"/>
  <c r="N523"/>
  <c r="O523"/>
  <c r="G524"/>
  <c r="H524"/>
  <c r="I524"/>
  <c r="J524"/>
  <c r="K524"/>
  <c r="L524"/>
  <c r="M524"/>
  <c r="N524"/>
  <c r="O524"/>
  <c r="G525"/>
  <c r="H525"/>
  <c r="I525"/>
  <c r="J525"/>
  <c r="K525"/>
  <c r="L525"/>
  <c r="M525"/>
  <c r="N525"/>
  <c r="O525"/>
  <c r="G527"/>
  <c r="H527"/>
  <c r="I527"/>
  <c r="J527"/>
  <c r="K527"/>
  <c r="L527"/>
  <c r="M527"/>
  <c r="N527"/>
  <c r="O527"/>
  <c r="G528"/>
  <c r="H528"/>
  <c r="I528"/>
  <c r="J528"/>
  <c r="K528"/>
  <c r="L528"/>
  <c r="M528"/>
  <c r="N528"/>
  <c r="O528"/>
  <c r="G529"/>
  <c r="H529"/>
  <c r="I529"/>
  <c r="J529"/>
  <c r="K529"/>
  <c r="L529"/>
  <c r="M529"/>
  <c r="N529"/>
  <c r="O529"/>
  <c r="G530"/>
  <c r="H530"/>
  <c r="I530"/>
  <c r="J530"/>
  <c r="K530"/>
  <c r="L530"/>
  <c r="M530"/>
  <c r="N530"/>
  <c r="O530"/>
  <c r="G531"/>
  <c r="H531"/>
  <c r="I531"/>
  <c r="J531"/>
  <c r="K531"/>
  <c r="L531"/>
  <c r="M531"/>
  <c r="N531"/>
  <c r="O531"/>
  <c r="G532"/>
  <c r="H532"/>
  <c r="I532"/>
  <c r="J532"/>
  <c r="K532"/>
  <c r="L532"/>
  <c r="M532"/>
  <c r="N532"/>
  <c r="O532"/>
  <c r="G533"/>
  <c r="H533"/>
  <c r="I533"/>
  <c r="J533"/>
  <c r="K533"/>
  <c r="L533"/>
  <c r="M533"/>
  <c r="N533"/>
  <c r="O533"/>
  <c r="I534"/>
  <c r="J534"/>
  <c r="K534"/>
  <c r="L534"/>
  <c r="M534"/>
  <c r="N534"/>
  <c r="O534"/>
  <c r="I535"/>
  <c r="J535"/>
  <c r="K535"/>
  <c r="L535"/>
  <c r="M535"/>
  <c r="N535"/>
  <c r="O535"/>
  <c r="G536"/>
  <c r="H536"/>
  <c r="I536"/>
  <c r="J536"/>
  <c r="K536"/>
  <c r="L536"/>
  <c r="M536"/>
  <c r="N536"/>
  <c r="O536"/>
  <c r="G537"/>
  <c r="H537"/>
  <c r="I537"/>
  <c r="J537"/>
  <c r="K537"/>
  <c r="L537"/>
  <c r="M537"/>
  <c r="N537"/>
  <c r="O537"/>
  <c r="G538"/>
  <c r="H538"/>
  <c r="I538"/>
  <c r="J538"/>
  <c r="K538"/>
  <c r="L538"/>
  <c r="M538"/>
  <c r="N538"/>
  <c r="O538"/>
  <c r="G539"/>
  <c r="H539"/>
  <c r="I539"/>
  <c r="J539"/>
  <c r="K539"/>
  <c r="L539"/>
  <c r="M539"/>
  <c r="N539"/>
  <c r="O539"/>
  <c r="I540"/>
  <c r="J540"/>
  <c r="K540"/>
  <c r="L540"/>
  <c r="M540"/>
  <c r="N540"/>
  <c r="O540"/>
  <c r="I541"/>
  <c r="J541"/>
  <c r="K541"/>
  <c r="L541"/>
  <c r="M541"/>
  <c r="N541"/>
  <c r="O541"/>
  <c r="C542"/>
  <c r="G542"/>
  <c r="H542"/>
  <c r="I542"/>
  <c r="J542"/>
  <c r="K542"/>
  <c r="L542"/>
  <c r="M542"/>
  <c r="N542"/>
  <c r="O542"/>
  <c r="C543"/>
  <c r="G543"/>
  <c r="H543"/>
  <c r="I543"/>
  <c r="J543"/>
  <c r="K543"/>
  <c r="L543"/>
  <c r="M543"/>
  <c r="N543"/>
  <c r="O543"/>
  <c r="H544"/>
  <c r="I544"/>
  <c r="J544"/>
  <c r="K544"/>
  <c r="L544"/>
  <c r="M544"/>
  <c r="N544"/>
  <c r="O544"/>
  <c r="C545"/>
  <c r="G545"/>
  <c r="H545"/>
  <c r="I545"/>
  <c r="J545"/>
  <c r="K545"/>
  <c r="L545"/>
  <c r="M545"/>
  <c r="N545"/>
  <c r="O545"/>
  <c r="I546"/>
  <c r="J546"/>
  <c r="K546"/>
  <c r="L546"/>
  <c r="M546"/>
  <c r="N546"/>
  <c r="O546"/>
  <c r="I547"/>
  <c r="J547"/>
  <c r="K547"/>
  <c r="L547"/>
  <c r="M547"/>
  <c r="N547"/>
  <c r="O547"/>
  <c r="H548"/>
  <c r="I548"/>
  <c r="J548"/>
  <c r="K548"/>
  <c r="L548"/>
  <c r="M548"/>
  <c r="N548"/>
  <c r="O548"/>
  <c r="H549"/>
  <c r="I549"/>
  <c r="J549"/>
  <c r="K549"/>
  <c r="L549"/>
  <c r="M549"/>
  <c r="N549"/>
  <c r="O549"/>
  <c r="H550"/>
  <c r="I550"/>
  <c r="J550"/>
  <c r="K550"/>
  <c r="L550"/>
  <c r="M550"/>
  <c r="N550"/>
  <c r="O550"/>
  <c r="H551"/>
  <c r="I551"/>
  <c r="J551"/>
  <c r="K551"/>
  <c r="L551"/>
  <c r="M551"/>
  <c r="N551"/>
  <c r="O551"/>
  <c r="H552"/>
  <c r="I552"/>
  <c r="J552"/>
  <c r="K552"/>
  <c r="L552"/>
  <c r="M552"/>
  <c r="N552"/>
  <c r="O552"/>
  <c r="H553"/>
  <c r="I553"/>
  <c r="J553"/>
  <c r="K553"/>
  <c r="L553"/>
  <c r="M553"/>
  <c r="N553"/>
  <c r="O553"/>
  <c r="G554"/>
  <c r="H554"/>
  <c r="I554"/>
  <c r="J554"/>
  <c r="K554"/>
  <c r="L554"/>
  <c r="M554"/>
  <c r="N554"/>
  <c r="O554"/>
  <c r="H555"/>
  <c r="I555"/>
  <c r="J555"/>
  <c r="K555"/>
  <c r="L555"/>
  <c r="M555"/>
  <c r="N555"/>
  <c r="O555"/>
  <c r="H556"/>
  <c r="I556"/>
  <c r="J556"/>
  <c r="K556"/>
  <c r="L556"/>
  <c r="M556"/>
  <c r="N556"/>
  <c r="O556"/>
  <c r="I557"/>
  <c r="J557"/>
  <c r="K557"/>
  <c r="L557"/>
  <c r="M557"/>
  <c r="N557"/>
  <c r="O557"/>
  <c r="E558"/>
  <c r="H558"/>
  <c r="I558"/>
  <c r="J558"/>
  <c r="K558"/>
  <c r="L558"/>
  <c r="M558"/>
  <c r="N558"/>
  <c r="O558"/>
  <c r="H559"/>
  <c r="I559"/>
  <c r="J559"/>
  <c r="K559"/>
  <c r="L559"/>
  <c r="M559"/>
  <c r="N559"/>
  <c r="O559"/>
  <c r="H560"/>
  <c r="I560"/>
  <c r="J560"/>
  <c r="K560"/>
  <c r="L560"/>
  <c r="M560"/>
  <c r="N560"/>
  <c r="O560"/>
  <c r="H561"/>
  <c r="I561"/>
  <c r="J561"/>
  <c r="K561"/>
  <c r="L561"/>
  <c r="M561"/>
  <c r="N561"/>
  <c r="O561"/>
  <c r="O562"/>
  <c r="H563"/>
  <c r="I563"/>
  <c r="J563"/>
  <c r="K563"/>
  <c r="L563"/>
  <c r="M563"/>
  <c r="N563"/>
  <c r="O563"/>
  <c r="O564"/>
  <c r="H565"/>
  <c r="I565"/>
  <c r="J565"/>
  <c r="K565"/>
  <c r="L565"/>
  <c r="M565"/>
  <c r="N565"/>
  <c r="O565"/>
  <c r="O566"/>
  <c r="O567"/>
  <c r="O568"/>
  <c r="O569"/>
  <c r="O570"/>
  <c r="H571"/>
  <c r="I571"/>
  <c r="J571"/>
  <c r="K571"/>
  <c r="L571"/>
  <c r="M571"/>
  <c r="N571"/>
  <c r="O571"/>
  <c r="H572"/>
  <c r="I572"/>
  <c r="J572"/>
  <c r="K572"/>
  <c r="L572"/>
  <c r="M572"/>
  <c r="N572"/>
  <c r="O572"/>
  <c r="H573"/>
  <c r="I573"/>
  <c r="J573"/>
  <c r="K573"/>
  <c r="L573"/>
  <c r="M573"/>
  <c r="N573"/>
  <c r="O573"/>
  <c r="H574"/>
  <c r="I574"/>
  <c r="J574"/>
  <c r="K574"/>
  <c r="L574"/>
  <c r="M574"/>
  <c r="N574"/>
  <c r="O574"/>
  <c r="H575"/>
  <c r="I575"/>
  <c r="J575"/>
  <c r="K575"/>
  <c r="L575"/>
  <c r="M575"/>
  <c r="N575"/>
  <c r="O575"/>
  <c r="H576"/>
  <c r="I576"/>
  <c r="J576"/>
  <c r="K576"/>
  <c r="L576"/>
  <c r="M576"/>
  <c r="N576"/>
  <c r="O576"/>
  <c r="H577"/>
  <c r="I577"/>
  <c r="J577"/>
  <c r="K577"/>
  <c r="L577"/>
  <c r="M577"/>
  <c r="N577"/>
  <c r="O577"/>
  <c r="H578"/>
  <c r="I578"/>
  <c r="J578"/>
  <c r="K578"/>
  <c r="L578"/>
  <c r="M578"/>
  <c r="N578"/>
  <c r="O578"/>
  <c r="H579"/>
  <c r="I579"/>
  <c r="J579"/>
  <c r="K579"/>
  <c r="L579"/>
  <c r="M579"/>
  <c r="N579"/>
  <c r="O579"/>
  <c r="H580"/>
  <c r="I580"/>
  <c r="J580"/>
  <c r="K580"/>
  <c r="L580"/>
  <c r="M580"/>
  <c r="N580"/>
  <c r="O580"/>
  <c r="H581"/>
  <c r="I581"/>
  <c r="J581"/>
  <c r="K581"/>
  <c r="L581"/>
  <c r="M581"/>
  <c r="N581"/>
  <c r="O581"/>
  <c r="H582"/>
  <c r="I582"/>
  <c r="J582"/>
  <c r="K582"/>
  <c r="L582"/>
  <c r="M582"/>
  <c r="N582"/>
  <c r="O582"/>
  <c r="H583"/>
  <c r="I583"/>
  <c r="J583"/>
  <c r="K583"/>
  <c r="L583"/>
  <c r="M583"/>
  <c r="N583"/>
  <c r="O583"/>
  <c r="H584"/>
  <c r="I584"/>
  <c r="J584"/>
  <c r="K584"/>
  <c r="L584"/>
  <c r="M584"/>
  <c r="N584"/>
  <c r="O584"/>
  <c r="H585"/>
  <c r="I585"/>
  <c r="J585"/>
  <c r="K585"/>
  <c r="L585"/>
  <c r="M585"/>
  <c r="N585"/>
  <c r="O585"/>
  <c r="O586"/>
  <c r="H587"/>
  <c r="I587"/>
  <c r="J587"/>
  <c r="K587"/>
  <c r="L587"/>
  <c r="M587"/>
  <c r="N587"/>
  <c r="O587"/>
  <c r="O588"/>
  <c r="O589"/>
  <c r="O590"/>
  <c r="H591"/>
  <c r="I591"/>
  <c r="J591"/>
  <c r="K591"/>
  <c r="L591"/>
  <c r="M591"/>
  <c r="N591"/>
  <c r="O591"/>
  <c r="H592"/>
  <c r="I592"/>
  <c r="J592"/>
  <c r="K592"/>
  <c r="L592"/>
  <c r="M592"/>
  <c r="N592"/>
  <c r="O592"/>
  <c r="H593"/>
  <c r="I593"/>
  <c r="J593"/>
  <c r="K593"/>
  <c r="L593"/>
  <c r="M593"/>
  <c r="N593"/>
  <c r="O593"/>
  <c r="H594"/>
  <c r="I594"/>
  <c r="J594"/>
  <c r="K594"/>
  <c r="L594"/>
  <c r="M594"/>
  <c r="N594"/>
  <c r="O594"/>
  <c r="O595"/>
  <c r="H596"/>
  <c r="I596"/>
  <c r="J596"/>
  <c r="K596"/>
  <c r="L596"/>
  <c r="M596"/>
  <c r="N596"/>
  <c r="O596"/>
  <c r="O597"/>
  <c r="O598"/>
  <c r="O599"/>
  <c r="H600"/>
  <c r="I600"/>
  <c r="J600"/>
  <c r="K600"/>
  <c r="L600"/>
  <c r="M600"/>
  <c r="N600"/>
  <c r="O600"/>
  <c r="H601"/>
  <c r="I601"/>
  <c r="J601"/>
  <c r="K601"/>
  <c r="L601"/>
  <c r="M601"/>
  <c r="N601"/>
  <c r="O601"/>
  <c r="H602"/>
  <c r="I602"/>
  <c r="J602"/>
  <c r="K602"/>
  <c r="L602"/>
  <c r="M602"/>
  <c r="N602"/>
  <c r="O602"/>
  <c r="H603"/>
  <c r="I603"/>
  <c r="J603"/>
  <c r="K603"/>
  <c r="L603"/>
  <c r="M603"/>
  <c r="N603"/>
  <c r="O603"/>
  <c r="H604"/>
  <c r="I604"/>
  <c r="J604"/>
  <c r="K604"/>
  <c r="L604"/>
  <c r="M604"/>
  <c r="N604"/>
  <c r="O604"/>
  <c r="H605"/>
  <c r="I605"/>
  <c r="J605"/>
  <c r="K605"/>
  <c r="L605"/>
  <c r="M605"/>
  <c r="N605"/>
  <c r="O605"/>
  <c r="H606"/>
  <c r="I606"/>
  <c r="J606"/>
  <c r="K606"/>
  <c r="L606"/>
  <c r="M606"/>
  <c r="N606"/>
  <c r="O606"/>
  <c r="H607"/>
  <c r="I607"/>
  <c r="J607"/>
  <c r="K607"/>
  <c r="L607"/>
  <c r="M607"/>
  <c r="N607"/>
  <c r="O607"/>
  <c r="H608"/>
  <c r="I608"/>
  <c r="J608"/>
  <c r="K608"/>
  <c r="L608"/>
  <c r="M608"/>
  <c r="N608"/>
  <c r="O608"/>
  <c r="H609"/>
  <c r="I609"/>
  <c r="J609"/>
  <c r="K609"/>
  <c r="L609"/>
  <c r="M609"/>
  <c r="N609"/>
  <c r="O609"/>
  <c r="H610"/>
  <c r="I610"/>
  <c r="J610"/>
  <c r="K610"/>
  <c r="L610"/>
  <c r="M610"/>
  <c r="N610"/>
  <c r="O610"/>
  <c r="H611"/>
  <c r="I611"/>
  <c r="J611"/>
  <c r="K611"/>
  <c r="L611"/>
  <c r="M611"/>
  <c r="N611"/>
  <c r="O611"/>
  <c r="H612"/>
  <c r="I612"/>
  <c r="J612"/>
  <c r="K612"/>
  <c r="L612"/>
  <c r="M612"/>
  <c r="N612"/>
  <c r="O612"/>
  <c r="H613"/>
  <c r="I613"/>
  <c r="J613"/>
  <c r="K613"/>
  <c r="L613"/>
  <c r="M613"/>
  <c r="N613"/>
  <c r="O613"/>
  <c r="H614"/>
  <c r="I614"/>
  <c r="J614"/>
  <c r="K614"/>
  <c r="L614"/>
  <c r="M614"/>
  <c r="N614"/>
  <c r="O614"/>
  <c r="H615"/>
  <c r="I615"/>
  <c r="J615"/>
  <c r="K615"/>
  <c r="L615"/>
  <c r="M615"/>
  <c r="N615"/>
  <c r="O615"/>
  <c r="O616"/>
  <c r="O617"/>
  <c r="O618"/>
  <c r="H619"/>
  <c r="I619"/>
  <c r="O619"/>
  <c r="H620"/>
  <c r="I620"/>
  <c r="O620"/>
  <c r="H621"/>
  <c r="I621"/>
  <c r="O621"/>
  <c r="H622"/>
  <c r="I622"/>
  <c r="O622"/>
  <c r="H623"/>
  <c r="I623"/>
  <c r="O623"/>
  <c r="H624"/>
  <c r="I624"/>
  <c r="O624"/>
  <c r="H625"/>
  <c r="I625"/>
  <c r="O625"/>
  <c r="H626"/>
  <c r="I626"/>
  <c r="O626"/>
  <c r="H628"/>
  <c r="I628"/>
  <c r="O628"/>
  <c r="H629"/>
  <c r="I629"/>
  <c r="O629"/>
  <c r="H630"/>
  <c r="I630"/>
  <c r="O631"/>
  <c r="H632"/>
  <c r="I632"/>
  <c r="J632"/>
  <c r="K632"/>
  <c r="L632"/>
  <c r="M632"/>
  <c r="N632"/>
  <c r="O632"/>
  <c r="O633"/>
  <c r="O634"/>
  <c r="H635"/>
  <c r="I635"/>
  <c r="J635"/>
  <c r="K635"/>
  <c r="L635"/>
  <c r="M635"/>
  <c r="N635"/>
  <c r="O635"/>
  <c r="O636"/>
  <c r="O637"/>
  <c r="O638"/>
  <c r="O639"/>
  <c r="H643"/>
  <c r="I643"/>
  <c r="O643"/>
  <c r="H644"/>
  <c r="I644"/>
  <c r="O644"/>
  <c r="H645"/>
  <c r="I645"/>
  <c r="O645"/>
  <c r="H646"/>
  <c r="I646"/>
  <c r="O646"/>
  <c r="H647"/>
  <c r="I647"/>
  <c r="O647"/>
  <c r="H648"/>
  <c r="I648"/>
  <c r="O648"/>
  <c r="H649"/>
  <c r="I649"/>
  <c r="O649"/>
  <c r="H650"/>
  <c r="I650"/>
  <c r="O650"/>
  <c r="H651"/>
  <c r="I651"/>
  <c r="O651"/>
  <c r="H652"/>
  <c r="I652"/>
  <c r="O652"/>
  <c r="H653"/>
  <c r="I653"/>
  <c r="O653"/>
  <c r="H654"/>
  <c r="I654"/>
  <c r="O654"/>
  <c r="H655"/>
  <c r="I655"/>
  <c r="O655"/>
  <c r="H656"/>
  <c r="I656"/>
  <c r="O656"/>
  <c r="O657"/>
  <c r="O658"/>
  <c r="H659"/>
  <c r="I659"/>
  <c r="O659"/>
  <c r="H660"/>
  <c r="I660"/>
  <c r="O660"/>
  <c r="H661"/>
  <c r="I661"/>
  <c r="O661"/>
  <c r="H662"/>
  <c r="I662"/>
  <c r="O662"/>
  <c r="H663"/>
  <c r="I663"/>
  <c r="O663"/>
  <c r="O664"/>
  <c r="O665"/>
  <c r="H666"/>
  <c r="I666"/>
  <c r="J666"/>
  <c r="K666"/>
  <c r="L666"/>
  <c r="M666"/>
  <c r="N666"/>
  <c r="O666"/>
  <c r="O668"/>
  <c r="H669"/>
  <c r="I669"/>
  <c r="O669"/>
  <c r="H670"/>
  <c r="I670"/>
  <c r="O670"/>
  <c r="H671"/>
  <c r="I671"/>
  <c r="O671"/>
  <c r="H672"/>
  <c r="I672"/>
  <c r="O672"/>
  <c r="H673"/>
  <c r="I673"/>
  <c r="O673"/>
  <c r="H674"/>
  <c r="I674"/>
  <c r="O674"/>
  <c r="H675"/>
  <c r="I675"/>
  <c r="O675"/>
  <c r="H676"/>
  <c r="I676"/>
  <c r="O676"/>
  <c r="H677"/>
  <c r="I677"/>
  <c r="O677"/>
  <c r="H678"/>
  <c r="I678"/>
  <c r="O678"/>
  <c r="H679"/>
  <c r="I679"/>
  <c r="O679"/>
  <c r="H680"/>
  <c r="I680"/>
  <c r="O680"/>
  <c r="H681"/>
  <c r="I681"/>
  <c r="O681"/>
  <c r="H682"/>
  <c r="I682"/>
  <c r="O682"/>
  <c r="H683"/>
  <c r="I683"/>
  <c r="O683"/>
  <c r="H684"/>
  <c r="I684"/>
  <c r="O684"/>
  <c r="H685"/>
  <c r="I685"/>
  <c r="O685"/>
  <c r="H686"/>
  <c r="I686"/>
  <c r="O686"/>
  <c r="H687"/>
  <c r="I687"/>
  <c r="J687"/>
  <c r="K687"/>
  <c r="L687"/>
  <c r="M687"/>
  <c r="N687"/>
  <c r="O687"/>
  <c r="O688"/>
  <c r="O689"/>
  <c r="O690"/>
  <c r="O691"/>
  <c r="H692"/>
  <c r="I692"/>
  <c r="J692"/>
  <c r="K692"/>
  <c r="L692"/>
  <c r="M692"/>
  <c r="N692"/>
  <c r="O692"/>
  <c r="H693"/>
  <c r="I693"/>
  <c r="O693"/>
  <c r="H694"/>
  <c r="I694"/>
  <c r="O694"/>
  <c r="H695"/>
  <c r="I695"/>
  <c r="O695"/>
  <c r="O696"/>
  <c r="H697"/>
  <c r="I697"/>
  <c r="J697"/>
  <c r="K697"/>
  <c r="L697"/>
  <c r="M697"/>
  <c r="N697"/>
  <c r="O697"/>
  <c r="O698"/>
  <c r="O699"/>
  <c r="O700"/>
  <c r="H701"/>
  <c r="I701"/>
  <c r="O701"/>
  <c r="H702"/>
  <c r="I702"/>
  <c r="O702"/>
  <c r="H703"/>
  <c r="I703"/>
  <c r="O703"/>
  <c r="H704"/>
  <c r="I704"/>
  <c r="O704"/>
  <c r="H705"/>
  <c r="I705"/>
  <c r="O705"/>
  <c r="H706"/>
  <c r="I706"/>
  <c r="O706"/>
  <c r="H707"/>
  <c r="I707"/>
  <c r="O707"/>
  <c r="H708"/>
  <c r="I708"/>
  <c r="O708"/>
  <c r="I709"/>
  <c r="O709"/>
  <c r="H710"/>
  <c r="I710"/>
  <c r="O710"/>
  <c r="H711"/>
  <c r="I711"/>
  <c r="O711"/>
  <c r="H712"/>
  <c r="I712"/>
  <c r="O712"/>
  <c r="H713"/>
  <c r="I713"/>
  <c r="O713"/>
  <c r="H714"/>
  <c r="I714"/>
  <c r="O714"/>
  <c r="H715"/>
  <c r="I715"/>
  <c r="O715"/>
  <c r="H716"/>
  <c r="I716"/>
  <c r="O716"/>
  <c r="O717"/>
  <c r="H718"/>
  <c r="I718"/>
  <c r="J718"/>
  <c r="K718"/>
  <c r="L718"/>
  <c r="M718"/>
  <c r="N718"/>
  <c r="O718"/>
  <c r="H722"/>
  <c r="J722"/>
  <c r="L722"/>
  <c r="N722"/>
  <c r="H723"/>
  <c r="J723"/>
  <c r="L723"/>
  <c r="N723"/>
  <c r="H724"/>
  <c r="J724"/>
  <c r="L724"/>
  <c r="N724"/>
  <c r="H725"/>
  <c r="J725"/>
  <c r="L725"/>
  <c r="N725"/>
  <c r="H726"/>
  <c r="J726"/>
  <c r="L726"/>
  <c r="N726"/>
  <c r="C727"/>
  <c r="H727"/>
  <c r="J727"/>
  <c r="L727"/>
  <c r="N727"/>
  <c r="H728"/>
  <c r="J728"/>
  <c r="L728"/>
  <c r="N728"/>
  <c r="H729"/>
  <c r="J729"/>
  <c r="L729"/>
  <c r="N729"/>
  <c r="J730"/>
  <c r="L730"/>
  <c r="N730"/>
  <c r="C731"/>
  <c r="H731"/>
  <c r="J731"/>
  <c r="L731"/>
  <c r="N731"/>
  <c r="H732"/>
  <c r="J732"/>
  <c r="L732"/>
  <c r="N732"/>
  <c r="H733"/>
  <c r="J733"/>
  <c r="L733"/>
  <c r="N733"/>
  <c r="H734"/>
  <c r="J734"/>
  <c r="L734"/>
  <c r="N734"/>
  <c r="H735"/>
  <c r="J735"/>
  <c r="L735"/>
  <c r="N735"/>
  <c r="H736"/>
  <c r="J736"/>
  <c r="L736"/>
  <c r="N736"/>
  <c r="H738"/>
  <c r="I738"/>
  <c r="J738"/>
  <c r="K738"/>
  <c r="L738"/>
  <c r="M738"/>
  <c r="N738"/>
  <c r="O741"/>
  <c r="O742"/>
  <c r="H744"/>
  <c r="I744"/>
  <c r="K744"/>
  <c r="L744"/>
  <c r="M744"/>
  <c r="N744"/>
  <c r="H745"/>
  <c r="I745"/>
  <c r="K745"/>
  <c r="L745"/>
  <c r="M745"/>
  <c r="N745"/>
  <c r="H746"/>
  <c r="I746"/>
  <c r="J746"/>
  <c r="K746"/>
  <c r="O749"/>
  <c r="G750"/>
  <c r="H750"/>
  <c r="L750"/>
  <c r="O750"/>
  <c r="G751"/>
  <c r="H751"/>
  <c r="L751"/>
  <c r="O751"/>
  <c r="G752"/>
  <c r="H752"/>
  <c r="L752"/>
  <c r="O752"/>
  <c r="G753"/>
  <c r="H753"/>
  <c r="L753"/>
  <c r="O753"/>
  <c r="L754"/>
  <c r="O754"/>
  <c r="G755"/>
  <c r="H755"/>
  <c r="L755"/>
  <c r="O755"/>
  <c r="G756"/>
  <c r="H756"/>
  <c r="L756"/>
  <c r="O756"/>
  <c r="G757"/>
  <c r="H757"/>
  <c r="L757"/>
  <c r="O757"/>
  <c r="G758"/>
  <c r="H758"/>
  <c r="L758"/>
  <c r="O758"/>
  <c r="L759"/>
  <c r="O759"/>
  <c r="G760"/>
  <c r="H760"/>
  <c r="L760"/>
  <c r="O760"/>
  <c r="G761"/>
  <c r="H761"/>
  <c r="L761"/>
  <c r="O761"/>
  <c r="G762"/>
  <c r="H762"/>
  <c r="L762"/>
  <c r="O762"/>
  <c r="H763"/>
  <c r="L763"/>
  <c r="O763"/>
  <c r="H764"/>
  <c r="L764"/>
  <c r="O765"/>
  <c r="H766"/>
  <c r="I766"/>
  <c r="J766"/>
  <c r="K766"/>
  <c r="L766"/>
  <c r="M766"/>
  <c r="N766"/>
  <c r="O766"/>
  <c r="O767"/>
  <c r="O768"/>
  <c r="O769"/>
  <c r="O770"/>
  <c r="H771"/>
  <c r="I771"/>
  <c r="J771"/>
  <c r="K771"/>
  <c r="L771"/>
  <c r="M771"/>
  <c r="N771"/>
  <c r="O771"/>
  <c r="O772"/>
  <c r="H773"/>
  <c r="I773"/>
  <c r="J773"/>
  <c r="K773"/>
  <c r="L773"/>
  <c r="M773"/>
  <c r="N773"/>
  <c r="O773"/>
  <c r="O774"/>
  <c r="O775"/>
  <c r="O776"/>
  <c r="H777"/>
  <c r="J777"/>
  <c r="O777"/>
  <c r="H778"/>
  <c r="J778"/>
  <c r="O778"/>
  <c r="H779"/>
  <c r="J779"/>
  <c r="O779"/>
  <c r="H782"/>
  <c r="H783"/>
  <c r="J783"/>
  <c r="H784"/>
  <c r="J784"/>
  <c r="H785"/>
  <c r="J785"/>
  <c r="H786"/>
  <c r="J786"/>
  <c r="J788"/>
  <c r="O788"/>
  <c r="H789"/>
  <c r="J789"/>
  <c r="O789"/>
  <c r="H790"/>
  <c r="J790"/>
  <c r="O790"/>
  <c r="H791"/>
  <c r="J791"/>
  <c r="O791"/>
  <c r="H792"/>
  <c r="J792"/>
  <c r="O792"/>
  <c r="H793"/>
  <c r="J793"/>
  <c r="O793"/>
  <c r="H794"/>
  <c r="J794"/>
  <c r="O794"/>
  <c r="H795"/>
  <c r="J795"/>
  <c r="O795"/>
  <c r="J797"/>
  <c r="H798"/>
  <c r="J798"/>
  <c r="H799"/>
  <c r="J799"/>
  <c r="H800"/>
  <c r="J800"/>
  <c r="H801"/>
  <c r="J801"/>
  <c r="H802"/>
  <c r="J802"/>
  <c r="H803"/>
  <c r="J803"/>
  <c r="O804"/>
  <c r="H805"/>
  <c r="I805"/>
  <c r="J805"/>
  <c r="K805"/>
  <c r="L805"/>
  <c r="M805"/>
  <c r="N805"/>
  <c r="O805"/>
  <c r="O806"/>
  <c r="O807"/>
  <c r="E808"/>
  <c r="H808"/>
  <c r="J808"/>
  <c r="L808"/>
  <c r="N808"/>
  <c r="O808"/>
  <c r="H809"/>
  <c r="J809"/>
  <c r="L809"/>
  <c r="N809"/>
  <c r="O809"/>
  <c r="E810"/>
  <c r="H810"/>
  <c r="J810"/>
  <c r="L810"/>
  <c r="N810"/>
  <c r="O810"/>
  <c r="E811"/>
  <c r="H811"/>
  <c r="J811"/>
  <c r="L811"/>
  <c r="N811"/>
  <c r="O811"/>
  <c r="H812"/>
  <c r="J812"/>
  <c r="L812"/>
  <c r="N812"/>
  <c r="O812"/>
  <c r="O813"/>
  <c r="H814"/>
  <c r="I814"/>
  <c r="J814"/>
  <c r="K814"/>
  <c r="L814"/>
  <c r="M814"/>
  <c r="N814"/>
  <c r="O814"/>
  <c r="O815"/>
  <c r="O816"/>
  <c r="O817"/>
  <c r="O818"/>
  <c r="H819"/>
  <c r="I819"/>
  <c r="J819"/>
  <c r="K819"/>
  <c r="L819"/>
  <c r="M819"/>
  <c r="N819"/>
  <c r="O819"/>
  <c r="H820"/>
  <c r="I820"/>
  <c r="J820"/>
  <c r="K820"/>
  <c r="L820"/>
  <c r="M820"/>
  <c r="N820"/>
  <c r="O820"/>
  <c r="H821"/>
  <c r="I821"/>
  <c r="J821"/>
  <c r="K821"/>
  <c r="L821"/>
  <c r="M821"/>
  <c r="N821"/>
  <c r="O821"/>
  <c r="H822"/>
  <c r="I822"/>
  <c r="J822"/>
  <c r="K822"/>
  <c r="L822"/>
  <c r="M822"/>
  <c r="N822"/>
  <c r="O822"/>
  <c r="O824"/>
  <c r="H825"/>
  <c r="I825"/>
  <c r="J825"/>
  <c r="K825"/>
  <c r="L825"/>
  <c r="M825"/>
  <c r="N825"/>
  <c r="O825"/>
  <c r="O826"/>
  <c r="O827"/>
  <c r="O828"/>
  <c r="H829"/>
  <c r="N829"/>
  <c r="O829"/>
  <c r="H830"/>
  <c r="N830"/>
  <c r="O830"/>
  <c r="H831"/>
  <c r="N831"/>
  <c r="O831"/>
  <c r="H832"/>
  <c r="N832"/>
  <c r="O832"/>
  <c r="H833"/>
  <c r="N833"/>
  <c r="O833"/>
  <c r="H834"/>
  <c r="N834"/>
  <c r="O834"/>
  <c r="H835"/>
  <c r="N835"/>
  <c r="O835"/>
  <c r="H836"/>
  <c r="N836"/>
  <c r="O836"/>
  <c r="O837"/>
  <c r="H838"/>
  <c r="I838"/>
  <c r="J838"/>
  <c r="K838"/>
  <c r="L838"/>
  <c r="M838"/>
  <c r="N838"/>
  <c r="O838"/>
  <c r="O839"/>
  <c r="H840"/>
  <c r="I840"/>
  <c r="J840"/>
  <c r="K840"/>
  <c r="L840"/>
  <c r="M840"/>
  <c r="N840"/>
  <c r="O840"/>
  <c r="O841"/>
  <c r="H842"/>
  <c r="I842"/>
  <c r="J842"/>
  <c r="K842"/>
  <c r="L842"/>
  <c r="M842"/>
  <c r="N842"/>
  <c r="O842"/>
  <c r="H843"/>
  <c r="J20" i="3" l="1"/>
</calcChain>
</file>

<file path=xl/comments1.xml><?xml version="1.0" encoding="utf-8"?>
<comments xmlns="http://schemas.openxmlformats.org/spreadsheetml/2006/main">
  <authors>
    <author>User</author>
  </authors>
  <commentList>
    <comment ref="B13" authorId="0" guid="{0DD8677A-FDCB-41CE-8FAD-22D34F12DD30}">
      <text>
        <r>
          <rPr>
            <b/>
            <sz val="9"/>
            <color indexed="81"/>
            <rFont val="Tahoma"/>
            <charset val="1"/>
          </rPr>
          <t>User:</t>
        </r>
        <r>
          <rPr>
            <sz val="9"/>
            <color indexed="81"/>
            <rFont val="Tahoma"/>
            <charset val="1"/>
          </rPr>
          <t xml:space="preserve">
</t>
        </r>
      </text>
    </comment>
  </commentList>
</comments>
</file>

<file path=xl/sharedStrings.xml><?xml version="1.0" encoding="utf-8"?>
<sst xmlns="http://schemas.openxmlformats.org/spreadsheetml/2006/main" count="2668" uniqueCount="1338">
  <si>
    <t>SUB TOTAL</t>
  </si>
  <si>
    <t>Driver</t>
  </si>
  <si>
    <t>TABLE1 : DETAILED BUDGET BY OBJECTIVE AND ACTIVITY BROKEN DOWN BY QUARTER</t>
  </si>
  <si>
    <t>Break teas</t>
  </si>
  <si>
    <t>Lunch</t>
  </si>
  <si>
    <t>Waters</t>
  </si>
  <si>
    <t>Flip Charts</t>
  </si>
  <si>
    <t>Markers</t>
  </si>
  <si>
    <t>Pens</t>
  </si>
  <si>
    <t>Hall</t>
  </si>
  <si>
    <t>days</t>
  </si>
  <si>
    <t>Persons</t>
  </si>
  <si>
    <t>Times</t>
  </si>
  <si>
    <t>persons</t>
  </si>
  <si>
    <t>Charts</t>
  </si>
  <si>
    <t>Person</t>
  </si>
  <si>
    <t>Days</t>
  </si>
  <si>
    <t>Vehicle</t>
  </si>
  <si>
    <t>Water</t>
  </si>
  <si>
    <t>Evening teas</t>
  </si>
  <si>
    <t>stationery</t>
  </si>
  <si>
    <t>Facilitators allowance</t>
  </si>
  <si>
    <t>Hall hires</t>
  </si>
  <si>
    <t>Perdiem driver</t>
  </si>
  <si>
    <t>Travel fuels</t>
  </si>
  <si>
    <t>Trips</t>
  </si>
  <si>
    <t>Summary of Funding</t>
  </si>
  <si>
    <t>year 1</t>
  </si>
  <si>
    <t>Year 2</t>
  </si>
  <si>
    <t>Qtr 
1</t>
  </si>
  <si>
    <t>Qtr 
2</t>
  </si>
  <si>
    <t>Qtr 
3</t>
  </si>
  <si>
    <t>Qtr
4</t>
  </si>
  <si>
    <t>Qtr 
5</t>
  </si>
  <si>
    <t>Qtr 
6</t>
  </si>
  <si>
    <t>Total</t>
  </si>
  <si>
    <t>UGX</t>
  </si>
  <si>
    <t>A</t>
  </si>
  <si>
    <t>Grant requested from CSF</t>
  </si>
  <si>
    <t>B</t>
  </si>
  <si>
    <t>Own /Partner Funding</t>
  </si>
  <si>
    <t>Lead Organisation</t>
  </si>
  <si>
    <t>Partner 1 (Name)</t>
  </si>
  <si>
    <t>Partner 2 (Name)</t>
  </si>
  <si>
    <t>Other Source (e.g. beneficiaries)</t>
  </si>
  <si>
    <t>Sub-total Own Funding</t>
  </si>
  <si>
    <t>C</t>
  </si>
  <si>
    <r>
      <t>Total Funding (=</t>
    </r>
    <r>
      <rPr>
        <b/>
        <sz val="11"/>
        <rFont val="Arial"/>
        <family val="2"/>
      </rPr>
      <t>A+B</t>
    </r>
    <r>
      <rPr>
        <sz val="10"/>
        <rFont val="Arial"/>
      </rPr>
      <t xml:space="preserve"> = </t>
    </r>
    <r>
      <rPr>
        <b/>
        <sz val="11"/>
        <rFont val="Arial"/>
        <family val="2"/>
      </rPr>
      <t>C</t>
    </r>
    <r>
      <rPr>
        <sz val="10"/>
        <rFont val="Arial"/>
      </rPr>
      <t>)</t>
    </r>
  </si>
  <si>
    <t>Table 2: Summary of CSF Funding and Matching Funds</t>
  </si>
  <si>
    <t>Time</t>
  </si>
  <si>
    <t>Posters</t>
  </si>
  <si>
    <t>Vehicle fuels</t>
  </si>
  <si>
    <t>Allowance for driver</t>
  </si>
  <si>
    <t xml:space="preserve">Fuel for van </t>
  </si>
  <si>
    <t>Van</t>
  </si>
  <si>
    <t>Hire of tents</t>
  </si>
  <si>
    <t>Tents</t>
  </si>
  <si>
    <t>Crates of soda</t>
  </si>
  <si>
    <t>Crates</t>
  </si>
  <si>
    <t>Months</t>
  </si>
  <si>
    <t>Hire a consultants-Lead</t>
  </si>
  <si>
    <t>Hire  other consultants</t>
  </si>
  <si>
    <t>Transport Hire consultants</t>
  </si>
  <si>
    <t>Perdiem for consultants</t>
  </si>
  <si>
    <t>Refreshments in meetings</t>
  </si>
  <si>
    <t>Pocket files</t>
  </si>
  <si>
    <t>tape</t>
  </si>
  <si>
    <t>Pkts Markers</t>
  </si>
  <si>
    <t>Pkts Pens</t>
  </si>
  <si>
    <t>Pkt markers</t>
  </si>
  <si>
    <t>Pkt Pens</t>
  </si>
  <si>
    <t>Note pads</t>
  </si>
  <si>
    <t>Packets Markers</t>
  </si>
  <si>
    <t>Packets Pens</t>
  </si>
  <si>
    <t>Stationery</t>
  </si>
  <si>
    <t>Facilitation of Peer educators  to distribute</t>
  </si>
  <si>
    <t>Tapes</t>
  </si>
  <si>
    <t>Pcs</t>
  </si>
  <si>
    <t>Hall Hire</t>
  </si>
  <si>
    <t>time</t>
  </si>
  <si>
    <t>Masking tape</t>
  </si>
  <si>
    <t>writing pads</t>
  </si>
  <si>
    <t>Transport refund</t>
  </si>
  <si>
    <t>Conferences</t>
  </si>
  <si>
    <t>Coordination airtime</t>
  </si>
  <si>
    <t>Fuel for coordination</t>
  </si>
  <si>
    <t>Report writing</t>
  </si>
  <si>
    <t>Printing of certicates</t>
  </si>
  <si>
    <t>Certificates</t>
  </si>
  <si>
    <t>hall</t>
  </si>
  <si>
    <t>Vehicle hire</t>
  </si>
  <si>
    <t>Purchase of HIV video CDs/DVDs</t>
  </si>
  <si>
    <t>CD/DVD</t>
  </si>
  <si>
    <t>Hall hire</t>
  </si>
  <si>
    <t>Print VCT banners</t>
  </si>
  <si>
    <t>urban councils</t>
  </si>
  <si>
    <t>At the moment Amicaal only CSF funding. So all activities &amp; Programme costs have been budgeted at 100%</t>
  </si>
  <si>
    <t>We have no implemeting partners</t>
  </si>
  <si>
    <t>copies</t>
  </si>
  <si>
    <t>Staff Perdiem</t>
  </si>
  <si>
    <t>Facilitators</t>
  </si>
  <si>
    <t>Filing cabinets</t>
  </si>
  <si>
    <t>Writing Pads</t>
  </si>
  <si>
    <t>Mobilization by peer educators (1 per MARPs group)</t>
  </si>
  <si>
    <t>Mobilization Airtime</t>
  </si>
  <si>
    <t>Safari day allowance in mobilization</t>
  </si>
  <si>
    <t>Mobilization  Fuels</t>
  </si>
  <si>
    <t>Mobilization Peer educators</t>
  </si>
  <si>
    <t>Coordination fuel</t>
  </si>
  <si>
    <t>times</t>
  </si>
  <si>
    <t>Country Director</t>
  </si>
  <si>
    <t>months</t>
  </si>
  <si>
    <t>Refreshments</t>
  </si>
  <si>
    <t>Stationary</t>
  </si>
  <si>
    <t>Stickers</t>
  </si>
  <si>
    <t>Brochures</t>
  </si>
  <si>
    <t>Fliers</t>
  </si>
  <si>
    <t>packet</t>
  </si>
  <si>
    <t>Finance Assistant</t>
  </si>
  <si>
    <t>Out of pocket</t>
  </si>
  <si>
    <t>Districts</t>
  </si>
  <si>
    <t>spaces</t>
  </si>
  <si>
    <t>Table 3: Summary of CSF Funding per objective</t>
  </si>
  <si>
    <t>Objective 1</t>
  </si>
  <si>
    <t>Objective 2</t>
  </si>
  <si>
    <t>Objective 3</t>
  </si>
  <si>
    <t>Objective 4</t>
  </si>
  <si>
    <t>Programme management</t>
  </si>
  <si>
    <t>Total Funding</t>
  </si>
  <si>
    <t>vendors</t>
  </si>
  <si>
    <t>Refreshments for participants</t>
  </si>
  <si>
    <t>Facilitators per-diem</t>
  </si>
  <si>
    <t>Driver perdiem</t>
  </si>
  <si>
    <t>Coordination Airtime</t>
  </si>
  <si>
    <t>Staff communication costs</t>
  </si>
  <si>
    <t>Staff Communication costs</t>
  </si>
  <si>
    <t>Allowance for 6 people ( FP and SRH service provider)</t>
  </si>
  <si>
    <t>Allowance for 6 people ( eMTCT service provider)</t>
  </si>
  <si>
    <t>Session waters</t>
  </si>
  <si>
    <t>ANTAC/AEC members</t>
  </si>
  <si>
    <t>Communication costs</t>
  </si>
  <si>
    <t>Coordination/facilitation allowance for DHO/Health Officer</t>
  </si>
  <si>
    <t>Objective 5</t>
  </si>
  <si>
    <t>Sub total</t>
  </si>
  <si>
    <r>
      <t>1.</t>
    </r>
    <r>
      <rPr>
        <sz val="7"/>
        <rFont val="Times New Roman"/>
        <family val="1"/>
      </rPr>
      <t xml:space="preserve">    </t>
    </r>
    <r>
      <rPr>
        <sz val="11"/>
        <rFont val="Arial"/>
        <family val="2"/>
      </rPr>
      <t>Behavior change communication (BCC)</t>
    </r>
  </si>
  <si>
    <r>
      <t>2.</t>
    </r>
    <r>
      <rPr>
        <sz val="7"/>
        <rFont val="Times New Roman"/>
        <family val="1"/>
      </rPr>
      <t xml:space="preserve">    </t>
    </r>
    <r>
      <rPr>
        <sz val="11"/>
        <rFont val="Arial"/>
        <family val="2"/>
      </rPr>
      <t>HIV Counseling &amp; Testing (HCT)</t>
    </r>
  </si>
  <si>
    <r>
      <t>3.</t>
    </r>
    <r>
      <rPr>
        <sz val="7"/>
        <rFont val="Times New Roman"/>
        <family val="1"/>
      </rPr>
      <t xml:space="preserve">    </t>
    </r>
    <r>
      <rPr>
        <sz val="11"/>
        <rFont val="Arial"/>
        <family val="2"/>
      </rPr>
      <t>Prevention of mother to child transmission of HIV (PMTCT)</t>
    </r>
  </si>
  <si>
    <r>
      <t>4.</t>
    </r>
    <r>
      <rPr>
        <sz val="7"/>
        <rFont val="Times New Roman"/>
        <family val="1"/>
      </rPr>
      <t xml:space="preserve">    </t>
    </r>
    <r>
      <rPr>
        <sz val="11"/>
        <rFont val="Arial"/>
        <family val="2"/>
      </rPr>
      <t>Safe Male Circumcision</t>
    </r>
  </si>
  <si>
    <r>
      <t>5.</t>
    </r>
    <r>
      <rPr>
        <sz val="7"/>
        <rFont val="Times New Roman"/>
        <family val="1"/>
      </rPr>
      <t xml:space="preserve">    </t>
    </r>
    <r>
      <rPr>
        <sz val="11"/>
        <rFont val="Arial"/>
        <family val="2"/>
      </rPr>
      <t>Condom Programming</t>
    </r>
  </si>
  <si>
    <r>
      <t>6.</t>
    </r>
    <r>
      <rPr>
        <sz val="7"/>
        <rFont val="Times New Roman"/>
        <family val="1"/>
      </rPr>
      <t xml:space="preserve">    </t>
    </r>
    <r>
      <rPr>
        <sz val="11"/>
        <rFont val="Arial"/>
        <family val="2"/>
      </rPr>
      <t>Gender</t>
    </r>
  </si>
  <si>
    <r>
      <t>7.</t>
    </r>
    <r>
      <rPr>
        <sz val="7"/>
        <rFont val="Times New Roman"/>
        <family val="1"/>
      </rPr>
      <t xml:space="preserve">    </t>
    </r>
    <r>
      <rPr>
        <sz val="11"/>
        <rFont val="Arial"/>
        <family val="2"/>
      </rPr>
      <t>Sexual and reproductive health services</t>
    </r>
  </si>
  <si>
    <r>
      <t>8.</t>
    </r>
    <r>
      <rPr>
        <sz val="7"/>
        <rFont val="Times New Roman"/>
        <family val="1"/>
      </rPr>
      <t xml:space="preserve">    </t>
    </r>
    <r>
      <rPr>
        <sz val="11"/>
        <rFont val="Arial"/>
        <family val="2"/>
      </rPr>
      <t xml:space="preserve">Socioeconomic and structural </t>
    </r>
  </si>
  <si>
    <r>
      <t>9.</t>
    </r>
    <r>
      <rPr>
        <sz val="7"/>
        <rFont val="Times New Roman"/>
        <family val="1"/>
      </rPr>
      <t xml:space="preserve">    </t>
    </r>
    <r>
      <rPr>
        <sz val="11"/>
        <rFont val="Arial"/>
        <family val="2"/>
      </rPr>
      <t>HIV Care and Support</t>
    </r>
  </si>
  <si>
    <r>
      <t>10.</t>
    </r>
    <r>
      <rPr>
        <sz val="7"/>
        <rFont val="Times New Roman"/>
        <family val="1"/>
      </rPr>
      <t xml:space="preserve">  </t>
    </r>
    <r>
      <rPr>
        <sz val="11"/>
        <rFont val="Arial"/>
        <family val="2"/>
      </rPr>
      <t xml:space="preserve">Networking and Advocacy </t>
    </r>
  </si>
  <si>
    <r>
      <t>11.</t>
    </r>
    <r>
      <rPr>
        <sz val="7"/>
        <rFont val="Times New Roman"/>
        <family val="1"/>
      </rPr>
      <t xml:space="preserve">  </t>
    </r>
    <r>
      <rPr>
        <sz val="11"/>
        <rFont val="Arial"/>
        <family val="2"/>
      </rPr>
      <t>Other (specify)</t>
    </r>
  </si>
  <si>
    <t xml:space="preserve"> Intervention Areas</t>
  </si>
  <si>
    <t>Costs</t>
  </si>
  <si>
    <t>3 shows11 urban councils and police</t>
  </si>
  <si>
    <t>4 Lab technicians, 6 counselors, are expected to conduct 150 tests per urban council per quarter including police</t>
  </si>
  <si>
    <t>2 Clinical officers , 2 nurses &amp; 2 councelors in 11 urban councils</t>
  </si>
  <si>
    <t>2 Clinical officers , 1 nurse &amp; 3 councelors in 11 urban councils</t>
  </si>
  <si>
    <t>Teas</t>
  </si>
  <si>
    <t>Facilitation for 10 people ( VCT service provider)</t>
  </si>
  <si>
    <t>Identity cards for peers educators</t>
  </si>
  <si>
    <t>cards</t>
  </si>
  <si>
    <t>Hire of vedeo eqmt(Generator,speakers,projector+ screen)</t>
  </si>
  <si>
    <t>Transport refund for SMC service providers</t>
  </si>
  <si>
    <t>Transport refund for VCT service providers</t>
  </si>
  <si>
    <t>Transport refund for EMTCT service providers</t>
  </si>
  <si>
    <t>Transport refund for FP and SRH service providers</t>
  </si>
  <si>
    <t xml:space="preserve">Staff communication costs </t>
  </si>
  <si>
    <t xml:space="preserve">Allowance for Health Educators from urban  Centers/Districts </t>
  </si>
  <si>
    <t>transport for health educators</t>
  </si>
  <si>
    <t>EMTCT</t>
  </si>
  <si>
    <t>FP/SRP</t>
  </si>
  <si>
    <t xml:space="preserve">3 people </t>
  </si>
  <si>
    <t>Registration</t>
  </si>
  <si>
    <t>Exhibition</t>
  </si>
  <si>
    <t>Mobilization allowance for peer educators</t>
  </si>
  <si>
    <t xml:space="preserve">Accommodation for participants </t>
  </si>
  <si>
    <t xml:space="preserve">Time </t>
  </si>
  <si>
    <t>Conference fees (including abstract preparation costs)</t>
  </si>
  <si>
    <t>Over time allowance for 4 people ( VCT service provider at night)</t>
  </si>
  <si>
    <t>overtime allowance in mobilization</t>
  </si>
  <si>
    <t>Refreshments/dinner for service providers</t>
  </si>
  <si>
    <t xml:space="preserve">PROJECTS NAME: ENGAGING URBAN LEADERS TO SCALE UP COMPREHENSIVE HIV AND AIDS SERVICES TARGETING KEY POPULATIONS </t>
  </si>
  <si>
    <r>
      <t xml:space="preserve">To increase adoption of safer sexual behaviour among </t>
    </r>
    <r>
      <rPr>
        <b/>
        <sz val="14"/>
        <rFont val="Calibri"/>
        <family val="2"/>
      </rPr>
      <t>13,839 the key populations 8 urban councils by 2015.</t>
    </r>
  </si>
  <si>
    <t>Outcome1: Increased adoption of safer sex behaviors and reduction of risky behaviors by KPs in 8 urban councils</t>
  </si>
  <si>
    <t>Hire  Lead consultant</t>
  </si>
  <si>
    <t>Hire consultant 2</t>
  </si>
  <si>
    <t>Refreshments for Consultative meetings</t>
  </si>
  <si>
    <t>Meeting</t>
  </si>
  <si>
    <t>Perdiems</t>
  </si>
  <si>
    <t>Validation meeting</t>
  </si>
  <si>
    <t>transport refund and out of pocket for participants</t>
  </si>
  <si>
    <t>Meals &amp; Refreshments</t>
  </si>
  <si>
    <t>Mobilisation &amp; coordination</t>
  </si>
  <si>
    <t>Assorted stationary</t>
  </si>
  <si>
    <t>assorted</t>
  </si>
  <si>
    <t>Vehicle hire wet lease at 250,000/= per days</t>
  </si>
  <si>
    <t>Printing reports</t>
  </si>
  <si>
    <t>Training assistants/data collection</t>
  </si>
  <si>
    <t>Transport refund (During Traning)</t>
  </si>
  <si>
    <t>Meals &amp; Refresments (During training)</t>
  </si>
  <si>
    <t>Hall Hire (Training)</t>
  </si>
  <si>
    <t>Transport, lunch &amp; allowance - data collection</t>
  </si>
  <si>
    <t>data cleark allowance</t>
  </si>
  <si>
    <t>Transport refund and out of pocket</t>
  </si>
  <si>
    <t>Facilitators transport</t>
  </si>
  <si>
    <t>Out of pocket - staff</t>
  </si>
  <si>
    <t>staff</t>
  </si>
  <si>
    <t>Printing costs</t>
  </si>
  <si>
    <t>Out of pocket for consultants</t>
  </si>
  <si>
    <t>Urban centres</t>
  </si>
  <si>
    <t>Overcoats</t>
  </si>
  <si>
    <t>Umbrellas</t>
  </si>
  <si>
    <t>stickers</t>
  </si>
  <si>
    <t>pens</t>
  </si>
  <si>
    <t>overcoats</t>
  </si>
  <si>
    <t>umbrella</t>
  </si>
  <si>
    <t>Dolido/Models</t>
  </si>
  <si>
    <t>Printing sticker identification posters</t>
  </si>
  <si>
    <t xml:space="preserve">Procure condom male dolidos </t>
  </si>
  <si>
    <t>Procure platic  Vagina model</t>
  </si>
  <si>
    <t>models</t>
  </si>
  <si>
    <t>Condom Dispensors</t>
  </si>
  <si>
    <t>dispensors</t>
  </si>
  <si>
    <t>Hire a trainer to train drama groups among the MARPS for  5 days @</t>
  </si>
  <si>
    <t>Trainers</t>
  </si>
  <si>
    <t>Days/Times</t>
  </si>
  <si>
    <t>Perdiem for trainers</t>
  </si>
  <si>
    <t>Transport for trainers</t>
  </si>
  <si>
    <t>Transport refund for trainees</t>
  </si>
  <si>
    <t>Break teas during training</t>
  </si>
  <si>
    <t>Refresher by trainer quarterly with groups</t>
  </si>
  <si>
    <t>Groups</t>
  </si>
  <si>
    <t>out of pocket allowance</t>
  </si>
  <si>
    <t>Facilitators DSA</t>
  </si>
  <si>
    <t>Staff travels</t>
  </si>
  <si>
    <t>Total Objective 1</t>
  </si>
  <si>
    <t>SUB TOTAL(2.1.1)</t>
  </si>
  <si>
    <t>SUB TOTAL(2.1.1.a)</t>
  </si>
  <si>
    <t>HCT</t>
  </si>
  <si>
    <t>Activity 2.1.1.a</t>
  </si>
  <si>
    <t>Activity 2.1.1.b</t>
  </si>
  <si>
    <t>SUB TOTAL(2.1.1.b)</t>
  </si>
  <si>
    <t>Activity 2.1.1.c</t>
  </si>
  <si>
    <t>SUB TOTAL(2.1.1.c)</t>
  </si>
  <si>
    <t>SMC</t>
  </si>
  <si>
    <t>Activity 2.1.1.d</t>
  </si>
  <si>
    <t>SUB TOTAL(2.1.1.d)</t>
  </si>
  <si>
    <t xml:space="preserve">2.1.2: Conduct quarterly moonlight HCT services targeting Long Distance Truck Drivers, Female Sex Workers and MSMs and their clients in the selected urban </t>
  </si>
  <si>
    <t>2.2.1 Provide comprehensive STI, HIV and AIDS treatment, care and social support services targeting MARPs at Mulago STD/ MARPI Clinic facility.(MARPI)</t>
  </si>
  <si>
    <t>2.2.2 Conduct quarterly outreaches to provide comprehensive STI, HIV and AIDS and social support services targeting MARPs and other high risk groups.(MARPI)</t>
  </si>
  <si>
    <t>HIV &amp; MARPS programming</t>
  </si>
  <si>
    <t>Monitoring &amp; Evaluation</t>
  </si>
  <si>
    <t>Proffessional bodies subscription</t>
  </si>
  <si>
    <t>lumpsom</t>
  </si>
  <si>
    <t>Transport to fiels</t>
  </si>
  <si>
    <t>car</t>
  </si>
  <si>
    <t>Consultative meetings</t>
  </si>
  <si>
    <t>meetings</t>
  </si>
  <si>
    <t>Secretarial services</t>
  </si>
  <si>
    <t>Transport refund and out of pocket Staff and participants</t>
  </si>
  <si>
    <t>STAFF time 100%</t>
  </si>
  <si>
    <t>Deputy Country Director</t>
  </si>
  <si>
    <t>Finance &amp; Admin Manager</t>
  </si>
  <si>
    <t>Project Officers</t>
  </si>
  <si>
    <t>Drivers</t>
  </si>
  <si>
    <t>Office Assistants</t>
  </si>
  <si>
    <t>Project Assistants</t>
  </si>
  <si>
    <t>Mesenger</t>
  </si>
  <si>
    <t>NSSF</t>
  </si>
  <si>
    <t>Provident</t>
  </si>
  <si>
    <t>Medical</t>
  </si>
  <si>
    <t>Gratuity</t>
  </si>
  <si>
    <t>Laptops</t>
  </si>
  <si>
    <t>laptops</t>
  </si>
  <si>
    <t>Equipment/Support to secretariate</t>
  </si>
  <si>
    <t>Rent Contribution</t>
  </si>
  <si>
    <t>space</t>
  </si>
  <si>
    <t>Telephone</t>
  </si>
  <si>
    <t>office</t>
  </si>
  <si>
    <t>Internet</t>
  </si>
  <si>
    <t>modemns</t>
  </si>
  <si>
    <t>Utilities</t>
  </si>
  <si>
    <t>Car (Pick up</t>
  </si>
  <si>
    <t>Car</t>
  </si>
  <si>
    <t>Fuel for car</t>
  </si>
  <si>
    <t>maintenance (Car)</t>
  </si>
  <si>
    <t>Total Objective 2</t>
  </si>
  <si>
    <t>Total Objective 3</t>
  </si>
  <si>
    <t>Grand Total</t>
  </si>
  <si>
    <t>Total Objective 5</t>
  </si>
  <si>
    <t>Total Objective 4</t>
  </si>
  <si>
    <t>Staff per-diem</t>
  </si>
  <si>
    <t>person</t>
  </si>
  <si>
    <t>lampsum</t>
  </si>
  <si>
    <t>Peer educators shirts</t>
  </si>
  <si>
    <t>shirts</t>
  </si>
  <si>
    <t>Peer educators bags</t>
  </si>
  <si>
    <t xml:space="preserve">Bags </t>
  </si>
  <si>
    <r>
      <t>4.1</t>
    </r>
    <r>
      <rPr>
        <sz val="14"/>
        <rFont val="Calibri"/>
        <family val="2"/>
      </rPr>
      <t xml:space="preserve"> </t>
    </r>
    <r>
      <rPr>
        <b/>
        <sz val="14"/>
        <rFont val="Calibri"/>
        <family val="2"/>
      </rPr>
      <t xml:space="preserve">Revitalise AIDS Coordination structures (AIDS Committees) and enhance their functionality </t>
    </r>
  </si>
  <si>
    <r>
      <t>4.2</t>
    </r>
    <r>
      <rPr>
        <sz val="14"/>
        <rFont val="Calibri"/>
        <family val="2"/>
      </rPr>
      <t xml:space="preserve"> </t>
    </r>
    <r>
      <rPr>
        <b/>
        <sz val="14"/>
        <rFont val="Calibri"/>
        <family val="2"/>
      </rPr>
      <t xml:space="preserve">Support the HIV and AIDS coordination office to ensure coordination and mainstreaming of HIV and AIDS in the district planning and budgeting processes </t>
    </r>
  </si>
  <si>
    <t>Focal person monthly stationary</t>
  </si>
  <si>
    <t>cabinets</t>
  </si>
  <si>
    <t>Venue</t>
  </si>
  <si>
    <t>reports</t>
  </si>
  <si>
    <t>Transport refund for participants</t>
  </si>
  <si>
    <t>Lunch refund for participants</t>
  </si>
  <si>
    <t>Peer Leader monthly allowance</t>
  </si>
  <si>
    <t>Sub-activity 1 : Conduct STI screening for KPs and treatment and sensitization in outreach settings.</t>
  </si>
  <si>
    <t xml:space="preserve">Clinician facilitation </t>
  </si>
  <si>
    <t>Clinician</t>
  </si>
  <si>
    <t xml:space="preserve">days </t>
  </si>
  <si>
    <t>Nurse conselor</t>
  </si>
  <si>
    <t>Nurse</t>
  </si>
  <si>
    <t>Laboratory technician</t>
  </si>
  <si>
    <t>Lab. Tech.</t>
  </si>
  <si>
    <t>Social worker</t>
  </si>
  <si>
    <t>Community Mobilizer -peer</t>
  </si>
  <si>
    <t>Com. Mobilizer</t>
  </si>
  <si>
    <t xml:space="preserve">Airtime for field communications </t>
  </si>
  <si>
    <t>Airt time</t>
  </si>
  <si>
    <t>Space Hire</t>
  </si>
  <si>
    <t xml:space="preserve">Space </t>
  </si>
  <si>
    <t>Water to drink</t>
  </si>
  <si>
    <t>Cartons</t>
  </si>
  <si>
    <t>Sub-Activity2: Provide family planning and cancer of the service screening :</t>
  </si>
  <si>
    <t>Community Mobilizer-peer</t>
  </si>
  <si>
    <t>Sub-Activity 3: Provide active screening for opportunistic infections in the community:</t>
  </si>
  <si>
    <t>Sub Activity 4: Provide risk reduction counseling, education  and prevention with positives(Positive health dignity and prevention)</t>
  </si>
  <si>
    <t>Counselor</t>
  </si>
  <si>
    <t>Sub-Activity 5; Pilot Test and treat in Key populations:The new ART guidelines( ARTAddendum: December 2013) provide for Test and Treat for MARPs.</t>
  </si>
  <si>
    <t>Sub-activity 1: ConductSTI screenig  and treatment for KPs</t>
  </si>
  <si>
    <t xml:space="preserve">Sub-activity 2: Conduct Regular HIV counseling and Testing through PITC: Every client who turns up at the facility will be offered an opportunity to test for HIV. </t>
  </si>
  <si>
    <t>Nurse counselor</t>
  </si>
  <si>
    <t>Nurse Counselor</t>
  </si>
  <si>
    <t>Sub-Activity 3: Provide ART: Pre ART assessment and initiation on ART to all eligible clients will be done</t>
  </si>
  <si>
    <t xml:space="preserve">Clinician </t>
  </si>
  <si>
    <t>Sub Activity 4: Provide adherence support and follow up: Treatment Adherence for clients on ART is a critical component of the ART program</t>
  </si>
  <si>
    <t>Adhrence counselor</t>
  </si>
  <si>
    <t>Outreach worker</t>
  </si>
  <si>
    <t>Sub-Activity 5: Provide a toll free lines:  A toll free line will be established to provide ongoing counseling and support adherence follow ups</t>
  </si>
  <si>
    <t>Toll free line</t>
  </si>
  <si>
    <t xml:space="preserve">Tel.lines </t>
  </si>
  <si>
    <t>Sub-Activity 6 Provide Laboratory Monitoring  for all clients:Laboratory monitoring of clients in care is crucial for good patients care</t>
  </si>
  <si>
    <t xml:space="preserve">Viral Load (VL) testing </t>
  </si>
  <si>
    <t xml:space="preserve">VL tests </t>
  </si>
  <si>
    <t>Other critical  investingations like CT scan</t>
  </si>
  <si>
    <t>CT</t>
  </si>
  <si>
    <t xml:space="preserve">Sub-Activity 7: Provide PEP and other gender based violence services to the victims: </t>
  </si>
  <si>
    <t>Reharsals allowance</t>
  </si>
  <si>
    <t>performance allowance</t>
  </si>
  <si>
    <t>Equiping drama groups</t>
  </si>
  <si>
    <t>groups</t>
  </si>
  <si>
    <t>Quarterly performance costs</t>
  </si>
  <si>
    <t>EQUIPMENTS</t>
  </si>
  <si>
    <t>Computers &amp; UPS Backups</t>
  </si>
  <si>
    <t>Computers</t>
  </si>
  <si>
    <t>No of years</t>
  </si>
  <si>
    <t>Filing Cabinets</t>
  </si>
  <si>
    <t>cabins</t>
  </si>
  <si>
    <t>Printers</t>
  </si>
  <si>
    <t>BP Machine</t>
  </si>
  <si>
    <t>Digital Thermometor</t>
  </si>
  <si>
    <t>STI DRUGS</t>
  </si>
  <si>
    <t>Acyclovir 200g</t>
  </si>
  <si>
    <t>100s</t>
  </si>
  <si>
    <t>packets</t>
  </si>
  <si>
    <t>Acyclovir 800g</t>
  </si>
  <si>
    <t>25s</t>
  </si>
  <si>
    <t>Albendazole 400g</t>
  </si>
  <si>
    <t>1s</t>
  </si>
  <si>
    <t>doses</t>
  </si>
  <si>
    <t>Amitriptyine</t>
  </si>
  <si>
    <t>1000s</t>
  </si>
  <si>
    <t>Amoxycillin 250g</t>
  </si>
  <si>
    <t>Ampiclox</t>
  </si>
  <si>
    <t>Azithromycin 500g</t>
  </si>
  <si>
    <t>3s</t>
  </si>
  <si>
    <t>Biscodyl</t>
  </si>
  <si>
    <t>Calcium lactate</t>
  </si>
  <si>
    <t>Cefixime</t>
  </si>
  <si>
    <t>10s</t>
  </si>
  <si>
    <t>Cefuroxime</t>
  </si>
  <si>
    <t xml:space="preserve">Cetrizine </t>
  </si>
  <si>
    <t>Ciprofloxacin</t>
  </si>
  <si>
    <t>Coartem</t>
  </si>
  <si>
    <t>24s</t>
  </si>
  <si>
    <t>Doxycycline</t>
  </si>
  <si>
    <t>Duocetxin</t>
  </si>
  <si>
    <t>9s</t>
  </si>
  <si>
    <t>Erythromycin</t>
  </si>
  <si>
    <t>Ferfol</t>
  </si>
  <si>
    <t>Folic Acid</t>
  </si>
  <si>
    <t>Griseofulvin</t>
  </si>
  <si>
    <t>Brufen</t>
  </si>
  <si>
    <t>Loperamide</t>
  </si>
  <si>
    <t>Magesium Triscilliccate</t>
  </si>
  <si>
    <t>Mabendazole</t>
  </si>
  <si>
    <t>Multuvitamins</t>
  </si>
  <si>
    <t>Nifedipine 20mg</t>
  </si>
  <si>
    <t>Nystatin/Clotrimazole pess</t>
  </si>
  <si>
    <t>6s</t>
  </si>
  <si>
    <t>Omeprazole</t>
  </si>
  <si>
    <t>ORS</t>
  </si>
  <si>
    <t>Paracetamol</t>
  </si>
  <si>
    <t>tins</t>
  </si>
  <si>
    <t>Diclofenac</t>
  </si>
  <si>
    <t>Prednisolone</t>
  </si>
  <si>
    <t>Captopril</t>
  </si>
  <si>
    <t>Septin 480mg</t>
  </si>
  <si>
    <t>Vitamin B complex</t>
  </si>
  <si>
    <t>Vitamin C</t>
  </si>
  <si>
    <t xml:space="preserve">ZincSulphate </t>
  </si>
  <si>
    <t>Ketoconazole</t>
  </si>
  <si>
    <t>30s</t>
  </si>
  <si>
    <t>Bendueflumethiazide</t>
  </si>
  <si>
    <t>Cetrizine Syrup</t>
  </si>
  <si>
    <t>pcs</t>
  </si>
  <si>
    <t>Enythromyine Syrup</t>
  </si>
  <si>
    <t>Paracemol Syrup</t>
  </si>
  <si>
    <t>Magesium Syrup</t>
  </si>
  <si>
    <t>cough linctus</t>
  </si>
  <si>
    <t>Betamethasone Cream</t>
  </si>
  <si>
    <t>Clotrimazole Cream</t>
  </si>
  <si>
    <t>Acyclovir Cream</t>
  </si>
  <si>
    <t>MCG Cream</t>
  </si>
  <si>
    <t>Betamethasone Eyedrop</t>
  </si>
  <si>
    <t>Betamethasone/Noemycin Eyedrop</t>
  </si>
  <si>
    <t>Chloramphenical eyedrop</t>
  </si>
  <si>
    <t>Injectables</t>
  </si>
  <si>
    <t>ceftriaxone</t>
  </si>
  <si>
    <t>Benzathine</t>
  </si>
  <si>
    <t>Diazepam</t>
  </si>
  <si>
    <t>Hydrocortisone</t>
  </si>
  <si>
    <t>Adrenaline</t>
  </si>
  <si>
    <t>Tramadol</t>
  </si>
  <si>
    <t>Spring files</t>
  </si>
  <si>
    <t>spring</t>
  </si>
  <si>
    <t>carton</t>
  </si>
  <si>
    <t>Photopying papers</t>
  </si>
  <si>
    <t>ream</t>
  </si>
  <si>
    <t>reams</t>
  </si>
  <si>
    <t>Envelopes</t>
  </si>
  <si>
    <t>50s</t>
  </si>
  <si>
    <t>bundles</t>
  </si>
  <si>
    <t>markers</t>
  </si>
  <si>
    <t>Flipcharts</t>
  </si>
  <si>
    <t>Notebooks</t>
  </si>
  <si>
    <t>Stapler</t>
  </si>
  <si>
    <t>Records Book/Register</t>
  </si>
  <si>
    <t>books</t>
  </si>
  <si>
    <t>box files</t>
  </si>
  <si>
    <t>file</t>
  </si>
  <si>
    <t>TOTAL EQUIPMENT &amp; SUPPLIES</t>
  </si>
  <si>
    <t xml:space="preserve"> 2.2.3: Procure Equipment and supplies</t>
  </si>
  <si>
    <t>Staff time contribution(MARPI)</t>
  </si>
  <si>
    <t>Program   Manager /Cordinator</t>
  </si>
  <si>
    <t>Salary</t>
  </si>
  <si>
    <t>month</t>
  </si>
  <si>
    <t>Finance and Administration Officer</t>
  </si>
  <si>
    <t>Contribution 3 program officers</t>
  </si>
  <si>
    <t>Other direct costs (MARPI)</t>
  </si>
  <si>
    <t>Fuel (Contribution)</t>
  </si>
  <si>
    <t>Litres</t>
  </si>
  <si>
    <t>weeks</t>
  </si>
  <si>
    <t>Vehicle maintenance contribution</t>
  </si>
  <si>
    <t>vehicle</t>
  </si>
  <si>
    <t>Communication Costs</t>
  </si>
  <si>
    <t>No. of vehicles</t>
  </si>
  <si>
    <t>Monthly allowance web master</t>
  </si>
  <si>
    <t>A) Research and Filming</t>
  </si>
  <si>
    <t>Producer</t>
  </si>
  <si>
    <t>Camera operator</t>
  </si>
  <si>
    <t>Sound technician</t>
  </si>
  <si>
    <t>Lighting</t>
  </si>
  <si>
    <t>Editing</t>
  </si>
  <si>
    <t>Video Editor</t>
  </si>
  <si>
    <t>Translation</t>
  </si>
  <si>
    <t>Proffessional fees</t>
  </si>
  <si>
    <t>Firm</t>
  </si>
  <si>
    <t>Eqhipment charges</t>
  </si>
  <si>
    <t>Filming Equipment</t>
  </si>
  <si>
    <t>unit</t>
  </si>
  <si>
    <t>Editing/Studio equipment</t>
  </si>
  <si>
    <t>Mini DV tapes</t>
  </si>
  <si>
    <t>Car hire</t>
  </si>
  <si>
    <t>Salaries (Contribution 20%)</t>
  </si>
  <si>
    <t>4 surgeons , 2 councelors &amp; 2 nurse (2 days for each outreach) in 11 urban councils and police</t>
  </si>
  <si>
    <t>Allowance for 8 people ( SMC service provider)</t>
  </si>
  <si>
    <t>Knowledge room rent</t>
  </si>
  <si>
    <t>center</t>
  </si>
  <si>
    <t>Knowledge room utilities</t>
  </si>
  <si>
    <t>Knowledge room Security</t>
  </si>
  <si>
    <t>Knowledge room Attendant</t>
  </si>
  <si>
    <t>Knowledge room Renovation and branding</t>
  </si>
  <si>
    <t>Knowledge room Furnishing</t>
  </si>
  <si>
    <t>Office desk</t>
  </si>
  <si>
    <t>Office chairs</t>
  </si>
  <si>
    <t>Benches</t>
  </si>
  <si>
    <t>Knowledge room Telephone</t>
  </si>
  <si>
    <t>Knowledge room Stationary &amp; sundries</t>
  </si>
  <si>
    <t>desks</t>
  </si>
  <si>
    <t>chairs</t>
  </si>
  <si>
    <t>TV set</t>
  </si>
  <si>
    <t>TV &amp; DVD player and wall bracket</t>
  </si>
  <si>
    <t>benches</t>
  </si>
  <si>
    <t>Filling cabinet</t>
  </si>
  <si>
    <t>Allowance for visiting health workers</t>
  </si>
  <si>
    <t>Reception chairs (Plastic)</t>
  </si>
  <si>
    <t>4.3 Conduct quarterly meetings for national and local level implementing partners to raise awareness and share information on appropriate strategies for service delivery among MARPs</t>
  </si>
  <si>
    <t>Burn documentary DVDs</t>
  </si>
  <si>
    <t>DVDs</t>
  </si>
  <si>
    <t>(1 peer educator per parish)</t>
  </si>
  <si>
    <t>Consultants (Co)</t>
  </si>
  <si>
    <t>Consultants (Lead)</t>
  </si>
  <si>
    <t>Consultative  meeting</t>
  </si>
  <si>
    <t>5.8 Conduct Bi annual national level support supervision visits to the urban councils in partnership with national level partners</t>
  </si>
  <si>
    <t>Focal person Monthly allowance</t>
  </si>
  <si>
    <t>Vehicle hire wet lease at 200,000/= per days</t>
  </si>
  <si>
    <t>Hire co consultants</t>
  </si>
  <si>
    <r>
      <t>1.1</t>
    </r>
    <r>
      <rPr>
        <b/>
        <sz val="14"/>
        <rFont val="Times New Roman"/>
        <family val="1"/>
      </rPr>
      <t xml:space="preserve">  </t>
    </r>
    <r>
      <rPr>
        <b/>
        <sz val="14"/>
        <rFont val="Calibri"/>
        <family val="2"/>
      </rPr>
      <t xml:space="preserve">Conduct stakeholders’ workshop’s in each urban councils to introduce the project and elicit support from the leadership and communities </t>
    </r>
  </si>
  <si>
    <r>
      <t>1.2</t>
    </r>
    <r>
      <rPr>
        <b/>
        <sz val="14"/>
        <rFont val="Times New Roman"/>
        <family val="1"/>
      </rPr>
      <t xml:space="preserve">  </t>
    </r>
    <r>
      <rPr>
        <b/>
        <sz val="14"/>
        <rFont val="Calibri"/>
        <family val="2"/>
      </rPr>
      <t>Select and train peer educators in HIV Prevention approaches for behaviour change</t>
    </r>
  </si>
  <si>
    <r>
      <t>1.5</t>
    </r>
    <r>
      <rPr>
        <b/>
        <sz val="14"/>
        <rFont val="Times New Roman"/>
        <family val="1"/>
      </rPr>
      <t xml:space="preserve">  </t>
    </r>
    <r>
      <rPr>
        <b/>
        <sz val="14"/>
        <rFont val="Calibri"/>
        <family val="2"/>
      </rPr>
      <t xml:space="preserve">Establish condom outlets and furnish them with male and female condoms </t>
    </r>
  </si>
  <si>
    <r>
      <t xml:space="preserve">1.6 </t>
    </r>
    <r>
      <rPr>
        <b/>
        <sz val="14"/>
        <rFont val="Times New Roman"/>
        <family val="1"/>
      </rPr>
      <t xml:space="preserve"> </t>
    </r>
    <r>
      <rPr>
        <b/>
        <sz val="14"/>
        <rFont val="Calibri"/>
        <family val="2"/>
      </rPr>
      <t>Establish and support Anti-AIDS drama groups for sensitization and mobilisation of MARPs for behaviour change and service uptake respectively</t>
    </r>
  </si>
  <si>
    <r>
      <t>1.7</t>
    </r>
    <r>
      <rPr>
        <b/>
        <sz val="14"/>
        <rFont val="Times New Roman"/>
        <family val="1"/>
      </rPr>
      <t xml:space="preserve"> </t>
    </r>
    <r>
      <rPr>
        <b/>
        <sz val="14"/>
        <rFont val="Calibri"/>
        <family val="2"/>
      </rPr>
      <t>Conduct sensitization workshops targeting owners of recreation entertainment centers (e.g. guest houses, video halls, pubs, beach management units) frequented by MARPs and other high risk groups.</t>
    </r>
  </si>
  <si>
    <r>
      <t>1.8</t>
    </r>
    <r>
      <rPr>
        <b/>
        <sz val="14"/>
        <rFont val="Times New Roman"/>
        <family val="1"/>
      </rPr>
      <t xml:space="preserve">  </t>
    </r>
    <r>
      <rPr>
        <b/>
        <sz val="14"/>
        <rFont val="Calibri"/>
        <family val="2"/>
      </rPr>
      <t xml:space="preserve">Conduct bi-annual sexuality and life skills training  for  selected members of MARPs and other  high risk groups </t>
    </r>
  </si>
  <si>
    <t xml:space="preserve">5.2 Train Peer Educators in data collection and referrals </t>
  </si>
  <si>
    <r>
      <t xml:space="preserve">3.1 </t>
    </r>
    <r>
      <rPr>
        <b/>
        <sz val="14"/>
        <color indexed="8"/>
        <rFont val="Times New Roman"/>
        <family val="1"/>
      </rPr>
      <t xml:space="preserve"> </t>
    </r>
    <r>
      <rPr>
        <b/>
        <sz val="14"/>
        <rFont val="Calibri"/>
        <family val="2"/>
      </rPr>
      <t>Facilitate Project staff to undertake short courses in HIV and MARPs programming and Monitoring &amp;Evaluation.</t>
    </r>
  </si>
  <si>
    <t>Meals (Lunch and 2 teas)</t>
  </si>
  <si>
    <t>halls</t>
  </si>
  <si>
    <t>Consultative meetings for key stakeholders and service providers</t>
  </si>
  <si>
    <t>4.4 Develop a referral network based on the mapping exercise conducted under objective 5</t>
  </si>
  <si>
    <t>Lunch and refreshments for participants</t>
  </si>
  <si>
    <t>12 days for each  bi annual survey</t>
  </si>
  <si>
    <t>Data collection by peer educators</t>
  </si>
  <si>
    <t>1 day will be used for orienting data collectors</t>
  </si>
  <si>
    <t>news paper supplement</t>
  </si>
  <si>
    <t>Video clips</t>
  </si>
  <si>
    <t>News letter  (Development and printing 500 copies)</t>
  </si>
  <si>
    <t>news letters</t>
  </si>
  <si>
    <t xml:space="preserve">supplement </t>
  </si>
  <si>
    <t>Set of clips</t>
  </si>
  <si>
    <t>Dissemination workshop</t>
  </si>
  <si>
    <t>Data collection</t>
  </si>
  <si>
    <r>
      <t>1.3</t>
    </r>
    <r>
      <rPr>
        <b/>
        <sz val="14"/>
        <rFont val="Times New Roman"/>
        <family val="1"/>
      </rPr>
      <t xml:space="preserve">  </t>
    </r>
    <r>
      <rPr>
        <b/>
        <sz val="14"/>
        <rFont val="Calibri"/>
        <family val="2"/>
      </rPr>
      <t>Conduct community dialogues with men, women and youth among MARPS</t>
    </r>
  </si>
  <si>
    <r>
      <t>1.4</t>
    </r>
    <r>
      <rPr>
        <b/>
        <sz val="14"/>
        <rFont val="Times New Roman"/>
        <family val="1"/>
      </rPr>
      <t xml:space="preserve">  </t>
    </r>
    <r>
      <rPr>
        <b/>
        <sz val="14"/>
        <rFont val="Calibri"/>
        <family val="2"/>
      </rPr>
      <t>Develop and distribute Information Education and Communication (IEC) materials targeting MARPS</t>
    </r>
  </si>
  <si>
    <t>1 peer educator per parish</t>
  </si>
  <si>
    <t xml:space="preserve">5.10 Conduct end of project evaluation </t>
  </si>
  <si>
    <r>
      <t>3.5</t>
    </r>
    <r>
      <rPr>
        <b/>
        <sz val="14"/>
        <color indexed="8"/>
        <rFont val="Times New Roman"/>
        <family val="1"/>
      </rPr>
      <t xml:space="preserve">  </t>
    </r>
    <r>
      <rPr>
        <b/>
        <sz val="14"/>
        <rFont val="Calibri"/>
        <family val="2"/>
      </rPr>
      <t>Recruit competent staff in MARPs programming and equip them to support project implementation</t>
    </r>
  </si>
  <si>
    <t>5.3 Facilitate peer educators to conduct peer to peer education and collect data on MARPs reached.</t>
  </si>
  <si>
    <t>5.4 Develop community MARPS accountability scorecards to assess perceptions of MARPs onHIV/AIDS service provision</t>
  </si>
  <si>
    <t xml:space="preserve">5.5 Conduct bi-annual MARPS interventions satisfaction and service needs survey using community MARPS accountability scorecards </t>
  </si>
  <si>
    <t xml:space="preserve">5.6 Documentation of best practices through online and print materials </t>
  </si>
  <si>
    <t>5.6(a)</t>
  </si>
  <si>
    <t>5.6 (b)</t>
  </si>
  <si>
    <t xml:space="preserve">5.7 Develop web-based dialogue and information sharing platform to enhance information sharing among MARPs </t>
  </si>
  <si>
    <t>NAME OF ORGANIZATION : Human Rights and Democracy Link Africa</t>
  </si>
  <si>
    <t xml:space="preserve">3.4 Facilitate RIDE-AFRICA staff and selected urban council officials to participate in national level conferences/events/trainings for improvement of skills in programming for MARPs  </t>
  </si>
  <si>
    <t>Staff time contribution(RIDE-AFRICA)30%</t>
  </si>
  <si>
    <t>Staff time contribution(RIDE-AFRICA) 20%</t>
  </si>
  <si>
    <t>Benefits (RIDE-AFRICA &amp; MARPI)</t>
  </si>
  <si>
    <t xml:space="preserve">5.9 Facilitate monthly monitoring and evaluation visits by RIDE-AFRICA staff and local government officials </t>
  </si>
  <si>
    <t xml:space="preserve">1.9 .Establish one HIV and AIDS knowledge room and service centre within MARPs hotspots in FortPortal targeting Long Distance Truck drivers and other MARPs categories.  </t>
  </si>
  <si>
    <t>Objective 2: To scale up coverage of comprehensive HIV and AIDS services through increased access and utilization of services among the MARPsin FortPortal and the surrounding urban authorities in by end of July 2015</t>
  </si>
  <si>
    <t>Objective 3: To strengthen the capacity of RIDE-AFRICA, FortPortal and other implementing urban authorities in HIV and MARPs programming for improved delivery of HIV and AIDS services to MARPs.</t>
  </si>
  <si>
    <t>3.2  Conduct capacity needs assessment in FortPortal, other implementing Urban Authorities and IPs to identify capacity gaps in MARPs programming and develop capacity building plan to address the identified gaps.</t>
  </si>
  <si>
    <t>3.3  Conduct capacity building training and mentoring sessions to strengthen the capacity of FortPortal, other implementing Urban Authorities and IPs in MARPs friendly service delivery</t>
  </si>
  <si>
    <t>Objective 4: To strengthen coordination and referral linkages for improved HIV and AIDS service delivery among the MARPs in FortPortal and the surrounding urban authorities in by end of July 2015</t>
  </si>
  <si>
    <t>Objective 5: To Strengthen M&amp;E and Research to generate contemporary knowledge, lessons and good practices to enhance learning and evidence based programming for quality HIV and AIDS service delivery among the MARPsin FortPortal the surrounding urban areas in by end of July 2015</t>
  </si>
  <si>
    <t>Suppervision by FortPortal technical team(DHO, HIV FP,DMO)</t>
  </si>
  <si>
    <t>5.8 Conduct KABPs study among MARPs and other high risk groups  in FortPortal and other implementing urban Authorities</t>
  </si>
  <si>
    <t>five divisions in FortPortal, Kasese and FortPortal central</t>
  </si>
  <si>
    <t>5.1: Conduct mapping and size estimation of MARPS in Kasese and update the existing hot spots and services mapping in FortPortal </t>
  </si>
  <si>
    <t>Validation meeting (Kabarole &amp; Kasese)</t>
  </si>
  <si>
    <t>Project Officer - Donor</t>
  </si>
  <si>
    <t>M &amp; E Assistant - Donor</t>
  </si>
  <si>
    <t>Volunteers - Donor</t>
  </si>
  <si>
    <t>ENGAGING URBAN LEADERS TO SCALE UP COMPREHENSIVE HIV AND AIDS SERVICES TARGETING MARPS AND OTHER HIGH RISK GROUPS</t>
  </si>
  <si>
    <t xml:space="preserve">A PROJECT SUBMITTED TO GlobalGiving </t>
  </si>
  <si>
    <t>Applying organisation:</t>
  </si>
  <si>
    <t>Human Rights and Democracy Link Africa (Ride-Africa)</t>
  </si>
  <si>
    <t xml:space="preserve">Implementing partner organisation </t>
  </si>
  <si>
    <r>
      <t>Most at Risk populations Initiative</t>
    </r>
    <r>
      <rPr>
        <sz val="11"/>
        <rFont val="Calibri"/>
        <family val="2"/>
      </rPr>
      <t xml:space="preserve"> </t>
    </r>
    <r>
      <rPr>
        <sz val="12"/>
        <rFont val="Calibri"/>
        <family val="2"/>
      </rPr>
      <t>(MARPI)</t>
    </r>
  </si>
  <si>
    <t xml:space="preserve">Duration of project:  </t>
  </si>
  <si>
    <t>18 MONTHS</t>
  </si>
  <si>
    <t xml:space="preserve">Total budget requested:  </t>
  </si>
  <si>
    <t>Name and address of the Contact Person</t>
  </si>
  <si>
    <t>Mwebembezi Jostas</t>
  </si>
  <si>
    <t>jsmwebembezi@gmail.com</t>
  </si>
  <si>
    <t xml:space="preserve">www.ride-africa.org </t>
  </si>
  <si>
    <t>Title</t>
  </si>
  <si>
    <t xml:space="preserve">Project leader </t>
  </si>
  <si>
    <t>Total project cost</t>
  </si>
  <si>
    <t xml:space="preserve">Project Coverage  :  </t>
  </si>
  <si>
    <t>Ntoroko TC, Bundibugyo TC,  Fort portal and Kasese municipality</t>
  </si>
  <si>
    <t xml:space="preserve">Targeted populations  scale comprehensive </t>
  </si>
  <si>
    <t>Female Sex Workers 5,913, MSMs (591), Long Distance Truck Drivers (1,142), Fisher Folks</t>
  </si>
  <si>
    <t>(2,850), Private Security Guards-PSGs(2,032), Boda boda Cyclists (11,640), Market Vendors (4,200), General populations (6000)</t>
  </si>
  <si>
    <t>Total MARPS:  34,368</t>
  </si>
  <si>
    <t>Results summary</t>
  </si>
  <si>
    <t xml:space="preserve"> Objectives </t>
  </si>
  <si>
    <t xml:space="preserve">Outcomes </t>
  </si>
  <si>
    <r>
      <t>1</t>
    </r>
    <r>
      <rPr>
        <sz val="7"/>
        <color rgb="FF000000"/>
        <rFont val="Times New Roman"/>
        <family val="1"/>
      </rPr>
      <t xml:space="preserve">         </t>
    </r>
    <r>
      <rPr>
        <sz val="11"/>
        <rFont val="Calibri"/>
        <family val="2"/>
      </rPr>
      <t>To increase adoption of safer sexual behaviour among the MARPS in FORT PORTAL MUNICIPALITY and Kasese urban authorities by the end of July 2016</t>
    </r>
  </si>
  <si>
    <t>Increased adoption of safer sex behaviors and reduction of risky behaviors by MARPS in Kabarole and surrounding urban authorities.</t>
  </si>
  <si>
    <r>
      <t>2</t>
    </r>
    <r>
      <rPr>
        <sz val="7"/>
        <color rgb="FF000000"/>
        <rFont val="Times New Roman"/>
        <family val="1"/>
      </rPr>
      <t xml:space="preserve">         </t>
    </r>
    <r>
      <rPr>
        <sz val="11"/>
        <rFont val="Calibri"/>
        <family val="2"/>
      </rPr>
      <t>To scale up coverage of comprehensive HIV and AIDS services through increased access and utilization of services among the MARPS in FORT PORTAL MUNICIPALITY and Kasese urban authorities by the end of July 2016</t>
    </r>
  </si>
  <si>
    <t>Increased coverage and utilization of HIV and AIDS prevention, care, support and treatment services to MARPS in Kabarole and surrounding urban authorities</t>
  </si>
  <si>
    <r>
      <t>3</t>
    </r>
    <r>
      <rPr>
        <sz val="7"/>
        <rFont val="Times New Roman"/>
        <family val="1"/>
      </rPr>
      <t xml:space="preserve">         </t>
    </r>
    <r>
      <rPr>
        <sz val="11"/>
        <rFont val="Calibri"/>
        <family val="2"/>
      </rPr>
      <t>To strengthen the capacity of RIDE AFRICA, FORT PORTAL MUNICIPALITY and Kasese urban authorities in HIV and MARPS programming for improved delivery of HIV and AIDS services to MARPS by the end of July 2016.</t>
    </r>
  </si>
  <si>
    <t xml:space="preserve">Strengthened capacity and systems for improved HIV&amp;AIDS services delivery in RIDE AFRICA, FORT PORTAL MUNICIPALITY  and  3 surrounding urban authorities </t>
  </si>
  <si>
    <r>
      <t>4</t>
    </r>
    <r>
      <rPr>
        <sz val="7"/>
        <rFont val="Times New Roman"/>
        <family val="1"/>
      </rPr>
      <t xml:space="preserve">         </t>
    </r>
    <r>
      <rPr>
        <sz val="11"/>
        <rFont val="Calibri"/>
        <family val="2"/>
      </rPr>
      <t>To strengthen coordination and referral linkages for improved HIV and AIDS service delivery among MARPS in FORT PORTAL MUNICIPALITY and Kasese urban authorities by the end of July 2016</t>
    </r>
  </si>
  <si>
    <t xml:space="preserve">Improved coordination and referral mechanisms for effective HIV and AIDS service delivery for MARPS in Kabarole and surrounding urban areas </t>
  </si>
  <si>
    <r>
      <t>5</t>
    </r>
    <r>
      <rPr>
        <sz val="7"/>
        <rFont val="Times New Roman"/>
        <family val="1"/>
      </rPr>
      <t xml:space="preserve">         </t>
    </r>
    <r>
      <rPr>
        <sz val="11"/>
        <rFont val="Calibri"/>
        <family val="2"/>
      </rPr>
      <t>To Strengthen M&amp;E and Research to generate contemporary knowledge, lessons and good practices to enhance learning and evidence based programming for quality HIV and AIDS service delivery among the MARPS in FORT PORTAL MUNICIPALITY and Kasese urban areas by the end of July 2016</t>
    </r>
  </si>
  <si>
    <t>Improved HIV and MARPS knowledge base in FORT PORTAL MUNICIPALITY, national and regional level as well as enhanced learning and evidence based programming for MARPS in the country.</t>
  </si>
  <si>
    <t>ACRONYMS</t>
  </si>
  <si>
    <t>AIDS</t>
  </si>
  <si>
    <t xml:space="preserve">Acquired Immunodeficiency Syndrome </t>
  </si>
  <si>
    <t>RIDE AFRICA</t>
  </si>
  <si>
    <t>Human Rights and Democracy Link Africa</t>
  </si>
  <si>
    <t>TC                               Town Council</t>
  </si>
  <si>
    <t>ARV</t>
  </si>
  <si>
    <t xml:space="preserve">Antiretroviral </t>
  </si>
  <si>
    <t>BC</t>
  </si>
  <si>
    <t xml:space="preserve">Behaviour change </t>
  </si>
  <si>
    <t>BCC</t>
  </si>
  <si>
    <t xml:space="preserve">Behaviour change communication </t>
  </si>
  <si>
    <t>CBO</t>
  </si>
  <si>
    <t xml:space="preserve">Community-based Organisation </t>
  </si>
  <si>
    <t>CDO</t>
  </si>
  <si>
    <t xml:space="preserve">Community Development Officer </t>
  </si>
  <si>
    <t>CSO</t>
  </si>
  <si>
    <t xml:space="preserve">Civil Society Organisation </t>
  </si>
  <si>
    <t>FSW</t>
  </si>
  <si>
    <t xml:space="preserve">Female Sex Workers </t>
  </si>
  <si>
    <t>GBV</t>
  </si>
  <si>
    <t xml:space="preserve">Gender-based Violence </t>
  </si>
  <si>
    <t xml:space="preserve">HIV Counselling and testing </t>
  </si>
  <si>
    <t>HIV</t>
  </si>
  <si>
    <t xml:space="preserve">Human Immune Virus </t>
  </si>
  <si>
    <t>IEC</t>
  </si>
  <si>
    <t xml:space="preserve">Information, Education and Communication </t>
  </si>
  <si>
    <t>FPMC</t>
  </si>
  <si>
    <t>Fort Portal Municipal Council</t>
  </si>
  <si>
    <t xml:space="preserve">MARPS </t>
  </si>
  <si>
    <t>Most At Risk Populations</t>
  </si>
  <si>
    <t>M&amp;E</t>
  </si>
  <si>
    <t xml:space="preserve">Monitoring and Evaluation  </t>
  </si>
  <si>
    <t>MoT</t>
  </si>
  <si>
    <t xml:space="preserve">Mode of Transmission </t>
  </si>
  <si>
    <t>MSM</t>
  </si>
  <si>
    <t xml:space="preserve">Men having sex with men </t>
  </si>
  <si>
    <t>NAFOPHANU</t>
  </si>
  <si>
    <t xml:space="preserve">National Forum of People Living with HIV and AIDS Networks in Uganda </t>
  </si>
  <si>
    <t>NGO</t>
  </si>
  <si>
    <t xml:space="preserve">Non-Government Organisation </t>
  </si>
  <si>
    <t>PLHIV</t>
  </si>
  <si>
    <t xml:space="preserve">People Living with HIV </t>
  </si>
  <si>
    <t>PwP</t>
  </si>
  <si>
    <t>Prevention with Positive</t>
  </si>
  <si>
    <t xml:space="preserve">Safe Male Circumcision </t>
  </si>
  <si>
    <t xml:space="preserve">STD </t>
  </si>
  <si>
    <t xml:space="preserve">Sexually Transmitted Diseases  </t>
  </si>
  <si>
    <t>STI</t>
  </si>
  <si>
    <t>Sexually Transmitted infections</t>
  </si>
  <si>
    <t xml:space="preserve">TV </t>
  </si>
  <si>
    <t xml:space="preserve">Television </t>
  </si>
  <si>
    <t>UAIS</t>
  </si>
  <si>
    <t xml:space="preserve">Uganda AIDS Indicator Survey </t>
  </si>
  <si>
    <t>UNAIDS</t>
  </si>
  <si>
    <t xml:space="preserve">United Nations Joint Programme on AIDS </t>
  </si>
  <si>
    <t>UNDP</t>
  </si>
  <si>
    <t xml:space="preserve">United Nations Development Programme </t>
  </si>
  <si>
    <t>VHT</t>
  </si>
  <si>
    <t xml:space="preserve">Village Health Team </t>
  </si>
  <si>
    <t>TABLE OF CONTENTS</t>
  </si>
  <si>
    <t>BACKGROUND</t>
  </si>
  <si>
    <t>Introduction</t>
  </si>
  <si>
    <t>Problem statement and justification</t>
  </si>
  <si>
    <t>MARPS groups to be targeted</t>
  </si>
  <si>
    <t>Description of the project</t>
  </si>
  <si>
    <t>1.4.1</t>
  </si>
  <si>
    <t>Goal of the project</t>
  </si>
  <si>
    <t>1.4.2</t>
  </si>
  <si>
    <t>Objectives</t>
  </si>
  <si>
    <t>Approaches to be adopted</t>
  </si>
  <si>
    <t>Project objectives activities and planned outputs</t>
  </si>
  <si>
    <t>Indicators for measuring the achievement of objectives and outputs (Log frame)</t>
  </si>
  <si>
    <t>Implementation arrangements</t>
  </si>
  <si>
    <t>Project viability</t>
  </si>
  <si>
    <t>Plan for sustained action</t>
  </si>
  <si>
    <r>
      <t>1.1</t>
    </r>
    <r>
      <rPr>
        <b/>
        <sz val="7"/>
        <rFont val="Times New Roman"/>
        <family val="1"/>
      </rPr>
      <t xml:space="preserve">              </t>
    </r>
    <r>
      <rPr>
        <b/>
        <sz val="12"/>
        <rFont val="Calibri"/>
        <family val="2"/>
      </rPr>
      <t>Introduction</t>
    </r>
  </si>
  <si>
    <r>
      <t>The prevalence of HIV and AIDS in Uganda remains unacceptably high given the interventions instituted since the epidemic was detected in the early 1980s. Results of the 2011 Uganda AIDS Indicator Survey (UAIS)</t>
    </r>
    <r>
      <rPr>
        <vertAlign val="superscript"/>
        <sz val="12"/>
        <rFont val="Calibri"/>
        <family val="2"/>
      </rPr>
      <t>[1]</t>
    </r>
    <r>
      <rPr>
        <sz val="12"/>
        <rFont val="Calibri"/>
        <family val="2"/>
      </rPr>
      <t xml:space="preserve"> indicate that 7.3% of adults aged 15‐49 in Uganda are living with HIV and that there are 120,000</t>
    </r>
    <r>
      <rPr>
        <vertAlign val="superscript"/>
        <sz val="12"/>
        <rFont val="Calibri"/>
        <family val="2"/>
      </rPr>
      <t>[2]</t>
    </r>
    <r>
      <rPr>
        <sz val="12"/>
        <rFont val="Calibri"/>
        <family val="2"/>
      </rPr>
      <t xml:space="preserve"> new infections annually.</t>
    </r>
    <r>
      <rPr>
        <shadow/>
        <sz val="26"/>
        <color rgb="FF000000"/>
        <rFont val="Calibri"/>
        <family val="2"/>
      </rPr>
      <t xml:space="preserve"> </t>
    </r>
    <r>
      <rPr>
        <sz val="12"/>
        <rFont val="Calibri"/>
        <family val="2"/>
      </rPr>
      <t>1.4 million people are living with HIV and about 63,000  dying every year due to AIDS in Uganda (UAIS, 2012). HIV prevalence is higher among women 8.3% than among men 6.1%. According to the survey, HIV prevalence continued to be higher in urban areas estimated at (8.3%) compared to (5.7%) in rural areas. This is also true for HIV prevalence among women in urban (11%) compared to (8%) among those in rural areas. In contrast, HIV prevalence is the same (6.1%) for men living in urban and rural areas.</t>
    </r>
  </si>
  <si>
    <t>To address the above challenges, one of the objectives of the National Strategic Plan for HIV and AIDS 2011/12-2014/15 is “To scale-up coverage, quality and utilization of proven biomedical HIV prevention services “. Accordingly, a target of 80% coverage was set. Despite a lot of effort made to scale up coverage, certain populations particularly the MARPS have not been adequately targeted. Section 6.4 of the National HIV Prevention Strategy 2011-2016 recommends the special attention be put on provision of targeted HIV prevention services for MARPS with a comprehensive package tailored to the dynamics of the groups. Accordingly, a national MARPS Taskforce has been set up to spearhead development of National MARPS Programming Framework led by UAC and MoH. The national mapping and size estimation for MARPS in the country is also underway.</t>
  </si>
  <si>
    <r>
      <t>According to the Modes of HIV Transmission (MoT) study</t>
    </r>
    <r>
      <rPr>
        <vertAlign val="superscript"/>
        <sz val="12"/>
        <rFont val="Calibri"/>
        <family val="2"/>
      </rPr>
      <t>[3]</t>
    </r>
    <r>
      <rPr>
        <sz val="12"/>
        <rFont val="Calibri"/>
        <family val="2"/>
      </rPr>
      <t xml:space="preserve">, a number of sub populations (known as MARPS) were identified as the main sources of new infections given the higher HIV prevalence among them compared to the ‘general’ population. These populations include sex workers, long distance truck drivers, fisher folk, persons in uniformed services, men who have sex with men (MSM) and injecting drug users (IDUs) among others. These populations are mainly found in urban areas. While the magnitude of the problem of HIV infection among MARPS is however not well known; urban authorities acknowledge the presence of growing numbers of MARPS in the urban areas hence the urgent need to address the problem. </t>
    </r>
  </si>
  <si>
    <t xml:space="preserve">In recognition of the persistent high levels of HIV prevalence and its impact on urban communities, Ugandan Mayors and urban leaders in November 2000 joined the global Alliance of Mayors and Municipal leaders on HIV&amp;AIDS in Africa and launched RIDE AFRICA Uganda Chapter by signing a declaration of commitment to address HIV&amp;AIDS concerns in their constituencies. Subsequently, with the support of UNDP, UNAIDS and Uganda AIDS Commission, RIDE AFRICA Uganda Programme was established with a National Secretariat to coordinate RIDE AFRICA activities in the country. </t>
  </si>
  <si>
    <t>Through RIDE AFRICA Uganda Programme, urban leaders have been mobilized and sensitized on social and economic consequences of the HIV&amp;AIDS epidemic on urban communities including the need to address the growing problem of MARPS in all major urban authorities in the country. This has resulted in increased leadership and commitment of urban leaders to address HIV&amp;AIDS and lead the local response to the epidemic. Accordingly, a number of interventions to address HIV&amp;AIDS in urban areas of the country have been initiated including targeted HIV prevention programmes among the MARPSin some selected urban authorities in the country.</t>
  </si>
  <si>
    <t xml:space="preserve">RIDE AFRICA Uganda over ten (10) years’ experience in the urban HIV and AIDS response shows that working through the local leadership enhances community mobilisation and participation leading , to the increased uptake of HIV prevention, care and treatment and support services among local communities including the MARPS. Accordingly, using the local leadership strategy, since 2008, RIDE AFRICA has prioritized designing and implementing HIV prevention interventions targeting MARPSin the urban areas across the country. Over 200,000 individual MARPS have been reached in over 20 urban authorities. </t>
  </si>
  <si>
    <t>On the other hand, Most at Risk populations Initiative (MARPI) is a legally constituted Private Not For Profit (PNFP) organization registered under the laws of Uganda in 2008 by the office of the registrar, registration no: 104041. It was established out of need to fill the gap that existed in delivery of interventions for Most At Risk Population/Key Populations and vulnerable populations. The organization’s main offices are located at the National STD control unit upper Buhinga. MARPI is affiliated to the National STD Control Unit. The organization collaborates and networks with a number of organizations including MJAP (Buhinga-Mbarara Teaching Hospitals Joint AIDS Program), FORT PORTAL MUNICIPALITY, Police, Prisons, UNFPA, RIDE AFRICA, MARPS Network, PACE, District local governments and NGO forums, CBOs Key populations Networks among others. MARPI as an organization has fully functional structures including a Board of Governors, Executive Committee and Technical Committees that provide governance, management, leadership and operational running of the organization. MARPI has considerable experience in provision of Care, Treatment and psychosocial support to MARPS in the Country. The organization operates a MARPS clinic located at upper Buhinga STD clinic. MARPI has been collaborating with RIDE AFRICA to jointly address MARPS issues in Kabarole city. This collaboration therefore provides an ideal opportunity to scale up MARPS interventions in the city.</t>
  </si>
  <si>
    <t xml:space="preserve">Considering that, the issue of MARPS remains a big challenge and that the highest number of MARPS is resident or operates in Kabarole Capital City, RIDE AFRICA has prioritised MARPS interventions in FORT PORTAL MUNICIPALITY and Kasese Municipality. In a recently concluded mapping and size estimation of MARPS in FORT PORTAL MUNICIPALITY conducted by RIDE AFRICA, it was estimated that there are about 2150 Female Sex Workers (FSWs), over 250 Men who have sex with Men (MSM), about 22 Injecting Drug Users, over 1200 Fisher Folk and over 2400 Long Distance Truck Drivers. Based on these findings, RIDE AFRICA with the support of UNDP and in collaboration with FORT PORTAL MUNICIPALITY and its implementing partners has supported FORT PORTAL MUNICIPALITY to come up with an Action Plan to strengthen provision of HIV and AIDS services to MARPS in Kabarole City. </t>
  </si>
  <si>
    <t>This project therefore, seeks to strengthen and scale-up coverage, quality and utilization of comprehensive HIV and services to MARPS in Kabarole City and Kasese Municipality. The project will specifically target major MARPS including FSWs and MSM in Kabarole City and surrounding urban areas. The project will help to scale up coverage of comprehensive HIV and AIDS services; strengthen the leadership capacity of FORT PORTAL MUNICIPALITY in MARPS programming as well coordination of the MARPS response in the City.  In addition, the project Strengthen M&amp;E and Research to generate contemporary knowledge, lessons and good practices to enhance learning and evidence based programming for quality HIV and AIDS service delivery among the MARPS</t>
  </si>
  <si>
    <t>As part of the implementation strategy, the project will aim to address gender inequalities and promote greater harmonisation among contributing stakeholders in the project areas as well as alignment to the national priorities. These interventions are consistent with the  country strategy in addressing the HIV epidemic in line with the Multi-sectoral National HIV and AIDS Response.</t>
  </si>
  <si>
    <r>
      <t>1.2</t>
    </r>
    <r>
      <rPr>
        <b/>
        <sz val="7"/>
        <rFont val="Times New Roman"/>
        <family val="1"/>
      </rPr>
      <t xml:space="preserve">              </t>
    </r>
    <r>
      <rPr>
        <b/>
        <sz val="12"/>
        <rFont val="Calibri"/>
        <family val="2"/>
      </rPr>
      <t>Problem statement and justification</t>
    </r>
  </si>
  <si>
    <r>
      <t xml:space="preserve">Whereas urban areas constitute the highest numbers of MARPS as well the highest HIV prevalence in the country, access to comprehensive HIV and AIDS care, support, prevention and treatment services by MARPS remain a very big challenge. The MoT (2008) report shows that the average incidence among 13 MARPS groups was 7.7% of the total incidence in the population. The HIV prevalence in urban areas is higher (8.3%) compared to the national average of 7.3% among adults aged 15-49 (UAIS, 2011). The Joint Evaluation of Support to the National Response to HIV&amp;AIDS in Uganda shows that HIV and AIDS care, treatment, prevention and support interventions targeting the MARPS are insufficient in Kabarole and other urban areas compared to the threat they pose in driving the epidemic. </t>
    </r>
    <r>
      <rPr>
        <sz val="12"/>
        <rFont val="Calibri"/>
        <family val="2"/>
      </rPr>
      <t>A recent MARPS Baseline Survey (RIDE AFRICA, 2011) covering 5 urban local governments confirmed that addressing HIV among MARPS remains one of the biggest challenges in the national HIV and AIDS response in general and in the urban areas in particular.</t>
    </r>
  </si>
  <si>
    <t xml:space="preserve">Despite the progress made in expansion of HIV prevention service coverage, linkage to other services including care and support services especially for both clients who test +ve and –ve is limited. Some providers of HCT and other HIV prevention services operate in isolation, with weak referrals to health facilities; and fragmented coordination of services at the decentralized level. This is in addition to weak M&amp;E functions and limited capacity to carry out action research among implementing organizations which in turn affect the quality of data collected; and the failure to sufficiently document evidence and share good practices for effective and evidence based programming.  </t>
  </si>
  <si>
    <r>
      <t>HIV-prevention information packaging does not take into account diverse cultures and social variations and in particular specific needs of MARPS. Consequently, this has contributed to low access to and utilization of HCT services among the MARPS</t>
    </r>
    <r>
      <rPr>
        <b/>
        <sz val="12"/>
        <rFont val="Calibri"/>
        <family val="2"/>
      </rPr>
      <t xml:space="preserve">. </t>
    </r>
    <r>
      <rPr>
        <sz val="12"/>
        <rFont val="Calibri"/>
        <family val="2"/>
      </rPr>
      <t>Despite the previous efforts to provide HCT services in Uganda, the National HIV and AIDS Strategic Plan indicates that over 70% of people infected with HIV in Uganda do not know their HIV status. In addition, limited knowledge contributed to the feeling that ARVs are a cure for HIV thus leading to complacency to adopting HIV prevention behaviours.</t>
    </r>
  </si>
  <si>
    <t xml:space="preserve">MARPS are engaged in complex sexual networks, involving multiple partners, which often bridge to the general population. They are often not well served by general health services whose times of operation often don’t coincide with the lifestyles of the MARPS. They are faced with barriers in access to services including legal barriers, stigma and discrimination. In addition, the population sizes, location, sexual behaviour and other dynamics are not well understood by the service providers. They therefore need targeted interventions, mainly delivered through special clinics or outreaches. </t>
  </si>
  <si>
    <r>
      <t xml:space="preserve">In view of the above, RIDE AFRICA under </t>
    </r>
    <r>
      <rPr>
        <sz val="11"/>
        <rFont val="Calibri"/>
        <family val="2"/>
      </rPr>
      <t xml:space="preserve">this project intends to increase adoption of safer sexual behaviour; scale up coverage of comprehensive HIV and AIDS services among the MARPS; strengthen the capacity of RIDE AFRICA, FORT PORTAL MUNICIPALITY, other targeted urban authorities and implementing AIDS service organizations in MARPS programming for improved service delivery. It will further strengthen M&amp;E, coordination and referral linkages; and generate contemporary knowledge, lessons and good practices to enhance learning as well as evidence based programming. These interventions are expected to contribute towards a strengthened HIV and MARPS response in Kabarole City and other targeted urban authorities.  </t>
    </r>
  </si>
  <si>
    <r>
      <t>1.3</t>
    </r>
    <r>
      <rPr>
        <b/>
        <sz val="7"/>
        <rFont val="Times New Roman"/>
        <family val="1"/>
      </rPr>
      <t xml:space="preserve">              </t>
    </r>
    <r>
      <rPr>
        <b/>
        <sz val="12"/>
        <rFont val="Calibri"/>
        <family val="2"/>
      </rPr>
      <t>MARPS groups to be targeted</t>
    </r>
  </si>
  <si>
    <r>
      <t>a)</t>
    </r>
    <r>
      <rPr>
        <b/>
        <sz val="7"/>
        <rFont val="Times New Roman"/>
        <family val="1"/>
      </rPr>
      <t xml:space="preserve">      </t>
    </r>
    <r>
      <rPr>
        <b/>
        <sz val="12"/>
        <rFont val="Calibri"/>
        <family val="2"/>
      </rPr>
      <t xml:space="preserve">Female Sex Workers </t>
    </r>
  </si>
  <si>
    <r>
      <t xml:space="preserve">Whereas women account for 55-60% of cumulative AIDS cases, gender mainstreaming is inadequate in HIV prevention among the MARPS. High poverty levels and socio-cultural issues that force women into risky sexual practices result in low status of women and girls in society; human rights violations; domestic violence and inequities in access to prevention, care and treatment all constrain access to services especially to Female Sex Workers. The MoT (2008) study indicates that FSWs constitute about 0.3% of Uganda’s population and that the HIV incidence rate is high among these groups. A study carried out by MOH on the magnitude and HIV/STD related knowledge and practices of CSWs in Kabarole revealed that commercial sex was widespread in all the five divisions of Kabarole City and there were many places in Kabarole where commercial sex work took place including brothels (MoH, 2009). This is corroborated by a recent mapping and size estimation of MARPS conducted by RIDE AFRICA in FORT PORTAL MUNICIPALITY, which established 179 spots of FSWs located in various parts of Kabarole with an estimated 2150 Female Sex Workers (FSWs) (RIDE AFRICA, 2013). The project will target all the FSWs in Kabarole City. A total of </t>
    </r>
    <r>
      <rPr>
        <sz val="12"/>
        <color rgb="FF000000"/>
        <rFont val="Calibri"/>
        <family val="2"/>
      </rPr>
      <t>6,822 FSWs will targeted including those from the targeted surrounding urban authorities.</t>
    </r>
  </si>
  <si>
    <r>
      <t>b)</t>
    </r>
    <r>
      <rPr>
        <b/>
        <sz val="7"/>
        <rFont val="Times New Roman"/>
        <family val="1"/>
      </rPr>
      <t xml:space="preserve">     </t>
    </r>
    <r>
      <rPr>
        <b/>
        <sz val="12"/>
        <rFont val="Calibri"/>
        <family val="2"/>
      </rPr>
      <t>Men having sex with men</t>
    </r>
  </si>
  <si>
    <t xml:space="preserve">The national estimate of MSMs as reported in the MoT 2008 report stands at 3,976 of which 6% are in Kabarole. On the other hand, the report of mapping and size estimation for MARPSin Kabarole City conducted by RIDE AFRICA indicates that there are 45 MSM hotspots scattered in the five Divisions of FORT PORTAL MUNICIPALITY and hosting a number of MSMs ranging between 169 and 338. However, records at Buhinga STD Clinic/MARPI that targets MSM within FORT PORTAL MUNICIPALITY and the neighbouring districts for care and treatment show that 530 MSMs have received HCT services and been treated or registered at various community sensitisation meetings for MARPS within Kabarole City. This shows that the number of MSMs is likely to be much higher than that captured in the mapping and size estimation for MARPS in FORT PORTAL MUNICIPALITY conducted by RIDE AFRICA. Some MSMs may not have been captured probably due to the legal constraints and stigma associated with the MARPS. </t>
  </si>
  <si>
    <t>Despite the recent passing of the Anti-Homosexuality bill by the Parliament of Uganda which is yet to be assented to the H.E. the President, from the public health perspective guided by the Ministry of Health, all categories of MARPS should access HIV prevention, care and support services regardless of their sexual orientation.  It is in this spirit that RIDE AFRICA will continue to target all categories of MARPS including MSM in order to avert the concealed spread of HIV, there is urgent need to put in place programmes to scale up comprehensive HIV services for MARPS including the MSM community.</t>
  </si>
  <si>
    <r>
      <t>c)</t>
    </r>
    <r>
      <rPr>
        <b/>
        <sz val="7"/>
        <rFont val="Times New Roman"/>
        <family val="1"/>
      </rPr>
      <t xml:space="preserve">      </t>
    </r>
    <r>
      <rPr>
        <b/>
        <sz val="12"/>
        <rFont val="Calibri"/>
        <family val="2"/>
      </rPr>
      <t xml:space="preserve">Fisher Folks </t>
    </r>
  </si>
  <si>
    <r>
      <t>Fishing communities are a ‘hot-spot’ for HIV and AIDS.</t>
    </r>
    <r>
      <rPr>
        <sz val="11"/>
        <rFont val="Calibri"/>
        <family val="2"/>
      </rPr>
      <t xml:space="preserve"> </t>
    </r>
    <r>
      <rPr>
        <sz val="12"/>
        <rFont val="Calibri"/>
        <family val="2"/>
      </rPr>
      <t>Surveillance data available in Uganda shows that HIV prevalence among fishing communities is three times higher than the national average</t>
    </r>
    <r>
      <rPr>
        <vertAlign val="superscript"/>
        <sz val="12"/>
        <rFont val="Calibri"/>
        <family val="2"/>
      </rPr>
      <t>[4]</t>
    </r>
    <r>
      <rPr>
        <sz val="12"/>
        <rFont val="Calibri"/>
        <family val="2"/>
      </rPr>
      <t xml:space="preserve">. In Kabarole City there are four (4) major fisher folk spots located in Makindye and Nakawa Divisions with an estimated population of </t>
    </r>
    <r>
      <rPr>
        <b/>
        <sz val="12"/>
        <color rgb="FF000000"/>
        <rFont val="Calibri"/>
        <family val="2"/>
      </rPr>
      <t>1</t>
    </r>
    <r>
      <rPr>
        <sz val="12"/>
        <color rgb="FF000000"/>
        <rFont val="Calibri"/>
        <family val="2"/>
      </rPr>
      <t>,225 fisher folk.</t>
    </r>
    <r>
      <rPr>
        <sz val="12"/>
        <rFont val="Calibri"/>
        <family val="2"/>
      </rPr>
      <t xml:space="preserve"> Access to HIV and AIDS services in in these fishing communities is limited due to poor infrastructure, limited health education, few health facilities, limited awareness and skilled service providers. In addition, fishing occupation associated with widespread commercial sex and multiple sexual partnerships which predispose the fisher folk to HIV infection. </t>
    </r>
  </si>
  <si>
    <r>
      <t>d)</t>
    </r>
    <r>
      <rPr>
        <b/>
        <sz val="7"/>
        <rFont val="Times New Roman"/>
        <family val="1"/>
      </rPr>
      <t xml:space="preserve">      </t>
    </r>
    <r>
      <rPr>
        <b/>
        <sz val="11"/>
        <rFont val="Calibri"/>
        <family val="2"/>
      </rPr>
      <t xml:space="preserve">Private Security Guards </t>
    </r>
  </si>
  <si>
    <r>
      <t>HIV and AIDS programmes targeting uniformed service personnel have mainly targeted Uganda Police Force, Uganda Prisons and the Uganda Peoples Defence Forces (UPDF) For example; RIDE AFRICA Uganda targets Uganda Police, while SPEAR has been supporting HIV programmes among Police, Prisons and UPDF. However, although uniformed services include Private Security Guards, this group has not been targeted by national programmes. Whereas Private security guards are subjects to similar risks like police, prisons and army due to the high patterns of mobility associated with their mode of profession. Private security guards frequently face family separation and deployment away from home in areas where there is a likelihood of increased risk of engaging in unprotected sex and contracting HIV. The Uganda Police department responsible for registering and monitoring the operations of PSGs has indicated that there are over 100 Private Security Organisations (PSOs) in Uganda and that the number of private security guards is on the verge of equalling and soon outstripping that of the police force</t>
    </r>
    <r>
      <rPr>
        <vertAlign val="superscript"/>
        <sz val="12"/>
        <rFont val="Calibri"/>
        <family val="2"/>
      </rPr>
      <t>[5]</t>
    </r>
    <r>
      <rPr>
        <sz val="12"/>
        <rFont val="Calibri"/>
        <family val="2"/>
      </rPr>
      <t>. There is therefore need to initiate HIV prevention interventions targeting this group.</t>
    </r>
  </si>
  <si>
    <r>
      <t>e)</t>
    </r>
    <r>
      <rPr>
        <b/>
        <sz val="7"/>
        <rFont val="Times New Roman"/>
        <family val="1"/>
      </rPr>
      <t xml:space="preserve">      </t>
    </r>
    <r>
      <rPr>
        <b/>
        <sz val="12"/>
        <rFont val="Calibri"/>
        <family val="2"/>
      </rPr>
      <t xml:space="preserve">Long distance Truck drivers </t>
    </r>
  </si>
  <si>
    <t>There is a known interaction between Long Distance Truck Drivers and Female Sex Workers in form of transactional sex which increases the risk of HIV infection. The Mode of Transmission study categorised long distance truck drivers among the groups that engage in multiple partnerships which constitutes about 13.9% of the country’s population.  There are few (if any) HIV prevention programmes which are currently targeting this highly mobile population, especially in Nakawa division.</t>
  </si>
  <si>
    <r>
      <t>f)</t>
    </r>
    <r>
      <rPr>
        <sz val="7"/>
        <rFont val="Times New Roman"/>
        <family val="1"/>
      </rPr>
      <t xml:space="preserve">       </t>
    </r>
    <r>
      <rPr>
        <sz val="12"/>
        <rFont val="Calibri"/>
        <family val="2"/>
      </rPr>
      <t>Other high risk Groups (Boda Boda Cyclists &amp; Market Vendors);</t>
    </r>
  </si>
  <si>
    <t>This will include category of population that are at higher risk by nature of their occupations. For example, boda boda cyclists are considered to be at a higher risk because of their high interactions with the sex workers in the course of their work (Crane Survey, 2009 and RIDE AFRICA vulnerability Assessment for the high risk groups, 2008). Equally the market vendors are considered to be at a higher risk because of high level social mixing, time of operation and disposal income which predisposes them to high risk of HIV/STD infection. According, the market vendors and boda boda cyclists will be targeted in this project.</t>
  </si>
  <si>
    <t xml:space="preserve">The table below shows the target populations for this project </t>
  </si>
  <si>
    <t xml:space="preserve">Urban Council </t>
  </si>
  <si>
    <t>Estimated Urban Council Popn</t>
  </si>
  <si>
    <t xml:space="preserve">Targeted Population (0.3%) </t>
  </si>
  <si>
    <t>Year</t>
  </si>
  <si>
    <t>FSWs (0.3%</t>
  </si>
  <si>
    <t>MSM (0.03)</t>
  </si>
  <si>
    <t>Fisher (0.3%)</t>
  </si>
  <si>
    <t>Truckers (0.3%)</t>
  </si>
  <si>
    <t>Boda boda  cyclists</t>
  </si>
  <si>
    <t xml:space="preserve">Market vendors </t>
  </si>
  <si>
    <t xml:space="preserve">General Population </t>
  </si>
  <si>
    <t>PSGs (0.103%)</t>
  </si>
  <si>
    <t xml:space="preserve">Total </t>
  </si>
  <si>
    <t>M</t>
  </si>
  <si>
    <t>F</t>
  </si>
  <si>
    <t xml:space="preserve">M </t>
  </si>
  <si>
    <t>Kasese  MC</t>
  </si>
  <si>
    <t>Ntoroko Town Council</t>
  </si>
  <si>
    <t>Bundibugyo Town Council</t>
  </si>
  <si>
    <t>Kiko Town Council</t>
  </si>
  <si>
    <t xml:space="preserve">                        -   </t>
  </si>
  <si>
    <t>-</t>
  </si>
  <si>
    <t>Kyenjojo Town Council</t>
  </si>
  <si>
    <t>Fort Portal MC</t>
  </si>
  <si>
    <t xml:space="preserve">-   </t>
  </si>
  <si>
    <t xml:space="preserve">  </t>
  </si>
  <si>
    <t xml:space="preserve">Project Targets </t>
  </si>
  <si>
    <t xml:space="preserve">Notes </t>
  </si>
  <si>
    <t xml:space="preserve">UBOS 2011 Mid-year population estimates for Fort Portal, Ntoroko and Kasese were as base to estimate current population  </t>
  </si>
  <si>
    <t xml:space="preserve">The 2002 Census data for Kabarole district was used as a base to estimate current population </t>
  </si>
  <si>
    <t xml:space="preserve">A population growth rate 3.9% was used to estimate population growth rates in urban areas as recommended by UBOS </t>
  </si>
  <si>
    <t>Sex workers were estimated at 0.3% of the population as stated in the Mode of Transmission study</t>
  </si>
  <si>
    <t xml:space="preserve">The national male to female ratio of 1:1 was used to estimate Fisher folks and Private Security Guards (PSGs) </t>
  </si>
  <si>
    <t xml:space="preserve">Uganda Police estimates the number of PSGs to be 37,000, which was used to calculate as 0.103% of country population  </t>
  </si>
  <si>
    <r>
      <t>1.4</t>
    </r>
    <r>
      <rPr>
        <b/>
        <sz val="7"/>
        <rFont val="Times New Roman"/>
        <family val="1"/>
      </rPr>
      <t xml:space="preserve">              </t>
    </r>
    <r>
      <rPr>
        <b/>
        <sz val="12"/>
        <rFont val="Calibri"/>
        <family val="2"/>
      </rPr>
      <t>Description of the project</t>
    </r>
  </si>
  <si>
    <t xml:space="preserve">This is an 18 months project  primarily targeting MARPS(Female Sex Workers, Men who have sex with Men, Long Distance Truck Drivers , fisher folks, Uniformed services (Security Guards)) and other high risk groups (boda boda cyclists and Market vendors) in the three divisions of FORT PORTAL MUNICIPALITY and urban authorities of  Kasese district. The project aims at scaling comprehensive HIV and AIDS services among MARPS through effective engagement of the local leaders. </t>
  </si>
  <si>
    <t>This proposal will contribute towards the strategic goals of the Revised National Strategic Plan for HIV and AIDS 2011/12 -2014/15. Under the goal of systems strengthening for service delivery, the project will contribute towards strengthening local leadership; institutional arrangements, research and development; resource mobilisation and management; and monitoring and evaluation. The project will further   address gender inequalities in the causal factors and responses to the HIV and AIDS epidemic; and revitalization of prevention and condom use particularly among the MARPS.</t>
  </si>
  <si>
    <r>
      <t>1.4.1</t>
    </r>
    <r>
      <rPr>
        <b/>
        <sz val="7"/>
        <rFont val="Times New Roman"/>
        <family val="1"/>
      </rPr>
      <t xml:space="preserve">        </t>
    </r>
    <r>
      <rPr>
        <b/>
        <sz val="12"/>
        <rFont val="Calibri"/>
        <family val="2"/>
      </rPr>
      <t>Goal of the project</t>
    </r>
  </si>
  <si>
    <t>The overall goal of this project is to reduce the risk of HIV infection and mitigate its impact among the MARPS and other high risk groups in FORT PORTAL MUNICIPALITY and Kasese urban authorities.</t>
  </si>
  <si>
    <t xml:space="preserve"> </t>
  </si>
  <si>
    <r>
      <t>1.4.2</t>
    </r>
    <r>
      <rPr>
        <b/>
        <sz val="7"/>
        <rFont val="Times New Roman"/>
        <family val="1"/>
      </rPr>
      <t xml:space="preserve">        </t>
    </r>
    <r>
      <rPr>
        <b/>
        <sz val="12"/>
        <rFont val="Calibri"/>
        <family val="2"/>
      </rPr>
      <t>Objectives</t>
    </r>
  </si>
  <si>
    <t>The project will work towards achieving five key objectives, namely,</t>
  </si>
  <si>
    <r>
      <t>1.</t>
    </r>
    <r>
      <rPr>
        <sz val="7"/>
        <rFont val="Times New Roman"/>
        <family val="1"/>
      </rPr>
      <t xml:space="preserve">      </t>
    </r>
    <r>
      <rPr>
        <sz val="12"/>
        <rFont val="Calibri"/>
        <family val="2"/>
      </rPr>
      <t>To increase adoption of safer sexual behaviour among the MARPS in FORT PORTAL MUNICIPALITY and Kasese urban authorities by the end of July 2016</t>
    </r>
  </si>
  <si>
    <r>
      <t>2.</t>
    </r>
    <r>
      <rPr>
        <sz val="7"/>
        <rFont val="Times New Roman"/>
        <family val="1"/>
      </rPr>
      <t xml:space="preserve">      </t>
    </r>
    <r>
      <rPr>
        <sz val="12"/>
        <rFont val="Calibri"/>
        <family val="2"/>
      </rPr>
      <t>To scale up coverage of comprehensive HIV and AIDS services through increased access and utilization of services among the MARPS in FORT PORTAL MUNICIPALITY and Kasese urban authorities by the end of July 2016</t>
    </r>
  </si>
  <si>
    <r>
      <t>3.</t>
    </r>
    <r>
      <rPr>
        <sz val="7"/>
        <rFont val="Times New Roman"/>
        <family val="1"/>
      </rPr>
      <t xml:space="preserve">      </t>
    </r>
    <r>
      <rPr>
        <sz val="12"/>
        <rFont val="Calibri"/>
        <family val="2"/>
      </rPr>
      <t>To strengthen the capacity of RIDE AFRICA, FORT PORTAL MUNICIPALITY and Kasese urban authorities in HIV and MARPS programming for improved delivery of HIV and AIDS services to MARPS by the end of July 2016.</t>
    </r>
  </si>
  <si>
    <r>
      <t>4.</t>
    </r>
    <r>
      <rPr>
        <sz val="7"/>
        <rFont val="Times New Roman"/>
        <family val="1"/>
      </rPr>
      <t xml:space="preserve">      </t>
    </r>
    <r>
      <rPr>
        <sz val="12"/>
        <rFont val="Calibri"/>
        <family val="2"/>
      </rPr>
      <t>To strengthen coordination and referral linkages for improved HIV and AIDS service delivery among the MARPS in FORT PORTAL MUNICIPALITY and Kasese urban authorities by the end of July 2016</t>
    </r>
  </si>
  <si>
    <r>
      <t>5.</t>
    </r>
    <r>
      <rPr>
        <sz val="7"/>
        <rFont val="Times New Roman"/>
        <family val="1"/>
      </rPr>
      <t xml:space="preserve">      </t>
    </r>
    <r>
      <rPr>
        <sz val="12"/>
        <rFont val="Calibri"/>
        <family val="2"/>
      </rPr>
      <t>To Strengthen M&amp;E and Research to generate contemporary knowledge, lessons and good practices to enhance learning and evidence based programming for quality HIV and AIDS service delivery among the MARPS in FORT PORTAL MUNICIPALITY and Kasese urban areas by the end of July 2016</t>
    </r>
  </si>
  <si>
    <r>
      <t>1.5</t>
    </r>
    <r>
      <rPr>
        <b/>
        <sz val="7"/>
        <rFont val="Times New Roman"/>
        <family val="1"/>
      </rPr>
      <t xml:space="preserve">              </t>
    </r>
    <r>
      <rPr>
        <b/>
        <sz val="12"/>
        <rFont val="Calibri"/>
        <family val="2"/>
      </rPr>
      <t>Approaches to be adopted</t>
    </r>
  </si>
  <si>
    <r>
      <t>·</t>
    </r>
    <r>
      <rPr>
        <sz val="7"/>
        <rFont val="Times New Roman"/>
        <family val="1"/>
      </rPr>
      <t xml:space="preserve">      </t>
    </r>
    <r>
      <rPr>
        <b/>
        <sz val="12"/>
        <rFont val="Calibri"/>
        <family val="2"/>
      </rPr>
      <t xml:space="preserve">Use of individual and small group Intervention approaches </t>
    </r>
  </si>
  <si>
    <t>The project will mainly use individual and small group intervention approaches for promotion of behaviour change as opposed to mass media campaigns approach. Individual and small group intervention approaches will include use of peer to peer education, risk reduction counselling, community dialogues, formation of community partnerships, and use of renown and community based role models among the MARPS as behaviour change agents. Use of MARPS as community role models will be promoted to encourage personal testimonies as a strategy to reinforce positive behaviour and reduce stigma. Mass media campaigns will be limited to interventions that require wider reach out e.g. promotion of service delivery outreach camps targeting MARPS.</t>
  </si>
  <si>
    <t>All planned interventions will focus on encouraging positive and healthy behaviour change rather than just giving information. Peer educators in the different MARPS and other high risk groups will be trained for this purpose as well as condom promotion and distribution. The project will promote dialogues based on identified individual and group needs and risks regarding HIV infection to motivate the targeted groups to adopt new behaviours.</t>
  </si>
  <si>
    <r>
      <t>·</t>
    </r>
    <r>
      <rPr>
        <sz val="7"/>
        <rFont val="Times New Roman"/>
        <family val="1"/>
      </rPr>
      <t xml:space="preserve">      </t>
    </r>
    <r>
      <rPr>
        <b/>
        <sz val="12"/>
        <rFont val="Calibri"/>
        <family val="2"/>
      </rPr>
      <t>Promotion of gender quality and equity</t>
    </r>
  </si>
  <si>
    <t xml:space="preserve">All activities implemented under the project will be gender sensitive targeting both women and men equally but where necessary have special programs for women (FSW) or men (MSM) to specifically address gender concerns of some categories of MARPS. Activity design and implementation for the different target populations will adhere to the principles of gender equity and ensure that emerging gender issues are addressed in design, implementation and evaluation of the project. The project will ensure that both males and females in the different categories of targeted MARPS are given equal opportunity to participate in program design and access to HIV and AIDS services. </t>
  </si>
  <si>
    <t>Emphasis will be put on gender segregation in reporting to periodically assess gender sensitivity and performance of the project. Efforts will also be made to ensure that GBV is addressed as part of the IEC/BCC interventions. The project will also promote female condom as a way of empowering women in negotiations for condom use to reduce high risk sex especially among Female Sex Workers.</t>
  </si>
  <si>
    <r>
      <t>·</t>
    </r>
    <r>
      <rPr>
        <sz val="7"/>
        <rFont val="Times New Roman"/>
        <family val="1"/>
      </rPr>
      <t xml:space="preserve">         </t>
    </r>
    <r>
      <rPr>
        <b/>
        <sz val="12"/>
        <rFont val="Calibri"/>
        <family val="2"/>
      </rPr>
      <t>Promotion of the MIPA and GIPA Principles</t>
    </r>
  </si>
  <si>
    <t>RIDE AFRICA will work closely with networks of People Living with HIV and the District Networks to ensure participation and involvement of MARPS living with HIV. Selected MARPS living with HIV will be trained as peer educators as well as community dialogue facilitators and facilitated to provide peer counselling and serve as expert clients at community outreaches targeting MARPS.</t>
  </si>
  <si>
    <r>
      <t>·</t>
    </r>
    <r>
      <rPr>
        <sz val="7"/>
        <rFont val="Times New Roman"/>
        <family val="1"/>
      </rPr>
      <t xml:space="preserve">         </t>
    </r>
    <r>
      <rPr>
        <b/>
        <sz val="12"/>
        <rFont val="Calibri"/>
        <family val="2"/>
      </rPr>
      <t>Adoption of  Combination HIV prevention  service delivery model</t>
    </r>
  </si>
  <si>
    <r>
      <t>As a strategy to scale up comprehensive service uptake among MARPS, RIDE AFRICA will adopt Combination HIV prevention service delivery model which will include use of the “</t>
    </r>
    <r>
      <rPr>
        <b/>
        <i/>
        <sz val="12"/>
        <rFont val="Calibri"/>
        <family val="2"/>
      </rPr>
      <t>four tent model”</t>
    </r>
    <r>
      <rPr>
        <sz val="12"/>
        <rFont val="Calibri"/>
        <family val="2"/>
      </rPr>
      <t xml:space="preserve"> during out reaches. In this model, a wide range of services including HIV counselling and Testing (HCT), condoms, Safe Male circumcision (SMC), Family planning and reproductive health services will be delivered through community outreaches organized in locations of MARPS hot-spots in the targeted urban authorities. It has the advantage of minimizing referrals for services elsewhere considering the limitation of access to services among MARPS. </t>
    </r>
  </si>
  <si>
    <r>
      <t>·</t>
    </r>
    <r>
      <rPr>
        <sz val="7"/>
        <rFont val="Times New Roman"/>
        <family val="1"/>
      </rPr>
      <t xml:space="preserve">      </t>
    </r>
    <r>
      <rPr>
        <b/>
        <sz val="12"/>
        <rFont val="Calibri"/>
        <family val="2"/>
      </rPr>
      <t>Promoting strategic partnerships, collaboration and networking at all levels</t>
    </r>
  </si>
  <si>
    <r>
      <t xml:space="preserve">The project will adopt a multi-sectoral and multi-level approach in line with national Strategy, to bring all potential stakeholders and actors on board including the local communities. This strategy will help to leverage financial and technical expertise of existing programs to enhance optimal use of resources to scale up of HIV/AIDS interventions among the target groups and reduce fragmentation and avoid duplication of efforts. Key strategic partners particularly those involved in MARPS and community service related activities e.g. Family Protection Units will be identified at both national and district level and consultative meetings held to establish the services they provide and indentify areas of collaboration and complimentarity. </t>
    </r>
    <r>
      <rPr>
        <b/>
        <sz val="12"/>
        <rFont val="Calibri"/>
        <family val="2"/>
      </rPr>
      <t xml:space="preserve">Table 2 </t>
    </r>
    <r>
      <rPr>
        <sz val="12"/>
        <rFont val="Calibri"/>
        <family val="2"/>
      </rPr>
      <t xml:space="preserve">outlines the roles of different strategic partners. At the district level urban authorities will be supported to establish partnerships and linkages with key stakeholders involved in HIV/AIDS response at district level. </t>
    </r>
  </si>
  <si>
    <t xml:space="preserve">Strategic partnerships will be used to facilitate creation and strengthening of referral systems and linkages for increased HIV prevention, care and treatment and support services.  Municipal and Town Council AIDS Taskforces will be strengthened to ensure that they are all inclusive and promote partnerships and networks among its members. partners in the district will be identified and their capacities built for collaboration across program areas where appropriate to promote synergy to improve service delivery. </t>
  </si>
  <si>
    <r>
      <t>·</t>
    </r>
    <r>
      <rPr>
        <sz val="7"/>
        <rFont val="Times New Roman"/>
        <family val="1"/>
      </rPr>
      <t xml:space="preserve">         </t>
    </r>
    <r>
      <rPr>
        <b/>
        <sz val="12"/>
        <rFont val="Calibri"/>
        <family val="2"/>
      </rPr>
      <t>Working through the local  leadership structures to  enhance service delivery</t>
    </r>
  </si>
  <si>
    <t>In line with RIDE AFRICA mandate, the project will be implemented through the local leadership structures to enhance service delivery. Accordingly, Mayors and other urban authority leaders will be empowered with appropriate knowledge and skills to lead implementation of the project. Local AIDS structures like AIDS committees, peer educators and VHTs will be oriented and facilitated to implement and coordinate the project activities. This approach promotes ownership as well as sustainability of the response.</t>
  </si>
  <si>
    <t>The project will adopt a multi-sectoral approach in line with national Strategy, to bring all potential stakeholders and actors on board including the local communities. Strategic partnerships will be used to facilitate creation and strengthening of referral systems and linkages for increased HIV prevention, care and treatment and support services.  Municipal and Town Council AIDS Taskforces will be strengthened to ensure that they are all inclusive and promote partnerships and networks among its members Key strategic partners particularly those involved in MARPS and community service related activities. Key partners will include Buhinga Hospital Virika and other IPs implementing MARPS intervention in the targeted urban authorities. This strategy will help to leverage financial and technical expertise of existing programs to enhance optimal use of resources to scale up MARPS interventions among the target groups and reduce fragmentation and avoid duplication of efforts.</t>
  </si>
  <si>
    <r>
      <t>1.6</t>
    </r>
    <r>
      <rPr>
        <b/>
        <sz val="7"/>
        <rFont val="Times New Roman"/>
        <family val="1"/>
      </rPr>
      <t xml:space="preserve">      </t>
    </r>
    <r>
      <rPr>
        <b/>
        <sz val="14"/>
        <rFont val="Calibri"/>
        <family val="2"/>
      </rPr>
      <t xml:space="preserve">Project objectives activities and planned outputs </t>
    </r>
  </si>
  <si>
    <r>
      <t>Objective 1:</t>
    </r>
    <r>
      <rPr>
        <sz val="12"/>
        <rFont val="Calibri"/>
        <family val="2"/>
      </rPr>
      <t xml:space="preserve">  To increase adoption of safer sexual behaviour among </t>
    </r>
    <r>
      <rPr>
        <b/>
        <sz val="12"/>
        <rFont val="Calibri"/>
        <family val="2"/>
      </rPr>
      <t xml:space="preserve">34,368 </t>
    </r>
    <r>
      <rPr>
        <sz val="12"/>
        <rFont val="Calibri"/>
        <family val="2"/>
      </rPr>
      <t>MARPS in FORT PORTAL MUNICIPALITY and Kasese urban Authorities by 2016.</t>
    </r>
  </si>
  <si>
    <r>
      <t>Outcome 1:</t>
    </r>
    <r>
      <rPr>
        <sz val="12"/>
        <rFont val="Calibri"/>
        <family val="2"/>
      </rPr>
      <t xml:space="preserve"> </t>
    </r>
    <r>
      <rPr>
        <sz val="11"/>
        <rFont val="Calibri"/>
        <family val="2"/>
      </rPr>
      <t>Reduced risky behaviours among MARPS and other high risk groups through adoption of safer sex behaviours</t>
    </r>
    <r>
      <rPr>
        <sz val="12"/>
        <rFont val="Calibri"/>
        <family val="2"/>
      </rPr>
      <t xml:space="preserve">. </t>
    </r>
  </si>
  <si>
    <t xml:space="preserve">Activities </t>
  </si>
  <si>
    <r>
      <t>1.1</t>
    </r>
    <r>
      <rPr>
        <b/>
        <sz val="7"/>
        <rFont val="Times New Roman"/>
        <family val="1"/>
      </rPr>
      <t xml:space="preserve">  </t>
    </r>
    <r>
      <rPr>
        <b/>
        <sz val="12"/>
        <rFont val="Calibri"/>
        <family val="2"/>
      </rPr>
      <t>Conduct stakeholders’ workshop’s in each urban authorities to introduce the project and elicit support from the local leadership.</t>
    </r>
  </si>
  <si>
    <t xml:space="preserve">At the beginning of the project, a one day orientation meeting will be conducted in each of the implementing urban authorities to introduce the project to the leadership and stakeholders in the urban authorities. The participants of the meeting will include the Town Clerks, Mayors, Division Medical Officers, RIDE AFRICA board members, District Health Officers  and other  selected district Officials  In addition, key stakeholders such as implementing partners in the district, Civil Society and Private sector actors as well as representatives of the MARPS and PLHIV will also be invited.  . </t>
  </si>
  <si>
    <r>
      <t>1.2</t>
    </r>
    <r>
      <rPr>
        <b/>
        <sz val="7"/>
        <rFont val="Times New Roman"/>
        <family val="1"/>
      </rPr>
      <t xml:space="preserve">  </t>
    </r>
    <r>
      <rPr>
        <b/>
        <sz val="12"/>
        <rFont val="Calibri"/>
        <family val="2"/>
      </rPr>
      <t>Select and train peer educators in HIV Prevention approaches for behaviour change</t>
    </r>
  </si>
  <si>
    <r>
      <t xml:space="preserve">An average of 15-20 Peer Educators will be selected in each urban authority. The candidates will be recommended by the local government leaders such as the Community Development Officer, Town Clerk and Local Director based on their trainability, experience in HIV and AIDS work at the community level and acceptability by the peer groups. Competent facilitators conversant with combination prevention, Human rights and Gender and HIV/AIDS issues will be sourced and hired by RIDE AFRICA to support the trainings. A revised MARPs Peer Education Manual that outlines the </t>
    </r>
    <r>
      <rPr>
        <sz val="12"/>
        <color rgb="FF000000"/>
        <rFont val="Calibri"/>
        <family val="2"/>
      </rPr>
      <t>peer education training curriculum</t>
    </r>
    <r>
      <rPr>
        <sz val="12"/>
        <rFont val="Calibri"/>
        <family val="2"/>
      </rPr>
      <t xml:space="preserve"> and operational procedures will be developed to facilitate this process.</t>
    </r>
  </si>
  <si>
    <t xml:space="preserve">A 3 days training workshop will be conducted focusing on combination HIV prevention approach (SMC, EMTCT and condom programming), structural issues (GBV, Gender, stigma and discrimination), behavioral issues (Safer Sexual practices, sexuality and life skills) and communication skills will also be among the major during the training </t>
  </si>
  <si>
    <r>
      <t>1.3</t>
    </r>
    <r>
      <rPr>
        <sz val="7"/>
        <rFont val="Times New Roman"/>
        <family val="1"/>
      </rPr>
      <t xml:space="preserve">  </t>
    </r>
    <r>
      <rPr>
        <b/>
        <sz val="12"/>
        <rFont val="Calibri"/>
        <family val="2"/>
      </rPr>
      <t xml:space="preserve">Conduct community dialogues with various of categories of MARPS and other high risk groups (Sex workers, MSM, Fisher folks, boda boda cyclist and market vendors) </t>
    </r>
  </si>
  <si>
    <t>Services offered to MARPS need to recognize that each MARPS group and subgroups are not homogenous population and that services need to be tailored to meet the specific needs of the subgroups that exist within each MARPS group and will take into account factors such as geographic location, socio-economic status, literacy and specific and unique behaviors. In view of this, dialogue meetings will periodically conducted for specific groups in order o identify specific needs of the subgroups to facilitate tailoring of services over time as more information is made available through dialogues regarding MARPS sub-populations and their specific risk factors and needs.</t>
  </si>
  <si>
    <t xml:space="preserve">Therefore, as part of project implementation, community dialogues will be conducted to engage MARPS and other high risk groups in order to identify and discuss the issues that affect the individual groups regarding service availability and access, stigma and discrimination as well as the factors that determine exposure to risk of HIV infection. Each dialogue session will comprise of not more than 25 participants. Separate dialogues will be organised for each category. Peer educators will take the leading role in mobilizing and identifying individual peers to participate in dialogues. </t>
  </si>
  <si>
    <r>
      <t>1.4</t>
    </r>
    <r>
      <rPr>
        <b/>
        <sz val="7"/>
        <rFont val="Times New Roman"/>
        <family val="1"/>
      </rPr>
      <t xml:space="preserve">  </t>
    </r>
    <r>
      <rPr>
        <b/>
        <sz val="12"/>
        <rFont val="Calibri"/>
        <family val="2"/>
      </rPr>
      <t xml:space="preserve">Develop and distribute specific Information Education and Communication (IEC) materials targeting MARPS </t>
    </r>
  </si>
  <si>
    <t xml:space="preserve">A comprehensive package of IEC materials informed by local and relevant strategic information will be developed for each targeted most at risk population groups to promote prevention, treatment and care programmes and services. Accordingly, RIDE AFRICA in consultation with the Ministry of Health and Uganda AIDS Commission (UAC), RIDE AFRICA will develop targeted messages appropriate for MARPS the developed materials will be   cleared by Message Clearing Committee (MCC) at UAC. These messages will be printed  on tailored IEC materials including; 2400 posters, 4000 stickers, 5000 brochures, 5000 fliers and 3000 pens, 600 overcoats/reflector jackets and 600 umbrellas. The materials will be disseminated during community-based activities like HCT, dialogues, peer to peer education and thorough condom distribution outlets. </t>
  </si>
  <si>
    <r>
      <t>1.5</t>
    </r>
    <r>
      <rPr>
        <b/>
        <sz val="7"/>
        <rFont val="Times New Roman"/>
        <family val="1"/>
      </rPr>
      <t xml:space="preserve">  </t>
    </r>
    <r>
      <rPr>
        <b/>
        <sz val="12"/>
        <rFont val="Calibri"/>
        <family val="2"/>
      </rPr>
      <t xml:space="preserve">Establish condom outlets and furnish them with male and female condoms </t>
    </r>
  </si>
  <si>
    <t xml:space="preserve">Through Peer Educators, Condom education and distribution will be done throughout the project implementation period since most of the MARPS engage in multiple sexual partnerships. Male Condom dildos and vaginal models will be procured and each Peer Educator will be provided with HIV prevention commodities and materials demonstration charts teaching aids to facilitate education.  To ensure increased access to condoms, distribution outlets will be established in hotspots including bars, guest houses, night clubs among others. RIDE AFRICA will regularly request condom supplies from MoH and NMS, UHMG and other partners to regularly supply the outlets. </t>
  </si>
  <si>
    <t xml:space="preserve">Apart from condom outlets, RIDE AFRICA will support the trained peer educators to distribute condoms to the MARPS. Local Leaders particularly the Mayors as part of their routine HIV advocacy campaigns will distribute condoms to the MARPS. RIDE AFRICA will popularize condom distribution outlets through identification posters and stickers. </t>
  </si>
  <si>
    <r>
      <t>1.6</t>
    </r>
    <r>
      <rPr>
        <b/>
        <sz val="7"/>
        <rFont val="Times New Roman"/>
        <family val="1"/>
      </rPr>
      <t xml:space="preserve">  </t>
    </r>
    <r>
      <rPr>
        <b/>
        <sz val="12"/>
        <rFont val="Calibri"/>
        <family val="2"/>
      </rPr>
      <t>Establish and support Anti-AIDS drama groups for sensitization and mobilisation of MARPS for behaviour change and service uptake.</t>
    </r>
  </si>
  <si>
    <t>RIDE AFRICA will train and equip ANTI-AIDS drama clubs to mobilize and sensitize communities through edutainment approach. These clubs will conduct sensitization sessions within the MARPS hot spots prior and during implementation of interventions such as HCT and SMC camps. Anti AIDS drama activities will include music and drama, skits, personal testimonies and role model presentations to increase awareness and promote behaviour change. Along these activities peer educators will organize small group sessions to internalize the issues arising from the drama sessions.</t>
  </si>
  <si>
    <t>Each drama group constitutes of 15 members who will be facilitated with transport and allowance for each drama show. To ensure perfection and accuracy of messages being disseminated to the community, the HIV Focal person will work with the Peer Leader and the Drama Instructors to guide and supervise the rehearsals</t>
  </si>
  <si>
    <r>
      <t>1.7</t>
    </r>
    <r>
      <rPr>
        <b/>
        <sz val="7"/>
        <rFont val="Times New Roman"/>
        <family val="1"/>
      </rPr>
      <t xml:space="preserve">  </t>
    </r>
    <r>
      <rPr>
        <b/>
        <sz val="12"/>
        <rFont val="Calibri"/>
        <family val="2"/>
      </rPr>
      <t>Conduct sensitization workshops targeting owners of recreation and entertainment centers (e.g. guest houses, video halls, pubs, beach management units) frequented by MARPS and other high risk groups.</t>
    </r>
  </si>
  <si>
    <t>The workshop will focus on addressing stigma and discrimination, barriers to access to HIV and AIDS service among MARPS as well as discuss possibilities of integrating HIV prevention in their businesses e.g. condom distribution, promotion of IEC materials among others. RIDE AFRICA will mobilize owners of recreation and entertainment centers in the targeted urban authorities to discuss the plight of the MARPS and need for increasing access to services among MARPS through their business. Where possible, some of the identified recreation centers will be designated as condom distribution as well as IEC outlets. Attempt will be made to engage some of the owners and proprietor recreational centers as advocate for MARPS.</t>
  </si>
  <si>
    <r>
      <t>1.8 Conduct bi-annual sexuality and life skills</t>
    </r>
    <r>
      <rPr>
        <b/>
        <sz val="12"/>
        <color rgb="FF000000"/>
        <rFont val="Calibri"/>
        <family val="2"/>
      </rPr>
      <t xml:space="preserve"> training tailored to needs of MARPS including coping</t>
    </r>
  </si>
  <si>
    <r>
      <t xml:space="preserve"> Skills </t>
    </r>
    <r>
      <rPr>
        <b/>
        <sz val="12"/>
        <rFont val="Calibri"/>
        <family val="2"/>
      </rPr>
      <t xml:space="preserve">for some selected members of MARPS and other high risk groups </t>
    </r>
  </si>
  <si>
    <t xml:space="preserve">In order to strengthen the capacity of the MARPS and other high risk groups for effective HIV prevention, RIDE AFRICA will conduct a one day seminar in sexuality and life skills. The training will empower the MARPS and other high risk groups with appropriate HIV prevention knowledge to influence adoption and negotiation for safer sexual practices as well as helping them make informed choices thus, reducing the risk of HIV infection. RIDE AFRICA will work with notational and locally selected facilitators to conduct these training. </t>
  </si>
  <si>
    <r>
      <t>1.9</t>
    </r>
    <r>
      <rPr>
        <b/>
        <sz val="7"/>
        <rFont val="Times New Roman"/>
        <family val="1"/>
      </rPr>
      <t xml:space="preserve">  </t>
    </r>
    <r>
      <rPr>
        <b/>
        <sz val="12"/>
        <rFont val="Calibri"/>
        <family val="2"/>
      </rPr>
      <t xml:space="preserve">Establish one HIV and AIDS knowledge room and service centre within MARPS hotspots in FORT PORTAL MUNICIPALITY targeting Long Distance Truck drivers and other MARPS categories.  </t>
    </r>
  </si>
  <si>
    <t>One of the hindrances of access to services and HIV and AIDS services among MARPS is limited knowledge about the available services as well as issues regarding proximity to the sites. To address these constraints, RIDE AFRICA will establish knowledge rooms and service centers at one of the MARPS hot spots in FORT PORTAL MUNICIPALITYA where HIV prevention information and other services will be provided by local service providers. The centre will be equipped with facilities to attract the MARPS and create environment for MARPS friendly service provision.</t>
  </si>
  <si>
    <r>
      <t>Objective 2</t>
    </r>
    <r>
      <rPr>
        <b/>
        <sz val="12"/>
        <rFont val="Calibri"/>
        <family val="2"/>
      </rPr>
      <t>: To scale up coverage of comprehensive HIV and AIDS services through increased access and utilization of services among the MARPS in FORT PORTAL MUNICIPALITY and Kasese urban authorities by the end of July 2016</t>
    </r>
  </si>
  <si>
    <r>
      <t>Outcome 2.1:</t>
    </r>
    <r>
      <rPr>
        <b/>
        <sz val="12"/>
        <rFont val="Calibri"/>
        <family val="2"/>
      </rPr>
      <t xml:space="preserve"> Increased coverage and uptake of HIV prevention, services to MARPS and other high risk groups in FORT PORTAL MUNICIPALITY and Kasese urban authorities</t>
    </r>
    <r>
      <rPr>
        <sz val="12"/>
        <rFont val="Calibri"/>
        <family val="2"/>
      </rPr>
      <t>.</t>
    </r>
  </si>
  <si>
    <t>2.1.1</t>
  </si>
  <si>
    <t>Conduct quarterly combination HIV prevention camps to provide integrated HIV and AIDS services targeting MARPS and other high risk groups.</t>
  </si>
  <si>
    <r>
      <t xml:space="preserve">In partnership with FORT PORTAL MUNICIPALITY and implementing urban authorities and MARPS Implementing partners, RIDE AFRICA will facilitate the provision of comprehensive HIV prevention services primarily targeting but not limited to MARPS. Selected staff from the implementing urban authorities and IPs, will be facilitated with transport, out of pocket and lunch to provide </t>
    </r>
    <r>
      <rPr>
        <b/>
        <sz val="12"/>
        <rFont val="Calibri"/>
        <family val="2"/>
      </rPr>
      <t>combination HIV prevention</t>
    </r>
    <r>
      <rPr>
        <sz val="12"/>
        <rFont val="Calibri"/>
        <family val="2"/>
      </rPr>
      <t xml:space="preserve"> services targeting areas with high concentration of MARPS. The combination HIV prevention services will include among others HCT, eMTCT, SRH, Family Planning, condom education and distribution. An average of 200 persons will be reached in each camp on a quarterly basis, making an estimated of 9600 individuals over the period of 18 months. </t>
    </r>
  </si>
  <si>
    <t xml:space="preserve">In addition, Safe Male Circumcision services will be provided targeting MARPS and other high risk groups in the targeted urban authorities. The SMC camps will be organized in strategic locations within the proximity of MARPS hot spots or nearby health centers (III &amp; IV). In collaboration with the urban authority health departments, RIDE AFRICA will identify and facilitate trained local SMC service providers including surgeons, counsellors and nurses who will be facilitated with transport and allowances to provide the services. The project will not procure commodities for SMC services. These will be sourced from the District health offices and IPs. </t>
  </si>
  <si>
    <t xml:space="preserve">Mobilization of MARPS for these services will be done jointly by peer educators, RIDE AFRICA, AIDS Committee members and urban authority leaders. This will be done through radio announcements, film shows door-to-door and peer to peer reaches, use of megaphones, announcements in community meetings and notice boards among others. Mobilization of MARPS will be done by peer educators, while community mobilisation will be conducted through various methods including radio announcement, film shows and use of mega phones and community meetings, among others. In addition films shows will be organized in the catchment areas prior to days of the combination HIV prevention outreach camps. Alongside the HCT services Elimination of Mother to Child Transmission (eMTCT) services will be provided. RIDE AFRICA will partner with existing organisations including the DHO’s office and networks of people living with HIV/AIDS to mobilize clients including pregnant women and their spouses to go for Anti-Natal and take HIV tests.  </t>
  </si>
  <si>
    <t>RIDE AFRICA will facilitate selected staff from experienced partners with tents, allowances and meals to conduct Information sessions on eMTCT and Information Education and Communication (IEC) materials will be distributed. In some instances positive pregnant women will be referred to health centers or clinics where they will be assessed for antiretroviral therapy.</t>
  </si>
  <si>
    <t xml:space="preserve">2.1.2 </t>
  </si>
  <si>
    <t xml:space="preserve">Conduct quarterly moonlight HCT services targeting Long Distance Truck Drivers, Female Sex Workers and MSMs and their clients in the selected urban authorities </t>
  </si>
  <si>
    <t xml:space="preserve">Moonlight HCT sessions will be held on a quarterly basis to provide services to the targeted hotspots. Local partner CSOs/ HCT service providers or Health Centers will be facilitated with allowances for the staff, van and drivers’ allowances to provide moonlight HCT services, STI screening (where possible) and Family Planning and Sexual and Reproductive Health services targeting LDTDs, sex workers, middle men at the truckers’ hotspots. In addition, recreation facilities including indoor games will be provided to attract truckers for edutainment. Mobilization for these services will be done by peer educators, urban local government leaders including the Municipal HIV Focal Persons. </t>
  </si>
  <si>
    <r>
      <t>Outcome 2.2:</t>
    </r>
    <r>
      <rPr>
        <sz val="12"/>
        <rFont val="Calibri"/>
        <family val="2"/>
      </rPr>
      <t xml:space="preserve"> </t>
    </r>
    <r>
      <rPr>
        <b/>
        <sz val="12"/>
        <rFont val="Calibri"/>
        <family val="2"/>
      </rPr>
      <t>Increased coverage and uptake of HIV and AIDS Care, treatment and social support services to MARPS and other high risk groups in FORT PORTAL MUNICIPALITY and Kasese urban authorities.</t>
    </r>
  </si>
  <si>
    <t>In order to achieve this outcome, RIDE AFRICA will Partner with the STD clinic-Buhinga/MARPI to provide specialised care, treatment and social support services to MARPS and other high risk groups</t>
  </si>
  <si>
    <t>2.2.1 Provide comprehensive STI, HIV and AIDS treatment, care and social support services targeting MARPS at Buhinga STD/ MARPI Clinic facility.</t>
  </si>
  <si>
    <t xml:space="preserve">Whereas STIs are among the common problems among MARPS, there are no designated health facilities providing STI/HIV and AIDS services targeting MARPS. Buhinga STD/MARPI clinic which is currently providing services to MARPS is constrained due to lack of commodities to provide comprehensive care and treatment and psycho-social support services. RIDE AFRICA will support STD/MARPI Clinic to provide comprehensive, acceptable and accessible HIV treatment and care services for each MARPS subgroup at the Clinic. The project will ensure that the continuum of treatment and care is strengthened and expanded to include a range of psycho-social support services essential to reduce vulnerabilities within each MARPS subgroup. Priority interventions will be identified for each group. Where possible additional services will be added, as needed, to the basic package of services over the duration of the project. </t>
  </si>
  <si>
    <t>Activity supported will include;</t>
  </si>
  <si>
    <r>
      <t>i.</t>
    </r>
    <r>
      <rPr>
        <sz val="7"/>
        <rFont val="Times New Roman"/>
        <family val="1"/>
      </rPr>
      <t xml:space="preserve">        </t>
    </r>
    <r>
      <rPr>
        <sz val="12"/>
        <rFont val="Calibri"/>
        <family val="2"/>
      </rPr>
      <t xml:space="preserve">STI screening and treatment </t>
    </r>
  </si>
  <si>
    <r>
      <t>ii.</t>
    </r>
    <r>
      <rPr>
        <sz val="7"/>
        <rFont val="Times New Roman"/>
        <family val="1"/>
      </rPr>
      <t xml:space="preserve">      </t>
    </r>
    <r>
      <rPr>
        <sz val="12"/>
        <rFont val="Calibri"/>
        <family val="2"/>
      </rPr>
      <t>Regular HIV Counselling and Testing through PITC (Provider Initiated Testing and Counselling)</t>
    </r>
  </si>
  <si>
    <r>
      <t>iii.</t>
    </r>
    <r>
      <rPr>
        <sz val="7"/>
        <rFont val="Times New Roman"/>
        <family val="1"/>
      </rPr>
      <t xml:space="preserve">    </t>
    </r>
    <r>
      <rPr>
        <sz val="12"/>
        <rFont val="Calibri"/>
        <family val="2"/>
      </rPr>
      <t>Provide adherence support and follow up for all patients on ART: Retention of MARPS in care and on ART is critical.  MARPS are known to be extremely mobile. This has implications on adherence as a result of loss to follow. MARPS in care and on ART will be actively followed up closely to ensure adherence and minimize loss to follow up. Field visits will be conducted coupled with peer mechanisms to ensure adherence and minimize loss to follow up. Innovative tracking mechanisms will also be established to ensure retention in care and treatment.</t>
    </r>
  </si>
  <si>
    <r>
      <t>iv.</t>
    </r>
    <r>
      <rPr>
        <sz val="7"/>
        <rFont val="Times New Roman"/>
        <family val="1"/>
      </rPr>
      <t xml:space="preserve">     </t>
    </r>
    <r>
      <rPr>
        <sz val="12"/>
        <rFont val="Calibri"/>
        <family val="2"/>
      </rPr>
      <t xml:space="preserve">Provide a toll free line:  A toll free line will be established to provide ongoing counseling and support adherence follow ups.  The line will also provide a platform for clients to freely interact with the health care providers, clarify myths and misinformation, consultations on various issues and provide timely and ongoing psycho social support. It is anticipated that the Toll free line to increase access </t>
    </r>
    <r>
      <rPr>
        <sz val="12"/>
        <color rgb="FF000000"/>
        <rFont val="Calibri"/>
        <family val="2"/>
      </rPr>
      <t xml:space="preserve">access to hard to reach MSM </t>
    </r>
  </si>
  <si>
    <r>
      <t>v.</t>
    </r>
    <r>
      <rPr>
        <sz val="7"/>
        <rFont val="Times New Roman"/>
        <family val="1"/>
      </rPr>
      <t xml:space="preserve">       </t>
    </r>
    <r>
      <rPr>
        <sz val="12"/>
        <rFont val="Calibri"/>
        <family val="2"/>
      </rPr>
      <t xml:space="preserve">Provide ART: Pre ART assessment and initiation on ART to all eligible clients will be done. ART will be provided to all the identified positives basing on MoH guidelines. Appropriate referrals will also be made to those who prefer to access care from other ART sites and active follow up done to ensure they are enrolled into care and followed up. </t>
    </r>
  </si>
  <si>
    <r>
      <t>vi.</t>
    </r>
    <r>
      <rPr>
        <sz val="7"/>
        <rFont val="Times New Roman"/>
        <family val="1"/>
      </rPr>
      <t xml:space="preserve">     </t>
    </r>
    <r>
      <rPr>
        <sz val="12"/>
        <rFont val="Calibri"/>
        <family val="2"/>
      </rPr>
      <t>Provide laboratory ART monitoring for all clients on ART: Recommended monitoring using laboratory will be done. The project will meet costs for some of the tests that are critical but cannot be provided through the existing system such as the viral load.</t>
    </r>
  </si>
  <si>
    <r>
      <t>vii.</t>
    </r>
    <r>
      <rPr>
        <sz val="7"/>
        <rFont val="Times New Roman"/>
        <family val="1"/>
      </rPr>
      <t xml:space="preserve">   </t>
    </r>
    <r>
      <rPr>
        <sz val="12"/>
        <rFont val="Calibri"/>
        <family val="2"/>
      </rPr>
      <t>Provide PEP and other gender based violence services: Gender based violence such as rape, physical and psychosocial abuse etc is common in MARPS particularly sex workers. Mechanisms will be put in place to address all forms of violence and abuse. Post Exposure Prophylaxis will be provided to the victims of rape as per MoH guidelines and psychosocial support. Appropriate documentation will be done and guidance provided on legal redress where possible.</t>
    </r>
  </si>
  <si>
    <t>2.2.2 Conduct quarterly outreaches to provide comprehensive STI, HIV and AIDS and social support services targeting MARPS and other high risk groups.</t>
  </si>
  <si>
    <r>
      <t xml:space="preserve">In order to increase access to services, RIDE AFRICA will support Buhinga STD/MARPI clinic to conduct outreaches at MARPS hot spots to provide a wide range of STI/HIV and AIDS services. </t>
    </r>
    <r>
      <rPr>
        <sz val="12"/>
        <color rgb="FF000000"/>
        <rFont val="Calibri"/>
        <family val="2"/>
      </rPr>
      <t xml:space="preserve">Outreach Workers’ Standard Operating Procedures and Guidelines </t>
    </r>
    <r>
      <rPr>
        <sz val="12"/>
        <rFont val="Calibri"/>
        <family val="2"/>
      </rPr>
      <t>stipulating standard operating procedures as well as</t>
    </r>
    <r>
      <rPr>
        <sz val="12"/>
        <color rgb="FF000000"/>
        <rFont val="Calibri"/>
        <family val="2"/>
      </rPr>
      <t xml:space="preserve"> outlining case management approaches for the various MARPS will be developed to facilitate outreach services.</t>
    </r>
  </si>
  <si>
    <t>Activities will include among others;</t>
  </si>
  <si>
    <r>
      <t>a)</t>
    </r>
    <r>
      <rPr>
        <sz val="7"/>
        <rFont val="Times New Roman"/>
        <family val="1"/>
      </rPr>
      <t xml:space="preserve">      </t>
    </r>
    <r>
      <rPr>
        <sz val="12"/>
        <rFont val="Calibri"/>
        <family val="2"/>
      </rPr>
      <t xml:space="preserve">STI screening and treatment </t>
    </r>
  </si>
  <si>
    <r>
      <t>b)</t>
    </r>
    <r>
      <rPr>
        <sz val="7"/>
        <rFont val="Times New Roman"/>
        <family val="1"/>
      </rPr>
      <t xml:space="preserve">      </t>
    </r>
    <r>
      <rPr>
        <sz val="12"/>
        <rFont val="Calibri"/>
        <family val="2"/>
      </rPr>
      <t>Provide family planning and cancer of the service screening: Assessment for family planning needs will be done and appropriate Family Planning methods provided. Conduct Cancer of cervix screening: will be integrated in the service and provided for all women as part of the comprehensive package of care.</t>
    </r>
  </si>
  <si>
    <r>
      <t>c)</t>
    </r>
    <r>
      <rPr>
        <sz val="7"/>
        <rFont val="Times New Roman"/>
        <family val="1"/>
      </rPr>
      <t xml:space="preserve">      </t>
    </r>
    <r>
      <rPr>
        <sz val="12"/>
        <rFont val="Calibri"/>
        <family val="2"/>
      </rPr>
      <t>Provide active screening for opportunistic infections both at the facility and in the community: Active screening for TB and other opportunistic infections will be done for all MARPS and those identified will be treated accordingly. Particularly TB screening will be enhanced.</t>
    </r>
  </si>
  <si>
    <r>
      <t>d)</t>
    </r>
    <r>
      <rPr>
        <sz val="7"/>
        <rFont val="Times New Roman"/>
        <family val="1"/>
      </rPr>
      <t xml:space="preserve">      </t>
    </r>
    <r>
      <rPr>
        <sz val="12"/>
        <rFont val="Calibri"/>
        <family val="2"/>
      </rPr>
      <t>Provide risk reduction counselling and health education: All MARPS be will be provided to all risk reduction counselling and health education at static facility  and outreach sites</t>
    </r>
  </si>
  <si>
    <r>
      <t>e)</t>
    </r>
    <r>
      <rPr>
        <sz val="7"/>
        <rFont val="Times New Roman"/>
        <family val="1"/>
      </rPr>
      <t xml:space="preserve">      </t>
    </r>
    <r>
      <rPr>
        <sz val="12"/>
        <rFont val="Calibri"/>
        <family val="2"/>
      </rPr>
      <t>Pilot Test and treat in MARPS: With guidance from the MoH we will pilot test and treat for selected MARPS. This will generate understanding and required evidence on the proposed Test and Treat for MARPS as a policy in the country.</t>
    </r>
  </si>
  <si>
    <r>
      <t>Objective 3:</t>
    </r>
    <r>
      <rPr>
        <b/>
        <sz val="12"/>
        <rFont val="Calibri"/>
        <family val="2"/>
      </rPr>
      <t xml:space="preserve"> To strengthen the capacity of RIDE AFRICA, FORT PORTAL MUNICIPALITY and Kasese urban authorities in HIV and MARPS programming for improved delivery of HIV and AIDS services to MARPS.</t>
    </r>
  </si>
  <si>
    <r>
      <t>Outcome 3</t>
    </r>
    <r>
      <rPr>
        <sz val="13"/>
        <color rgb="FF000000"/>
        <rFont val="Calibri"/>
        <family val="2"/>
      </rPr>
      <t>:</t>
    </r>
    <r>
      <rPr>
        <sz val="12"/>
        <color rgb="FF000000"/>
        <rFont val="Calibri"/>
        <family val="2"/>
      </rPr>
      <t xml:space="preserve"> </t>
    </r>
    <r>
      <rPr>
        <sz val="12"/>
        <rFont val="Calibri"/>
        <family val="2"/>
      </rPr>
      <t>Strengthened capacity and systems for improved HIV&amp;AIDS services delivery in RIDE AFRICA, FORT PORTAL MUNICIPALITY and surrounding urban authorities</t>
    </r>
    <r>
      <rPr>
        <sz val="11"/>
        <rFont val="Calibri"/>
        <family val="2"/>
      </rPr>
      <t xml:space="preserve"> </t>
    </r>
  </si>
  <si>
    <r>
      <t>3.1</t>
    </r>
    <r>
      <rPr>
        <b/>
        <sz val="7"/>
        <color rgb="FF000000"/>
        <rFont val="Times New Roman"/>
        <family val="1"/>
      </rPr>
      <t xml:space="preserve">  </t>
    </r>
    <r>
      <rPr>
        <b/>
        <sz val="12"/>
        <rFont val="Calibri"/>
        <family val="2"/>
      </rPr>
      <t>Facilitate Project staff to undertake short courses in HIV and MARPS programming and Monitoring &amp;Evaluation.</t>
    </r>
  </si>
  <si>
    <t>As part of capacity building for MARPS programming, some selected staff will be facilitated to undertake short –term courses in HIV and MARPS programming and Monitoring &amp;Evaluation in order to ensure successful implementation of the project. This will be an ongoing activity planned on quarterly basis.</t>
  </si>
  <si>
    <r>
      <t>3.2</t>
    </r>
    <r>
      <rPr>
        <b/>
        <sz val="7"/>
        <color rgb="FF000000"/>
        <rFont val="Times New Roman"/>
        <family val="1"/>
      </rPr>
      <t xml:space="preserve">  </t>
    </r>
    <r>
      <rPr>
        <b/>
        <sz val="12"/>
        <rFont val="Calibri"/>
        <family val="2"/>
      </rPr>
      <t>Conduct capacity needs assessment in FORT PORTAL MUNICIPALITY and Kasese Urban Authorities and IPs to identify capacity gaps in MARPS programming and develop capacity building plan to address the identified gaps.</t>
    </r>
  </si>
  <si>
    <t>Considering that there are a number of gaps currently in urban authorities regarding implementation of MARPS interventions, there is a need under this project to conduct Needs Assessment in the targeted urban authorities in order to identify capacity gaps and develop capacity building plans to address the identified gaps. External TA will be sourced to support this activity.</t>
  </si>
  <si>
    <r>
      <t>3.3</t>
    </r>
    <r>
      <rPr>
        <b/>
        <sz val="7"/>
        <color rgb="FF000000"/>
        <rFont val="Times New Roman"/>
        <family val="1"/>
      </rPr>
      <t xml:space="preserve">  </t>
    </r>
    <r>
      <rPr>
        <b/>
        <sz val="12"/>
        <rFont val="Calibri"/>
        <family val="2"/>
      </rPr>
      <t>Conduct capacity building training and mentoring sessions to strengthen the capacity of FORT PORTAL MUNICIPALITY, Kasese  Urban Authorities and IPs in MARPS friendly service delivery</t>
    </r>
  </si>
  <si>
    <t>In line with the identified gaps and the developed capacity building plan, targeted training will be conducted to build the necessary competences among FORT PORTAL MUNICIPALITY and other urban authority staff and IPs to ensure successful implementation of the project. External facilitators will be sourced to support implementation of this activity.</t>
  </si>
  <si>
    <r>
      <t>3.4</t>
    </r>
    <r>
      <rPr>
        <b/>
        <sz val="7"/>
        <color rgb="FF000000"/>
        <rFont val="Times New Roman"/>
        <family val="1"/>
      </rPr>
      <t xml:space="preserve">  </t>
    </r>
    <r>
      <rPr>
        <b/>
        <sz val="12"/>
        <rFont val="Calibri"/>
        <family val="2"/>
      </rPr>
      <t>Recruit competent staff in MARPS programming and equip them to support project implementation</t>
    </r>
  </si>
  <si>
    <t xml:space="preserve">Since the project will scale up biomedical interventions targeting MARPS, RIDE AFRICA would like to hire a Project Director with advanced skills and experience in medical or public health areas as well as advocacy and human rights. This will ensure effective implementation and coordination of the project. In addition, RIDE AFRICA will recruit a volunteer with relatively improved skills in advocacy who will support the implementation of the project activities and ensure timely reporting and documentation of project achievements. The staff will be provided with the necessary benefits and tools to perform their duties. </t>
  </si>
  <si>
    <r>
      <t>Objective 4:</t>
    </r>
    <r>
      <rPr>
        <b/>
        <sz val="12"/>
        <rFont val="Calibri"/>
        <family val="2"/>
      </rPr>
      <t xml:space="preserve"> To strengthen coordination and referral linkages for improved HIV and AIDS service delivery among the MARPS in FORT PORTAL MUNICIPALITY and Kasese urban authorities by the end of July 2016</t>
    </r>
  </si>
  <si>
    <r>
      <t>Outcome 4.1:</t>
    </r>
    <r>
      <rPr>
        <sz val="11"/>
        <rFont val="Calibri"/>
        <family val="2"/>
      </rPr>
      <t xml:space="preserve"> </t>
    </r>
    <r>
      <rPr>
        <sz val="12"/>
        <rFont val="Calibri"/>
        <family val="2"/>
      </rPr>
      <t xml:space="preserve">Improved coordination and referral mechanisms for effective HIV and AIDS service delivery for MARPS in Kabarole and surrounding urban areas </t>
    </r>
  </si>
  <si>
    <t>Activities;</t>
  </si>
  <si>
    <r>
      <t>4.1</t>
    </r>
    <r>
      <rPr>
        <sz val="12"/>
        <rFont val="Calibri"/>
        <family val="2"/>
      </rPr>
      <t xml:space="preserve"> </t>
    </r>
    <r>
      <rPr>
        <b/>
        <sz val="12"/>
        <rFont val="Calibri"/>
        <family val="2"/>
      </rPr>
      <t xml:space="preserve">Revitalise Multi-sectoral AIDS Coordination structures (AIDS Committees) and enhance their functionality </t>
    </r>
  </si>
  <si>
    <t xml:space="preserve">In order to improve coordination and collaboration as well as increase the level of participation and representation of MARP representatives and implementers for improved service delivery, RIDE AFRICA will support revitalization of Multi-sectoral AIDS Coordination structures (AIDS Committees) and their functionality in the targeted urban authorities. Implementing urban authorities will be facilitated to convene quarterly meetings of AIDS Committees. AIDS committees will ensure that urban authorities have HIV and AIDS response plans that prioritize MARPS interventions. They will also regularly review project implementation, draw strategies for addressing emerging issues and advocate for provision of services to MARPS. RIDE AFRICA will liaise with Uganda AIDS Commission to ensure that coordination guidelines are provided and monitor their implementation. In instances where AIDS Committees will not be in existence, RIDE AFRICA, with support from Uganda AIDS commission will facilitate their formation and orientation. </t>
  </si>
  <si>
    <r>
      <t>4.2</t>
    </r>
    <r>
      <rPr>
        <sz val="12"/>
        <rFont val="Calibri"/>
        <family val="2"/>
      </rPr>
      <t xml:space="preserve"> </t>
    </r>
    <r>
      <rPr>
        <b/>
        <sz val="12"/>
        <rFont val="Calibri"/>
        <family val="2"/>
      </rPr>
      <t xml:space="preserve">Support the HIV and AIDS coordination office to ensure coordination and mainstreaming of HIV and AIDS in the district planning and budgeting processes </t>
    </r>
  </si>
  <si>
    <t>For purposes of ensuring sustainability of HIV and AIDS services to MARPS, RIDE AFRICA will support the office of the HIV Focal Person to advocate and lobby for allocation and utilization of funds to support HIV and AIDS programmes targeting MARPS in the urban councils. A monthly allowance will be provided to facilitate communication and stationary to the Focal Office to conduct planning meetings aimed at developing priorities for inclusion in the urban council and district budgets. To strengthen management, documentation and reporting on HIV and AIDS services to MARPS, RIDE AFRICA will procure computers and filing cabinets for the selected urban councils and RIDE AFRICA secretariat.</t>
  </si>
  <si>
    <t>Conduct quarterly meetings for national and local level implementing partners to raise awareness and share information on appropriate strategies for service delivery among MARPS</t>
  </si>
  <si>
    <t>Under this activity RIDE AFRICA will organize half day meetings with partners and share information and appropriate strategies to address issues related to service delivery among MARPS. The participants of these meetings will include health centre in charges, program managers in selected NGOs among others. It is anticipated that through these meetings barriers to service access by MARPS related to attitudes of service providers will be addressed. The service providers will also be sensitized on appropriate modes of service delivery to MARPS.</t>
  </si>
  <si>
    <t>Based on the mapping and size estimation of  MARPS and service providers in Kasese and update of the existing hot spots and services mapping in FORT PORTAL MUNICIPALITY, a referral systems will be developed for all the  implementing urban authorities in Kabarole and Kasese. A meeting for all the stakeholders will be convened in each of the urban councils to discuss and agree on the linkages and referral path they will adopt and the tools that will be used. Technical Assistance will be hired to facilitate the meeting and develop referral tools which will be agreed on and they will be printed and distributed among the partners. A referral Director will be agreed upon among the partners, who will convene quarterly meetings of referral partners to review the performance of the system and ensure that the system is functional. A memorandum of understanding will be signed between the referral partners and the urban local government to ensure commitment.</t>
  </si>
  <si>
    <r>
      <t>Objective 5</t>
    </r>
    <r>
      <rPr>
        <b/>
        <sz val="12"/>
        <rFont val="Calibri"/>
        <family val="2"/>
      </rPr>
      <t>: To Strengthen M&amp;E and Research to generate contemporary knowledge, lessons and good practices to enhance learning and evidence based programming for quality HIV and AIDS service delivery among the MARPS in FORT PORTAL MUNICIPALITY Kasese urban areas by the end of July 2016</t>
    </r>
  </si>
  <si>
    <r>
      <t xml:space="preserve">Outcome 5.1: </t>
    </r>
    <r>
      <rPr>
        <sz val="12"/>
        <rFont val="Calibri"/>
        <family val="2"/>
      </rPr>
      <t>Improved HIV and MARPS knowledge base in FORT PORTAL MUNICIPALITY, national and regional level as well as enhanced learning and evidence based programming for MARPS</t>
    </r>
  </si>
  <si>
    <t xml:space="preserve">Currently there are a number of data gaps regarding MARPS in FORT PORTAL MUNICIPALITY and the country at large. Objective 5 aims to improve the generation and quality of MARP related data to inform, develop and advocate for policy and programmatic responses. Types of data to be collected are: the size and locations of MARP subgroups, HIV and STI prevalence, risks associated with HIV infection, sexual and health seeking behaviors and vulnerabilities within each subgroup and about changes in these patterns and drivers over time. M&amp;E strategies will include key data collection methodologies including epidemiological and behavioral surveillance, programme data from MARP facilities and other health facilities, operational research reports and other relevant sources. In addition programmatic reviews and evaluations will be built into project implementation to progressively measure performance and effectiveness of the project </t>
  </si>
  <si>
    <t xml:space="preserve">Key Activities; </t>
  </si>
  <si>
    <r>
      <t xml:space="preserve">Conduct </t>
    </r>
    <r>
      <rPr>
        <b/>
        <sz val="12"/>
        <rFont val="Calibri"/>
        <family val="2"/>
      </rPr>
      <t xml:space="preserve">mapping </t>
    </r>
    <r>
      <rPr>
        <b/>
        <sz val="12"/>
        <color rgb="FF000000"/>
        <rFont val="Calibri"/>
        <family val="2"/>
      </rPr>
      <t xml:space="preserve">and size estimation of </t>
    </r>
    <r>
      <rPr>
        <b/>
        <sz val="12"/>
        <rFont val="Calibri"/>
        <family val="2"/>
      </rPr>
      <t xml:space="preserve">MARPS in Kasese and update </t>
    </r>
    <r>
      <rPr>
        <b/>
        <sz val="12"/>
        <color rgb="FF000000"/>
        <rFont val="Calibri"/>
        <family val="2"/>
      </rPr>
      <t>the existing hot spots and services mapping in FORT PORTAL MUNICIPALITY</t>
    </r>
  </si>
  <si>
    <t xml:space="preserve">In order to and deliver targeted interventions to MARPS there will be a need to conduct mapping and size estimation of MARPS in Kasese and update existing, and generate new hot spots and services mapping FORT PORTAL MUNICIPALITY. A Consultant will be sourced to undertake this assignment using participatory approach that will ensure participation of the all categories of MARPS and the local communities </t>
  </si>
  <si>
    <t xml:space="preserve">Train Peer Educators in data collection and referrals </t>
  </si>
  <si>
    <t xml:space="preserve">A two days training workshop will be organized at the national level to train Peer Educators in aspects of Monitoring and evaluation in general and in particular, data collection, data handling and introduction to data reporting. Facilitators experienced M&amp;E officers will be contracted to facilitate the workshops so as to share practical experiences with the trainees. RIDE AFRICA already has a training curriculum for Peer Education which will guide the training. After the training Peer Educators will be provided with Data collection and handling guidelines. </t>
  </si>
  <si>
    <t>5.3 Facilitate peer educators to conduct peer to peer education and collect data on MARPS reached.</t>
  </si>
  <si>
    <t xml:space="preserve">A monthly allowance will be provided to Peer Educators to facilitate them to collect data on MARPS, distribute condoms and submit data reports to the local Director and subsequently to RIDE AFRICA secretariat for analysis and reporting. </t>
  </si>
  <si>
    <t>5.4. Develop a community MARPS accountability scorecard to periodically assess MARPS interventions effectiveness using the beneficiaries and community perception on service provision</t>
  </si>
  <si>
    <r>
      <t>In order to ensure compliance and increased level of participation of MARPS, the project will conduct periodic MARPS interventions satisfaction and service needs survey</t>
    </r>
    <r>
      <rPr>
        <sz val="12"/>
        <color rgb="FF000000"/>
        <rFont val="Calibri"/>
        <family val="2"/>
      </rPr>
      <t xml:space="preserve"> with the view to generate client needs as well identify structural and other barriers. </t>
    </r>
    <r>
      <rPr>
        <sz val="12"/>
        <rFont val="Calibri"/>
        <family val="2"/>
      </rPr>
      <t xml:space="preserve">Accordingly, a community MARPS accountability scorecard will be developed to facilitate this process following the guidelines developed in a recently concluded National Accountability scorecard exercise conducted by UNASO. The tool will be adapted to the circumstances of the MARPS and the project in particular. It is anticipated that this process will also enhance transparency and accountability on the part of MARPS service providers and the local community </t>
    </r>
  </si>
  <si>
    <r>
      <t>A bi-annual MARPS interventions satisfaction and needs survey will be conducted using community MARPS accountability scorecards i</t>
    </r>
    <r>
      <rPr>
        <sz val="12"/>
        <color rgb="FF000000"/>
        <rFont val="Calibri"/>
        <family val="2"/>
      </rPr>
      <t xml:space="preserve">n order to assess whether the services offered are responding to the needs of MARPS in terms of accessibility i.e. location, timing, cost, etc. and acceptability “MARP friendly” in terms of standards of care and non-discriminatory and non-judgmental </t>
    </r>
  </si>
  <si>
    <t xml:space="preserve">The information obtained from this exercise will augment the findings of the Monitoring and evaluation, Joint Support Supervision visits mentioned above. This will help to bring out perceptions about project interventions by the communities and beneficiaries of the project themselves. This will guide subsequent MARPS programming and policy decision making to ensure that identified structural and other barriers are addressed in a timely manner to deliver targeted services. </t>
  </si>
  <si>
    <t>During the monitoring process RIDE AFRICA will identify unique and innovative interventions to be documented as good practices. In addition RIDE AFRICA will review project activity reports with a view to identify innovative interventions to be captured as good practices in MARPS interventions. The documented good practices will be compiled in form of newsletters, news supplements, Video and photo Clips and success stories that will be produced and shared on quarterly basis through electronic copies that will be distributed electronically and in print to urban authorities . Towards the end of the project, materials generated over the project period will be reviewed to develop a Video Documentary that captures that captures good practices for possible replication in other urban settings.</t>
  </si>
  <si>
    <t xml:space="preserve">5.7 Develop web-based dialogue and information sharing platform to enhance information sharing among MARPS </t>
  </si>
  <si>
    <t xml:space="preserve">Technical assistance will be hired in form of a visiting Web-Master who will design a moderated web-based list-serve (discussion for dialogue and sharing information on KP issues. The issues in the dialogue will be synthesized on a regular basis and will be used to guide advocacy action. It is anticipated that the web-based dialogue will help to increase access to the hard to reach MSM </t>
  </si>
  <si>
    <t>5.8. Conduct KABPs study among MARPS and other high risk groups in FORT PORTAL MUNICIPALITY and other implementing urban Authorities</t>
  </si>
  <si>
    <t xml:space="preserve">In order to inform design of implementation approach to suit the Knowledge, Attitudes, Behaviour Practices (KABP) of the Key Populations, RIDE AFRICA will conduct a KABPs study at the beginning of the project. This will help fine-tune the implementation approach based on the findings of this study. A consultant will be hired to conduct this study using participatory methodologies involving the relevant urban local government leaders as well as all categories of the targeted populations. </t>
  </si>
  <si>
    <t xml:space="preserve">5.9 Conduct bi-annual national level support supervision visits to the urban councils in partnership with national level partners </t>
  </si>
  <si>
    <t xml:space="preserve">A team of at least 4 people comprised of members of RIDE AFRICA, RIDE AFRICA Executive Council, Secretariat Staff and other selected partners will visit project sights on a bi-annual basis to monitor project implementation and provide guidance on aspects of project implementation. Guidelines will be developed by the Monitoring and Evaluation Team to guide the monitoring visits and reports will be prepared and shared with the project implementation team so as to guide implementation. </t>
  </si>
  <si>
    <t xml:space="preserve">5.10 Facilitate monthly monitoring and evaluation visits by RIDE AFRICA staff and local government officials </t>
  </si>
  <si>
    <t xml:space="preserve">The M&amp;E Officer(s) will be supported to conduct quarterly monitoring, support supervision, mentoring and Data Quality Assessment (DQA) visits at selected service points and data collection sites. During these visits, the M&amp;E officers will hold meetings with peer educators, and Drama groups to gather experiences in data collection, reporting, activity implementation and will also carry out spot checks on data collection to ensure quality. </t>
  </si>
  <si>
    <t>This will be done by providing the M&amp;E officers with transport, airtime and per diem. The team will produce quarterly monitoring reports highlighting all issues emerging from the field visits. Emerging issues will be discussed during performance review meetings both at RIDE AFRICA and at urban council level and will inform project implementation and decision making.</t>
  </si>
  <si>
    <t xml:space="preserve">5.11 Conduct end of project evaluation </t>
  </si>
  <si>
    <r>
      <t>The evaluation will help to establish the impact of the project in FORT PORTAL MUNICIPALITY and Kasese urban authorities. Among other issues the evaluation will consider effectiveness and efficiency of the project in terms of achieving its intended objectives</t>
    </r>
    <r>
      <rPr>
        <sz val="12"/>
        <color rgb="FF000000"/>
        <rFont val="Calibri"/>
        <family val="2"/>
      </rPr>
      <t xml:space="preserve"> and outcomes as well as its impact</t>
    </r>
    <r>
      <rPr>
        <sz val="12"/>
        <rFont val="Calibri"/>
        <family val="2"/>
      </rPr>
      <t xml:space="preserve">. The evaluation will </t>
    </r>
    <r>
      <rPr>
        <sz val="12"/>
        <color rgb="FF000000"/>
        <rFont val="Calibri"/>
        <family val="2"/>
      </rPr>
      <t>also help to identify unexpected results and community perceptions that influenced project results.</t>
    </r>
  </si>
  <si>
    <t xml:space="preserve">  </t>
  </si>
  <si>
    <r>
      <t>An independent Consultant will be hired to carry out an end of project evaluation during 17</t>
    </r>
    <r>
      <rPr>
        <vertAlign val="superscript"/>
        <sz val="12"/>
        <rFont val="Calibri"/>
        <family val="2"/>
      </rPr>
      <t>th</t>
    </r>
    <r>
      <rPr>
        <sz val="12"/>
        <rFont val="Calibri"/>
        <family val="2"/>
      </rPr>
      <t xml:space="preserve"> and 18</t>
    </r>
    <r>
      <rPr>
        <vertAlign val="superscript"/>
        <sz val="12"/>
        <rFont val="Calibri"/>
        <family val="2"/>
      </rPr>
      <t>th</t>
    </r>
    <r>
      <rPr>
        <sz val="12"/>
        <rFont val="Calibri"/>
        <family val="2"/>
      </rPr>
      <t xml:space="preserve"> month of project implementation. Terms of Reference will be developed by RIDE AFRICA Secretariat, competent and experienced external consultant will be contracted to lead the evaluation exercise. The Consultant will work under the supervision of the Executive Director to undertake the study and produce a report that will be validated by  and implementing urban authorities. The findings will be disseminated through a national level workshop to all implementing urban authorities and other key stakeholders. The findings of the evaluation will inform future planning of similar projects in the districts.</t>
    </r>
  </si>
  <si>
    <r>
      <t>1.7</t>
    </r>
    <r>
      <rPr>
        <b/>
        <sz val="7"/>
        <rFont val="Times New Roman"/>
        <family val="1"/>
      </rPr>
      <t xml:space="preserve">        </t>
    </r>
    <r>
      <rPr>
        <b/>
        <sz val="12"/>
        <rFont val="Calibri"/>
        <family val="2"/>
      </rPr>
      <t>Indicators for measuring the achievement of objectives and outputs (Log frame)</t>
    </r>
  </si>
  <si>
    <t xml:space="preserve">Hierarchy of objectives </t>
  </si>
  <si>
    <t xml:space="preserve">Objectively Verifiable Indicators </t>
  </si>
  <si>
    <t xml:space="preserve">Means of Verification </t>
  </si>
  <si>
    <t xml:space="preserve">Risks/Assumptions </t>
  </si>
  <si>
    <r>
      <t>Objective 1:</t>
    </r>
    <r>
      <rPr>
        <sz val="11"/>
        <rFont val="Calibri"/>
        <family val="2"/>
      </rPr>
      <t xml:space="preserve">  To increase adoption of safer sexual behaviour among the MARPS in FORT PORTAL MUNICIPALITY and Kasese urban authorities by the end of July 2016</t>
    </r>
  </si>
  <si>
    <r>
      <t>Outcome</t>
    </r>
    <r>
      <rPr>
        <sz val="12"/>
        <color rgb="FF000000"/>
        <rFont val="Calibri"/>
        <family val="2"/>
      </rPr>
      <t xml:space="preserve"> </t>
    </r>
    <r>
      <rPr>
        <b/>
        <sz val="12"/>
        <color rgb="FF000000"/>
        <rFont val="Calibri"/>
        <family val="2"/>
      </rPr>
      <t xml:space="preserve">1: </t>
    </r>
    <r>
      <rPr>
        <sz val="12"/>
        <rFont val="Calibri"/>
        <family val="2"/>
      </rPr>
      <t>Increased adoption of safer sex behaviors and reduction of risky behaviors by MARPS in Kabarole and surrounding urban authorities</t>
    </r>
  </si>
  <si>
    <r>
      <t>·</t>
    </r>
    <r>
      <rPr>
        <sz val="7"/>
        <rFont val="Times New Roman"/>
        <family val="1"/>
      </rPr>
      <t xml:space="preserve">      </t>
    </r>
    <r>
      <rPr>
        <sz val="12"/>
        <rFont val="Calibri"/>
        <family val="2"/>
      </rPr>
      <t>Reduction in unprotected sex acts at last sex reported by MARPS (from: FSW, 67.9%; MSM, 100%; truck drivers, 87.2%; fisher-folk, 80.9%; uniformed personnel 81.9%; and boda-boda 83.9%)</t>
    </r>
    <r>
      <rPr>
        <vertAlign val="superscript"/>
        <sz val="12"/>
        <rFont val="Calibri"/>
        <family val="2"/>
      </rPr>
      <t>[6]</t>
    </r>
    <r>
      <rPr>
        <sz val="12"/>
        <rFont val="Calibri"/>
        <family val="2"/>
      </rPr>
      <t>.</t>
    </r>
  </si>
  <si>
    <r>
      <t>·</t>
    </r>
    <r>
      <rPr>
        <sz val="7"/>
        <rFont val="Times New Roman"/>
        <family val="1"/>
      </rPr>
      <t xml:space="preserve">      </t>
    </r>
    <r>
      <rPr>
        <sz val="12"/>
        <rFont val="Calibri"/>
        <family val="2"/>
      </rPr>
      <t>Increased consistent use of condoms amongst MARPS in past 3 months</t>
    </r>
  </si>
  <si>
    <r>
      <t>·</t>
    </r>
    <r>
      <rPr>
        <sz val="7"/>
        <rFont val="Times New Roman"/>
        <family val="1"/>
      </rPr>
      <t xml:space="preserve">      </t>
    </r>
    <r>
      <rPr>
        <sz val="12"/>
        <rFont val="Calibri"/>
        <family val="2"/>
      </rPr>
      <t>Reduction in proportion of MARPS reporting 2 or more sexual partners in past 6 months (from: 30% for truck drivers; 27% for fisherfolk; 20% for boda-boda cyclists; 17% for MSM; and 12% for uniformed personnel)</t>
    </r>
    <r>
      <rPr>
        <vertAlign val="superscript"/>
        <sz val="12"/>
        <rFont val="Calibri"/>
        <family val="2"/>
      </rPr>
      <t>[7]</t>
    </r>
    <r>
      <rPr>
        <sz val="12"/>
        <rFont val="Calibri"/>
        <family val="2"/>
      </rPr>
      <t>.</t>
    </r>
  </si>
  <si>
    <t>UAIS survey report</t>
  </si>
  <si>
    <t>End of project Evaluation report</t>
  </si>
  <si>
    <t>There will stable and supportive political environment</t>
  </si>
  <si>
    <t>Outputs</t>
  </si>
  <si>
    <r>
      <t>1.1.</t>
    </r>
    <r>
      <rPr>
        <sz val="7"/>
        <rFont val="Times New Roman"/>
        <family val="1"/>
      </rPr>
      <t xml:space="preserve">            </t>
    </r>
    <r>
      <rPr>
        <sz val="12"/>
        <rFont val="Calibri"/>
        <family val="2"/>
      </rPr>
      <t>6 orientation meetings held to introduce the project objectives and plans to 180 stakeholders</t>
    </r>
  </si>
  <si>
    <t>Number of workshops conducted and Stakeholders oriented</t>
  </si>
  <si>
    <r>
      <t>·</t>
    </r>
    <r>
      <rPr>
        <sz val="7"/>
        <rFont val="Times New Roman"/>
        <family val="1"/>
      </rPr>
      <t xml:space="preserve">         </t>
    </r>
    <r>
      <rPr>
        <sz val="12"/>
        <rFont val="Calibri"/>
        <family val="2"/>
      </rPr>
      <t xml:space="preserve">Minutes of the meetings </t>
    </r>
  </si>
  <si>
    <r>
      <t>·</t>
    </r>
    <r>
      <rPr>
        <sz val="7"/>
        <rFont val="Times New Roman"/>
        <family val="1"/>
      </rPr>
      <t xml:space="preserve">         </t>
    </r>
    <r>
      <rPr>
        <sz val="12"/>
        <rFont val="Calibri"/>
        <family val="2"/>
      </rPr>
      <t xml:space="preserve">Attendance register </t>
    </r>
  </si>
  <si>
    <t>Stakeholders are willing to participate in the meeting</t>
  </si>
  <si>
    <r>
      <t>1.2.</t>
    </r>
    <r>
      <rPr>
        <sz val="7"/>
        <rFont val="Times New Roman"/>
        <family val="1"/>
      </rPr>
      <t xml:space="preserve">            </t>
    </r>
    <r>
      <rPr>
        <sz val="12"/>
        <rFont val="Calibri"/>
        <family val="2"/>
      </rPr>
      <t xml:space="preserve">120 peer educators trained and equipped with knowledge in HIV approaches for behaviour change </t>
    </r>
  </si>
  <si>
    <t xml:space="preserve">Number of peer educators trained in combination HIV prevention  </t>
  </si>
  <si>
    <r>
      <t>·</t>
    </r>
    <r>
      <rPr>
        <sz val="7"/>
        <rFont val="Times New Roman"/>
        <family val="1"/>
      </rPr>
      <t xml:space="preserve">         </t>
    </r>
    <r>
      <rPr>
        <sz val="12"/>
        <rFont val="Calibri"/>
        <family val="2"/>
      </rPr>
      <t xml:space="preserve">Activity report </t>
    </r>
  </si>
  <si>
    <r>
      <t>·</t>
    </r>
    <r>
      <rPr>
        <sz val="7"/>
        <rFont val="Times New Roman"/>
        <family val="1"/>
      </rPr>
      <t xml:space="preserve">         </t>
    </r>
    <r>
      <rPr>
        <sz val="12"/>
        <rFont val="Calibri"/>
        <family val="2"/>
      </rPr>
      <t xml:space="preserve">Monitoring reports </t>
    </r>
  </si>
  <si>
    <t>Members of MARPS are willing to participate in the training</t>
  </si>
  <si>
    <r>
      <t>1.3.</t>
    </r>
    <r>
      <rPr>
        <sz val="7"/>
        <rFont val="Times New Roman"/>
        <family val="1"/>
      </rPr>
      <t xml:space="preserve">            </t>
    </r>
    <r>
      <rPr>
        <sz val="12"/>
        <rFont val="Calibri"/>
        <family val="2"/>
      </rPr>
      <t>1,800 MARPS reached with HIV/AIDS messages including SRH/FP</t>
    </r>
  </si>
  <si>
    <t xml:space="preserve">Number of MARPS that have attended the dialogues </t>
  </si>
  <si>
    <r>
      <t>·</t>
    </r>
    <r>
      <rPr>
        <sz val="7"/>
        <rFont val="Times New Roman"/>
        <family val="1"/>
      </rPr>
      <t xml:space="preserve">         </t>
    </r>
    <r>
      <rPr>
        <sz val="12"/>
        <rFont val="Calibri"/>
        <family val="2"/>
      </rPr>
      <t xml:space="preserve">Activity reports </t>
    </r>
  </si>
  <si>
    <r>
      <t>·</t>
    </r>
    <r>
      <rPr>
        <sz val="7"/>
        <rFont val="Times New Roman"/>
        <family val="1"/>
      </rPr>
      <t xml:space="preserve">         </t>
    </r>
    <r>
      <rPr>
        <sz val="12"/>
        <rFont val="Calibri"/>
        <family val="2"/>
      </rPr>
      <t xml:space="preserve">Quarterly progress report </t>
    </r>
  </si>
  <si>
    <t>Members of MARPS will open up during the dialogue sessions</t>
  </si>
  <si>
    <r>
      <t>1.4.</t>
    </r>
    <r>
      <rPr>
        <sz val="7"/>
        <rFont val="Times New Roman"/>
        <family val="1"/>
      </rPr>
      <t xml:space="preserve">            </t>
    </r>
    <r>
      <rPr>
        <sz val="12"/>
        <rFont val="Calibri"/>
        <family val="2"/>
      </rPr>
      <t>2400 posters, 4000 stickers,5000 fliers, 300 pens, 600 overcoates, 600 umbrellas, printed with HIV prevention advocacy messages  developed, printed and distributed</t>
    </r>
  </si>
  <si>
    <t>Number of posters, stickers, brochures, fliers, pens, overcoats, umbrellas  developed, printed and distributed</t>
  </si>
  <si>
    <r>
      <t>·</t>
    </r>
    <r>
      <rPr>
        <sz val="7"/>
        <rFont val="Times New Roman"/>
        <family val="1"/>
      </rPr>
      <t xml:space="preserve">         </t>
    </r>
    <r>
      <rPr>
        <sz val="12"/>
        <rFont val="Calibri"/>
        <family val="2"/>
      </rPr>
      <t>Dissemination report</t>
    </r>
  </si>
  <si>
    <r>
      <t>·</t>
    </r>
    <r>
      <rPr>
        <sz val="7"/>
        <rFont val="Times New Roman"/>
        <family val="1"/>
      </rPr>
      <t xml:space="preserve">         </t>
    </r>
    <r>
      <rPr>
        <sz val="12"/>
        <rFont val="Calibri"/>
        <family val="2"/>
      </rPr>
      <t xml:space="preserve">Monitoring report </t>
    </r>
  </si>
  <si>
    <t>Prices will remain stable</t>
  </si>
  <si>
    <r>
      <t>1.5.</t>
    </r>
    <r>
      <rPr>
        <sz val="7"/>
        <rFont val="Times New Roman"/>
        <family val="1"/>
      </rPr>
      <t xml:space="preserve">            </t>
    </r>
    <r>
      <rPr>
        <sz val="12"/>
        <rFont val="Calibri"/>
        <family val="2"/>
      </rPr>
      <t xml:space="preserve">518,400 male condoms and  3,600 female distributed through 300 established condom distribution sites </t>
    </r>
  </si>
  <si>
    <t>No of  male condoms distributed  to end users; No  of female condoms distributed  to end users; No of condom distribution outlets providing condoms to the end users</t>
  </si>
  <si>
    <r>
      <t>·</t>
    </r>
    <r>
      <rPr>
        <sz val="7"/>
        <rFont val="Times New Roman"/>
        <family val="1"/>
      </rPr>
      <t xml:space="preserve">         </t>
    </r>
    <r>
      <rPr>
        <sz val="12"/>
        <rFont val="Calibri"/>
        <family val="2"/>
      </rPr>
      <t>Monitoring report</t>
    </r>
  </si>
  <si>
    <t>There will be consistency in supply of both male and female condoms</t>
  </si>
  <si>
    <r>
      <t>1.6.</t>
    </r>
    <r>
      <rPr>
        <sz val="7"/>
        <rFont val="Times New Roman"/>
        <family val="1"/>
      </rPr>
      <t xml:space="preserve">            </t>
    </r>
    <r>
      <rPr>
        <sz val="12"/>
        <rFont val="Calibri"/>
        <family val="2"/>
      </rPr>
      <t xml:space="preserve">6 ANTI-AIDS drama groups formed,  90 members facilitated and 7,200 community members reach with HIV and AIDS messages </t>
    </r>
  </si>
  <si>
    <t>No of quarterly community drama sensitizations conducted; No of ANTI-AIDS drama clubs members facilitated, No of participants Sensitized on HIV/ AIDS through ANTI-AIDS drama clubs</t>
  </si>
  <si>
    <r>
      <t>·</t>
    </r>
    <r>
      <rPr>
        <sz val="7"/>
        <rFont val="Times New Roman"/>
        <family val="1"/>
      </rPr>
      <t xml:space="preserve">         </t>
    </r>
    <r>
      <rPr>
        <sz val="12"/>
        <rFont val="Calibri"/>
        <family val="2"/>
      </rPr>
      <t xml:space="preserve">Training attendance list </t>
    </r>
  </si>
  <si>
    <t>Community is willing to attend the drama sessions</t>
  </si>
  <si>
    <t>Community members will focus on the messages in the drama skits</t>
  </si>
  <si>
    <r>
      <t>1.7.</t>
    </r>
    <r>
      <rPr>
        <sz val="7"/>
        <rFont val="Times New Roman"/>
        <family val="1"/>
      </rPr>
      <t xml:space="preserve">            </t>
    </r>
    <r>
      <rPr>
        <sz val="12"/>
        <rFont val="Calibri"/>
        <family val="2"/>
      </rPr>
      <t xml:space="preserve">180 owners/proprietors of entertainment and recreational centers  sensitized </t>
    </r>
  </si>
  <si>
    <t>Number of owners of recreation entertainment centers sensitized</t>
  </si>
  <si>
    <r>
      <t>·</t>
    </r>
    <r>
      <rPr>
        <sz val="7"/>
        <rFont val="Times New Roman"/>
        <family val="1"/>
      </rPr>
      <t xml:space="preserve">         </t>
    </r>
    <r>
      <rPr>
        <sz val="12"/>
        <rFont val="Calibri"/>
        <family val="2"/>
      </rPr>
      <t xml:space="preserve">minutes form the meeting </t>
    </r>
  </si>
  <si>
    <r>
      <t>·</t>
    </r>
    <r>
      <rPr>
        <sz val="7"/>
        <rFont val="Times New Roman"/>
        <family val="1"/>
      </rPr>
      <t xml:space="preserve">         </t>
    </r>
    <r>
      <rPr>
        <sz val="12"/>
        <rFont val="Calibri"/>
        <family val="2"/>
      </rPr>
      <t xml:space="preserve">facilitators’ report </t>
    </r>
  </si>
  <si>
    <t>Owners of the recreational places are willing/will create time to attend the meeting</t>
  </si>
  <si>
    <r>
      <t>1.8.</t>
    </r>
    <r>
      <rPr>
        <sz val="7"/>
        <rFont val="Times New Roman"/>
        <family val="1"/>
      </rPr>
      <t xml:space="preserve">            </t>
    </r>
    <r>
      <rPr>
        <sz val="12"/>
        <rFont val="Calibri"/>
        <family val="2"/>
      </rPr>
      <t>540 MARPS equipped with knowledge on sexuality and life skills  through 18 seminars</t>
    </r>
  </si>
  <si>
    <t>Number of seminars conducted; Number of MARPS sensitized</t>
  </si>
  <si>
    <t>MARPS will have time to attend the seminar</t>
  </si>
  <si>
    <r>
      <t>1.9.</t>
    </r>
    <r>
      <rPr>
        <sz val="7"/>
        <rFont val="Times New Roman"/>
        <family val="1"/>
      </rPr>
      <t xml:space="preserve">            </t>
    </r>
    <r>
      <rPr>
        <sz val="12"/>
        <rFont val="Calibri"/>
        <family val="2"/>
      </rPr>
      <t>1 established knowledge room equipped furnished targeting 900 long distance truck drivers and other MARPS groups</t>
    </r>
  </si>
  <si>
    <t>Number of centers established and equipped; Number of MARPS Reached</t>
  </si>
  <si>
    <r>
      <t>·</t>
    </r>
    <r>
      <rPr>
        <sz val="7"/>
        <rFont val="Times New Roman"/>
        <family val="1"/>
      </rPr>
      <t xml:space="preserve">         </t>
    </r>
    <r>
      <rPr>
        <sz val="12"/>
        <rFont val="Calibri"/>
        <family val="2"/>
      </rPr>
      <t xml:space="preserve">Evaluation report  </t>
    </r>
  </si>
  <si>
    <t>MARPS will appreciate and utilize the knowledge room</t>
  </si>
  <si>
    <r>
      <t>1.1.</t>
    </r>
    <r>
      <rPr>
        <sz val="7"/>
        <rFont val="Times New Roman"/>
        <family val="1"/>
      </rPr>
      <t xml:space="preserve">            </t>
    </r>
    <r>
      <rPr>
        <sz val="12"/>
        <rFont val="Calibri"/>
        <family val="2"/>
      </rPr>
      <t xml:space="preserve">Conduct mapping and size estimation of MARPS in Kasese using the methodology adopted in the FORT PORTAL MUNICIPALITY mapping </t>
    </r>
  </si>
  <si>
    <r>
      <t>1.2.</t>
    </r>
    <r>
      <rPr>
        <sz val="7"/>
        <rFont val="Times New Roman"/>
        <family val="1"/>
      </rPr>
      <t xml:space="preserve">            </t>
    </r>
    <r>
      <rPr>
        <sz val="12"/>
        <rFont val="Calibri"/>
        <family val="2"/>
      </rPr>
      <t xml:space="preserve">Conduct stakeholders’ workshop’s in each urban </t>
    </r>
    <r>
      <rPr>
        <sz val="11"/>
        <rFont val="Calibri"/>
        <family val="2"/>
      </rPr>
      <t>authorities</t>
    </r>
    <r>
      <rPr>
        <sz val="12"/>
        <rFont val="Calibri"/>
        <family val="2"/>
      </rPr>
      <t xml:space="preserve"> to introduce the project and elicit support from the local leadership.</t>
    </r>
  </si>
  <si>
    <r>
      <t>1.3.</t>
    </r>
    <r>
      <rPr>
        <sz val="7"/>
        <rFont val="Times New Roman"/>
        <family val="1"/>
      </rPr>
      <t xml:space="preserve">            </t>
    </r>
    <r>
      <rPr>
        <sz val="12"/>
        <rFont val="Calibri"/>
        <family val="2"/>
      </rPr>
      <t>Select and train peer educators in HIV Prevention approaches for behaviour change</t>
    </r>
  </si>
  <si>
    <r>
      <t>1.4.</t>
    </r>
    <r>
      <rPr>
        <sz val="7"/>
        <rFont val="Times New Roman"/>
        <family val="1"/>
      </rPr>
      <t xml:space="preserve">            </t>
    </r>
    <r>
      <rPr>
        <sz val="12"/>
        <rFont val="Calibri"/>
        <family val="2"/>
      </rPr>
      <t xml:space="preserve">Conduct community dialogues with various of categories and other high risk groups (Sex workers, MSM, Fisher folks, boda boda cyclist and market vendors) </t>
    </r>
  </si>
  <si>
    <r>
      <t>1.5.</t>
    </r>
    <r>
      <rPr>
        <sz val="7"/>
        <rFont val="Times New Roman"/>
        <family val="1"/>
      </rPr>
      <t xml:space="preserve">            </t>
    </r>
    <r>
      <rPr>
        <sz val="12"/>
        <rFont val="Calibri"/>
        <family val="2"/>
      </rPr>
      <t xml:space="preserve">Develop and distribute specific Information Education and Communication (IEC) materials targeting MARPS </t>
    </r>
  </si>
  <si>
    <r>
      <t>1.6.</t>
    </r>
    <r>
      <rPr>
        <sz val="7"/>
        <rFont val="Times New Roman"/>
        <family val="1"/>
      </rPr>
      <t xml:space="preserve">            </t>
    </r>
    <r>
      <rPr>
        <sz val="12"/>
        <rFont val="Calibri"/>
        <family val="2"/>
      </rPr>
      <t xml:space="preserve">Establish condom outlets and furnish them with male and female condoms </t>
    </r>
  </si>
  <si>
    <r>
      <t>1.7.</t>
    </r>
    <r>
      <rPr>
        <sz val="7"/>
        <rFont val="Times New Roman"/>
        <family val="1"/>
      </rPr>
      <t xml:space="preserve">            </t>
    </r>
    <r>
      <rPr>
        <sz val="12"/>
        <rFont val="Calibri"/>
        <family val="2"/>
      </rPr>
      <t>Establish and support Anti-AIDS drama groups for sensitization and mobilisation of MARPS for behaviour change and service uptake respectively</t>
    </r>
  </si>
  <si>
    <r>
      <t>1.8.</t>
    </r>
    <r>
      <rPr>
        <sz val="7"/>
        <rFont val="Times New Roman"/>
        <family val="1"/>
      </rPr>
      <t xml:space="preserve">            </t>
    </r>
    <r>
      <rPr>
        <sz val="12"/>
        <rFont val="Calibri"/>
        <family val="2"/>
      </rPr>
      <t>Conduct sensitization workshops targeting owners of recreation entertainment centers (e.g. guest houses, video halls, pubs, beach management units) frequented by MARPS and other high risk groups.</t>
    </r>
  </si>
  <si>
    <r>
      <t>1.9.</t>
    </r>
    <r>
      <rPr>
        <sz val="7"/>
        <rFont val="Times New Roman"/>
        <family val="1"/>
      </rPr>
      <t xml:space="preserve">            </t>
    </r>
    <r>
      <rPr>
        <sz val="12"/>
        <rFont val="Calibri"/>
        <family val="2"/>
      </rPr>
      <t xml:space="preserve">Conduct sexuality and life skills training  for  selected members of MARPS and other  high risk groups </t>
    </r>
  </si>
  <si>
    <r>
      <t>1.10.</t>
    </r>
    <r>
      <rPr>
        <sz val="7"/>
        <rFont val="Times New Roman"/>
        <family val="1"/>
      </rPr>
      <t xml:space="preserve">        </t>
    </r>
    <r>
      <rPr>
        <sz val="12"/>
        <rFont val="Calibri"/>
        <family val="2"/>
      </rPr>
      <t xml:space="preserve">Establish one HIV and AIDS knowledge room and service centre within MARPS hotspots in FORT PORTAL MUNICIPALITY targeting Long Distance Truck drivers and other MARPS categories. </t>
    </r>
  </si>
  <si>
    <r>
      <t>Objective 2</t>
    </r>
    <r>
      <rPr>
        <b/>
        <sz val="11"/>
        <rFont val="Calibri"/>
        <family val="2"/>
      </rPr>
      <t xml:space="preserve">: </t>
    </r>
    <r>
      <rPr>
        <sz val="11"/>
        <rFont val="Calibri"/>
        <family val="2"/>
      </rPr>
      <t>To scale up coverage of comprehensive HIV and AIDS services through increased access and utilization of services among the MARPS in FORT PORTAL MUNICIPALITY and Kasese urban authorities by end of July 2016</t>
    </r>
  </si>
  <si>
    <t>Outcome 2.1:</t>
  </si>
  <si>
    <r>
      <t xml:space="preserve"> Increased coverage and utilization of HIV and AIDS prevention, care, support and treatment services to MARPS in Kabarole and surrounding urban authorities</t>
    </r>
    <r>
      <rPr>
        <sz val="12"/>
        <color rgb="FFFF0000"/>
        <rFont val="Calibri"/>
        <family val="2"/>
      </rPr>
      <t xml:space="preserve"> </t>
    </r>
  </si>
  <si>
    <r>
      <t>·</t>
    </r>
    <r>
      <rPr>
        <sz val="7"/>
        <rFont val="Times New Roman"/>
        <family val="1"/>
      </rPr>
      <t xml:space="preserve">   </t>
    </r>
    <r>
      <rPr>
        <sz val="12"/>
        <rFont val="Calibri"/>
        <family val="2"/>
      </rPr>
      <t>Proportion of MARPS (disaggregated by category) seeking HCT services</t>
    </r>
  </si>
  <si>
    <r>
      <t>·</t>
    </r>
    <r>
      <rPr>
        <sz val="7"/>
        <rFont val="Times New Roman"/>
        <family val="1"/>
      </rPr>
      <t xml:space="preserve">   </t>
    </r>
    <r>
      <rPr>
        <sz val="12"/>
        <rFont val="Calibri"/>
        <family val="2"/>
      </rPr>
      <t>Proportion of MARPS (disaggregated by category) tested for HIV and given results</t>
    </r>
  </si>
  <si>
    <r>
      <t>·</t>
    </r>
    <r>
      <rPr>
        <sz val="7"/>
        <rFont val="Times New Roman"/>
        <family val="1"/>
      </rPr>
      <t xml:space="preserve">   </t>
    </r>
    <r>
      <rPr>
        <sz val="12"/>
        <rFont val="Calibri"/>
        <family val="2"/>
      </rPr>
      <t>Proportion of facilities providing the minimum package of services for MARPS</t>
    </r>
  </si>
  <si>
    <r>
      <t>·</t>
    </r>
    <r>
      <rPr>
        <sz val="7"/>
        <rFont val="Times New Roman"/>
        <family val="1"/>
      </rPr>
      <t xml:space="preserve">   </t>
    </r>
    <r>
      <rPr>
        <sz val="12"/>
        <rFont val="Calibri"/>
        <family val="2"/>
      </rPr>
      <t>Reduction in average waiting time for MARPS while seeking services</t>
    </r>
  </si>
  <si>
    <r>
      <t>·</t>
    </r>
    <r>
      <rPr>
        <sz val="7"/>
        <rFont val="Times New Roman"/>
        <family val="1"/>
      </rPr>
      <t xml:space="preserve">   </t>
    </r>
    <r>
      <rPr>
        <sz val="12"/>
        <rFont val="Calibri"/>
        <family val="2"/>
      </rPr>
      <t>Reduction in STI infections among MARPS (to 5% among FSWs from 11.9%; and to 0% for Boda-boda cyclists from 0.3% and for uniformed personnel from 0.1%)</t>
    </r>
    <r>
      <rPr>
        <sz val="11"/>
        <rFont val="Calibri"/>
        <family val="2"/>
      </rPr>
      <t>[8]</t>
    </r>
    <r>
      <rPr>
        <sz val="12"/>
        <rFont val="Calibri"/>
        <family val="2"/>
      </rPr>
      <t>.</t>
    </r>
  </si>
  <si>
    <r>
      <t>·</t>
    </r>
    <r>
      <rPr>
        <sz val="7"/>
        <rFont val="Times New Roman"/>
        <family val="1"/>
      </rPr>
      <t xml:space="preserve">   </t>
    </r>
    <r>
      <rPr>
        <sz val="12"/>
        <rFont val="Calibri"/>
        <family val="2"/>
      </rPr>
      <t>Proportion of HIV negative babies born to HIV positive MARPS mothers</t>
    </r>
  </si>
  <si>
    <t xml:space="preserve">District health reports </t>
  </si>
  <si>
    <t>Sentinel surveys</t>
  </si>
  <si>
    <t>Evaluation reports</t>
  </si>
  <si>
    <t>There will be steady supply of the kits and commodities</t>
  </si>
  <si>
    <t>Outputs:</t>
  </si>
  <si>
    <r>
      <t>2.1.</t>
    </r>
    <r>
      <rPr>
        <sz val="12"/>
        <rFont val="Calibri"/>
        <family val="2"/>
      </rPr>
      <t xml:space="preserve"> 7,200 clients reached with HCT, 1,080 eMTCT, 1,080 FP and SRH  and 1,800 SMC services through 36 combination HIV prevention outreach camps </t>
    </r>
    <r>
      <rPr>
        <sz val="11"/>
        <rFont val="Calibri"/>
        <family val="2"/>
      </rPr>
      <t xml:space="preserve"> </t>
    </r>
  </si>
  <si>
    <t>No of quarterly Combination HIV prevention outreach camps organized ; No of  MARPS and high risk populations tested and know their results; No of expectant mothers counselled Tested and  served with EMTCT; No of clients served with FP and  SRH services; No of clients  served with SMC</t>
  </si>
  <si>
    <r>
      <t>·</t>
    </r>
    <r>
      <rPr>
        <sz val="7"/>
        <rFont val="Times New Roman"/>
        <family val="1"/>
      </rPr>
      <t xml:space="preserve">         </t>
    </r>
    <r>
      <rPr>
        <sz val="12"/>
        <rFont val="Calibri"/>
        <family val="2"/>
      </rPr>
      <t xml:space="preserve">HCT registers </t>
    </r>
  </si>
  <si>
    <r>
      <t>·</t>
    </r>
    <r>
      <rPr>
        <sz val="7"/>
        <rFont val="Times New Roman"/>
        <family val="1"/>
      </rPr>
      <t xml:space="preserve">         </t>
    </r>
    <r>
      <rPr>
        <sz val="12"/>
        <rFont val="Calibri"/>
        <family val="2"/>
      </rPr>
      <t xml:space="preserve">Referral forms </t>
    </r>
  </si>
  <si>
    <r>
      <t>·</t>
    </r>
    <r>
      <rPr>
        <sz val="7"/>
        <rFont val="Times New Roman"/>
        <family val="1"/>
      </rPr>
      <t xml:space="preserve">         </t>
    </r>
    <r>
      <rPr>
        <sz val="12"/>
        <rFont val="Calibri"/>
        <family val="2"/>
      </rPr>
      <t xml:space="preserve">EMTCT registers </t>
    </r>
  </si>
  <si>
    <t>Kits and other commodities will be available</t>
  </si>
  <si>
    <r>
      <t>2.1.2</t>
    </r>
    <r>
      <rPr>
        <sz val="12"/>
        <rFont val="Calibri"/>
        <family val="2"/>
      </rPr>
      <t>. 5,400 MARPS reached through 36 moonlight HCT outreaches</t>
    </r>
  </si>
  <si>
    <t>No of Moonlight outreaches organized; No of truckers, middle men and their clients, Commercial sex workers  served with moon light HCT</t>
  </si>
  <si>
    <t>HCT register ,</t>
  </si>
  <si>
    <t>HMIS</t>
  </si>
  <si>
    <r>
      <t>Outcome 2.2:</t>
    </r>
    <r>
      <rPr>
        <sz val="11"/>
        <rFont val="Calibri"/>
        <family val="2"/>
      </rPr>
      <t xml:space="preserve"> Increased coverage and uptake of HIV and AIDS Care, treatment and social support services to MARPS and other high risk groups in 8 urban authorities.</t>
    </r>
  </si>
  <si>
    <r>
      <t xml:space="preserve">2.2.1. </t>
    </r>
    <r>
      <rPr>
        <sz val="12"/>
        <rFont val="Calibri"/>
        <family val="2"/>
      </rPr>
      <t>8,654 MARPS reached with STI, HCT, ART and other HIV and AIDS services  at STD/MARPI Clinic Buhinga</t>
    </r>
  </si>
  <si>
    <r>
      <t xml:space="preserve">MARPS reached with STI, HCT, ART and other HIV and AIDS services </t>
    </r>
    <r>
      <rPr>
        <b/>
        <sz val="12"/>
        <rFont val="Calibri"/>
        <family val="2"/>
      </rPr>
      <t xml:space="preserve"> </t>
    </r>
  </si>
  <si>
    <t xml:space="preserve">STI register </t>
  </si>
  <si>
    <r>
      <t xml:space="preserve">2.2.2. </t>
    </r>
    <r>
      <rPr>
        <sz val="12"/>
        <rFont val="Calibri"/>
        <family val="2"/>
      </rPr>
      <t>5,300 MARPS reached with STI, HCT, ART and other HIV and AIDS services  through outreaches</t>
    </r>
  </si>
  <si>
    <r>
      <t xml:space="preserve">2.2.3. </t>
    </r>
    <r>
      <rPr>
        <sz val="11"/>
        <rFont val="Calibri"/>
        <family val="2"/>
      </rPr>
      <t>Equipment and supplies procured</t>
    </r>
  </si>
  <si>
    <t>Number of Equipment and supplies procured</t>
  </si>
  <si>
    <t>Equipment Directory/register</t>
  </si>
  <si>
    <t>Funds will be available</t>
  </si>
  <si>
    <t>Activities</t>
  </si>
  <si>
    <t>2.1.1 Conduct quarterly combination HIV prevention camps to provide integrated HIV and AIDS services targeting MARPS and other high risk groups.</t>
  </si>
  <si>
    <t xml:space="preserve">2.1.2  Conduct quarterly moonlight HCT services targeting Long Distance Truck Drivers, Female Sex Workers and MSMs and their clients in the selected urban authorities </t>
  </si>
  <si>
    <r>
      <t xml:space="preserve">2.2.1. </t>
    </r>
    <r>
      <rPr>
        <sz val="11"/>
        <rFont val="Calibri"/>
        <family val="2"/>
      </rPr>
      <t>Provide comprehensive STI, HIV and AIDS treatment, care and social support services targeting MARPS at Buhinga STD/ MARPI Clinic facility</t>
    </r>
  </si>
  <si>
    <r>
      <t xml:space="preserve">2.2.2. </t>
    </r>
    <r>
      <rPr>
        <sz val="11"/>
        <rFont val="Calibri"/>
        <family val="2"/>
      </rPr>
      <t>Conduct quarterly outreaches to provide comprehensive STI, HIV and AIDS and social support services targeting MARPS and other high risk groups.</t>
    </r>
  </si>
  <si>
    <r>
      <t xml:space="preserve">2.2.3: </t>
    </r>
    <r>
      <rPr>
        <sz val="12"/>
        <rFont val="Times New Roman"/>
        <family val="1"/>
      </rPr>
      <t xml:space="preserve">Procure Equipment and supplies </t>
    </r>
  </si>
  <si>
    <r>
      <t>Objective 3:</t>
    </r>
    <r>
      <rPr>
        <b/>
        <sz val="11"/>
        <rFont val="Calibri"/>
        <family val="2"/>
      </rPr>
      <t xml:space="preserve"> </t>
    </r>
    <r>
      <rPr>
        <sz val="11"/>
        <rFont val="Calibri"/>
        <family val="2"/>
      </rPr>
      <t>To strengthen the capacity of RIDE AFRICA, FORT PORTAL MUNICIPALITY and Kasese  urban authorities in HIV and MARPS programming for improved delivery of HIV and AIDS services to MARPS.</t>
    </r>
  </si>
  <si>
    <r>
      <t>Outcome 3</t>
    </r>
    <r>
      <rPr>
        <sz val="11"/>
        <rFont val="Calibri"/>
        <family val="2"/>
      </rPr>
      <t xml:space="preserve">: </t>
    </r>
  </si>
  <si>
    <t xml:space="preserve">Strengthened capacity and systems for improved HIV&amp;AIDS services delivery in RIDE AFRICA, FORT PORTAL MUNICIPALITY and surrounding urban authorities </t>
  </si>
  <si>
    <r>
      <t>·</t>
    </r>
    <r>
      <rPr>
        <sz val="7"/>
        <rFont val="Times New Roman"/>
        <family val="1"/>
      </rPr>
      <t xml:space="preserve">  </t>
    </r>
    <r>
      <rPr>
        <sz val="12"/>
        <rFont val="Calibri"/>
        <family val="2"/>
      </rPr>
      <t xml:space="preserve">Improved policy environment/framework to guide HIV&amp;AIDS Service provision to MARPS </t>
    </r>
  </si>
  <si>
    <r>
      <t>·</t>
    </r>
    <r>
      <rPr>
        <sz val="7"/>
        <rFont val="Times New Roman"/>
        <family val="1"/>
      </rPr>
      <t xml:space="preserve">  </t>
    </r>
    <r>
      <rPr>
        <sz val="12"/>
        <rFont val="Calibri"/>
        <family val="2"/>
      </rPr>
      <t xml:space="preserve">Increased funding for HIV&amp;AIDS response towards MARPS </t>
    </r>
  </si>
  <si>
    <r>
      <t>·</t>
    </r>
    <r>
      <rPr>
        <sz val="7"/>
        <rFont val="Times New Roman"/>
        <family val="1"/>
      </rPr>
      <t xml:space="preserve">  </t>
    </r>
    <r>
      <rPr>
        <sz val="12"/>
        <rFont val="Calibri"/>
        <family val="2"/>
      </rPr>
      <t>Strengthened capacity of health service providers to provide tailored HIV&amp;AIDS Services to MARPS.</t>
    </r>
  </si>
  <si>
    <t xml:space="preserve">Evaluation reports </t>
  </si>
  <si>
    <t>3.1. 6 staff equipped with knowledge in HIV and AIDS programing and M&amp;E</t>
  </si>
  <si>
    <t>Number of Staff trained in HIV and MARPS programming and M&amp;E</t>
  </si>
  <si>
    <t xml:space="preserve">Training certificate </t>
  </si>
  <si>
    <t>Staff will have time amidst the busy project schedule to attend the training</t>
  </si>
  <si>
    <r>
      <t xml:space="preserve">3.2.  </t>
    </r>
    <r>
      <rPr>
        <sz val="11"/>
        <rFont val="Calibri"/>
        <family val="2"/>
      </rPr>
      <t>7 capacity Needs assessment report compiled and 6 Capacity building plans developed</t>
    </r>
  </si>
  <si>
    <t>Capacity needs assessment conducted in 6 implementing urban authorities; Number of Capacity Development plans developed</t>
  </si>
  <si>
    <t xml:space="preserve">Needs assessment report </t>
  </si>
  <si>
    <r>
      <t xml:space="preserve">3.3. </t>
    </r>
    <r>
      <rPr>
        <sz val="11"/>
        <rFont val="Calibri"/>
        <family val="2"/>
      </rPr>
      <t>7 trainings conducted targeting 150 participants (25 participants per urban authorities</t>
    </r>
  </si>
  <si>
    <t>Number of Training session conducted; Capacity building training made based on the study report</t>
  </si>
  <si>
    <t xml:space="preserve">Attendance lists </t>
  </si>
  <si>
    <t xml:space="preserve">Stakeholders will put to use Skills acquired </t>
  </si>
  <si>
    <t>3.4. 9 selected staff and urban leaders facilitated to attend and share experience in the national conferences.</t>
  </si>
  <si>
    <t>Number of RIDE AFRICA staff and urban officials participating  in  national conferences/trainings</t>
  </si>
  <si>
    <t xml:space="preserve">Minutes from meetings </t>
  </si>
  <si>
    <t xml:space="preserve">Attendance registers </t>
  </si>
  <si>
    <t>There will National Conferences on HIV and AIDS during the implementation period</t>
  </si>
  <si>
    <t>3.5.  3 competent staff in MARPS programming recruited  and 25 existing staff facilitated on a monthly basis for the time committed to the project</t>
  </si>
  <si>
    <t>Number of Competent staff recruited and equipped; Number of staff facilitated for time committed to the project</t>
  </si>
  <si>
    <t xml:space="preserve">Staff job description </t>
  </si>
  <si>
    <r>
      <t>3.1</t>
    </r>
    <r>
      <rPr>
        <b/>
        <sz val="7"/>
        <color rgb="FF000000"/>
        <rFont val="Times New Roman"/>
        <family val="1"/>
      </rPr>
      <t xml:space="preserve">  </t>
    </r>
    <r>
      <rPr>
        <sz val="12"/>
        <rFont val="Calibri"/>
        <family val="2"/>
      </rPr>
      <t>Facilitate Project staff to undertake short courses in HIV and MARPS programming and Monitoring &amp;Evaluation.</t>
    </r>
  </si>
  <si>
    <r>
      <t>3.2</t>
    </r>
    <r>
      <rPr>
        <b/>
        <sz val="7"/>
        <color rgb="FF000000"/>
        <rFont val="Times New Roman"/>
        <family val="1"/>
      </rPr>
      <t xml:space="preserve">  </t>
    </r>
    <r>
      <rPr>
        <sz val="12"/>
        <rFont val="Calibri"/>
        <family val="2"/>
      </rPr>
      <t>Conduct capacity needs assessment in FORT PORTAL MUNICIPALITY, Kasese  Urban Authorities and IPs to identify capacity gaps in MARPS programming and develop capacity building plan to address the identified gaps.</t>
    </r>
  </si>
  <si>
    <r>
      <t>3.3</t>
    </r>
    <r>
      <rPr>
        <b/>
        <sz val="7"/>
        <color rgb="FF000000"/>
        <rFont val="Times New Roman"/>
        <family val="1"/>
      </rPr>
      <t xml:space="preserve">  </t>
    </r>
    <r>
      <rPr>
        <sz val="12"/>
        <rFont val="Calibri"/>
        <family val="2"/>
      </rPr>
      <t>Conduct capacity building training and mentoring sessions to strengthen the capacity of FORT PORTAL MUNICIPALITY, Kasese  Urban Authorities and IPs in MARPS friendly service delivery</t>
    </r>
  </si>
  <si>
    <r>
      <t>3.4</t>
    </r>
    <r>
      <rPr>
        <b/>
        <sz val="7"/>
        <color rgb="FF000000"/>
        <rFont val="Times New Roman"/>
        <family val="1"/>
      </rPr>
      <t xml:space="preserve">  </t>
    </r>
    <r>
      <rPr>
        <sz val="12"/>
        <rFont val="Calibri"/>
        <family val="2"/>
      </rPr>
      <t xml:space="preserve">Facilitate RIDE AFRICA staff and selected urban council officials to participate in national level conferences/events/trainings for improvement of skills in programming for MARPS  </t>
    </r>
  </si>
  <si>
    <r>
      <t>3.5</t>
    </r>
    <r>
      <rPr>
        <b/>
        <sz val="7"/>
        <color rgb="FF000000"/>
        <rFont val="Times New Roman"/>
        <family val="1"/>
      </rPr>
      <t xml:space="preserve">  </t>
    </r>
    <r>
      <rPr>
        <sz val="12"/>
        <rFont val="Calibri"/>
        <family val="2"/>
      </rPr>
      <t>Recruit competent staff in MARPS programming and equip them to support project implementation</t>
    </r>
  </si>
  <si>
    <r>
      <t>Objective 4:</t>
    </r>
    <r>
      <rPr>
        <b/>
        <sz val="12"/>
        <rFont val="Calibri"/>
        <family val="2"/>
      </rPr>
      <t xml:space="preserve"> </t>
    </r>
    <r>
      <rPr>
        <sz val="12"/>
        <rFont val="Calibri"/>
        <family val="2"/>
      </rPr>
      <t>To strengthen coordination and referral linkages for improved HIV and AIDS service delivery among the MARPS in FORT PORTAL MUNICIPALITY and Kasese urban authorities by the endof July 2016</t>
    </r>
  </si>
  <si>
    <t xml:space="preserve">Outcome: </t>
  </si>
  <si>
    <t xml:space="preserve">Improve M&amp;E systems for KP interventions </t>
  </si>
  <si>
    <t>Improved coordination amongst actors providing services to MARPS</t>
  </si>
  <si>
    <t xml:space="preserve">District reports </t>
  </si>
  <si>
    <t xml:space="preserve">4.1. 540 AIDS committee members facilitated to conduct 36 coordination meetings </t>
  </si>
  <si>
    <t>Number of coordination meetings conducted; Number of AIDS Committee members facilitated</t>
  </si>
  <si>
    <t>Attendance registers</t>
  </si>
  <si>
    <t xml:space="preserve">Activity reports </t>
  </si>
  <si>
    <t>The AIDS  Committee members will create time for the meeting</t>
  </si>
  <si>
    <t xml:space="preserve">4.2. 6 focal coordination offices facilitated with transport, stationary and communication coats on a monthly basis </t>
  </si>
  <si>
    <r>
      <t>·</t>
    </r>
    <r>
      <rPr>
        <sz val="7"/>
        <rFont val="Times New Roman"/>
        <family val="1"/>
      </rPr>
      <t xml:space="preserve">  </t>
    </r>
    <r>
      <rPr>
        <sz val="12"/>
        <rFont val="Calibri"/>
        <family val="2"/>
      </rPr>
      <t xml:space="preserve">Number of coordination offices supported </t>
    </r>
  </si>
  <si>
    <t xml:space="preserve">Financial accountabilities </t>
  </si>
  <si>
    <t xml:space="preserve">Programmatic reports </t>
  </si>
  <si>
    <t xml:space="preserve"> Funds will be available</t>
  </si>
  <si>
    <t xml:space="preserve">4.3. 6 information sharing and awareness meetings for 180 national and local level implementing partners organized  </t>
  </si>
  <si>
    <t>Number of meeting conducted: Number of stakeholders participating</t>
  </si>
  <si>
    <t>Stakeholders will Prioritize the meeting</t>
  </si>
  <si>
    <t>4.4. Referral network for MARPS developed in the 6 implementing urban Authorities. 120 stakeholders participating in 6 consultative meetings</t>
  </si>
  <si>
    <r>
      <t xml:space="preserve">Number TA/consultant hired; Number of conductive meeting conducted; Number of Participants; </t>
    </r>
    <r>
      <rPr>
        <sz val="12"/>
        <rFont val="Calibri"/>
        <family val="2"/>
      </rPr>
      <t xml:space="preserve">Referral network for MARPS Developed </t>
    </r>
  </si>
  <si>
    <t xml:space="preserve">Referral register </t>
  </si>
  <si>
    <t xml:space="preserve">Stakeholders will cooperate </t>
  </si>
  <si>
    <t xml:space="preserve">ACTIVITIES </t>
  </si>
  <si>
    <t xml:space="preserve">4.1 Revitalise AIDS Coordination structures (AIDS Committees) and enhance their functionality </t>
  </si>
  <si>
    <t xml:space="preserve">4.2 Support the HIV and AIDS coordination office to ensure coordination and mainstreaming of HIV and AIDS in the district planning and budgeting processes  </t>
  </si>
  <si>
    <t>4.3 Conduct quarterly meetings for national and local level implementing partners to raise awareness and share information on appropriate strategies for service delivery among MARPS</t>
  </si>
  <si>
    <t>4.4 Develop a referral network based on the mapping exercise conducted under objective 1</t>
  </si>
  <si>
    <r>
      <t xml:space="preserve">Objective 5: </t>
    </r>
    <r>
      <rPr>
        <sz val="11"/>
        <rFont val="Calibri"/>
        <family val="2"/>
      </rPr>
      <t>To strengthen M&amp;E and research so as to generate contemporary knowledge, lessons and good practices to enhance learning, evidence based programming and improve quality of service delivery for MARPS in FORT PORTAL MUNICIPALITY as well as strengthen HIV and MARPS knowledge base at national and regional level.</t>
    </r>
  </si>
  <si>
    <r>
      <t xml:space="preserve">Outcome 5: </t>
    </r>
    <r>
      <rPr>
        <sz val="11"/>
        <rFont val="Calibri"/>
        <family val="2"/>
      </rPr>
      <t>Improved generation of knowledge, research and good practices among Urban councils</t>
    </r>
  </si>
  <si>
    <t xml:space="preserve">Output </t>
  </si>
  <si>
    <r>
      <t>5.1.</t>
    </r>
    <r>
      <rPr>
        <sz val="7"/>
        <rFont val="Times New Roman"/>
        <family val="1"/>
      </rPr>
      <t xml:space="preserve">            </t>
    </r>
    <r>
      <rPr>
        <sz val="12"/>
        <rFont val="Calibri"/>
        <family val="2"/>
      </rPr>
      <t xml:space="preserve">1 mapping  and size estimate of  MARPS in Kasese produced </t>
    </r>
  </si>
  <si>
    <t>Estimated Size of MARPS and operational hot spots established  and documented</t>
  </si>
  <si>
    <r>
      <t>·</t>
    </r>
    <r>
      <rPr>
        <sz val="7"/>
        <rFont val="Times New Roman"/>
        <family val="1"/>
      </rPr>
      <t xml:space="preserve">         </t>
    </r>
    <r>
      <rPr>
        <sz val="12"/>
        <rFont val="Calibri"/>
        <family val="2"/>
      </rPr>
      <t xml:space="preserve">Survey report </t>
    </r>
  </si>
  <si>
    <t>There will be cooperation from stakeholders</t>
  </si>
  <si>
    <t xml:space="preserve">5.2.   100 peer educators trained in data management in 6trainings </t>
  </si>
  <si>
    <t xml:space="preserve">Number of peer educators trained in data management </t>
  </si>
  <si>
    <t xml:space="preserve">5.3. 100 peer educators facilitated to conduct peer to peer education  </t>
  </si>
  <si>
    <t xml:space="preserve">Number of facilitated peer educators </t>
  </si>
  <si>
    <t xml:space="preserve">List of peer educators </t>
  </si>
  <si>
    <t xml:space="preserve">There is timely disbursement of funds to peer educators </t>
  </si>
  <si>
    <t>5.4 A Community MARPs accountability score card tool developed</t>
  </si>
  <si>
    <t>Number of community MARPs Accountability score card tool developed</t>
  </si>
  <si>
    <t>Consultancy report</t>
  </si>
  <si>
    <t>A copy of the score card tool</t>
  </si>
  <si>
    <t>Stakeholders will cooperate</t>
  </si>
  <si>
    <t>5.5 MARPS interventions satisfaction and service needs survey using community MARPS accountability scorecards</t>
  </si>
  <si>
    <t>Number of score card survey conducted</t>
  </si>
  <si>
    <t>Scare card survey report</t>
  </si>
  <si>
    <t xml:space="preserve">5.6. 3 newsletters, 3 news supplement and 1 video documentary produced and disseminated  </t>
  </si>
  <si>
    <t xml:space="preserve">Number of  newsletter, news supplement and video documentary  published </t>
  </si>
  <si>
    <t xml:space="preserve">Documentary DVDs, CDs </t>
  </si>
  <si>
    <t>5.7 One web-master facilitated on a monthly basis and weekly topical issues about MARPS Discussed</t>
  </si>
  <si>
    <t>Number of times the Web-Master is facilitated</t>
  </si>
  <si>
    <t>MARPS issues shared and discussed</t>
  </si>
  <si>
    <t>Web-site links</t>
  </si>
  <si>
    <t>M&amp;E reports</t>
  </si>
  <si>
    <t>People will visit the web-sites and share their views</t>
  </si>
  <si>
    <t xml:space="preserve">5.8. 1 KABP study report  produced </t>
  </si>
  <si>
    <t>KABP study conducted</t>
  </si>
  <si>
    <t xml:space="preserve">KABP study report </t>
  </si>
  <si>
    <t xml:space="preserve">Results from the KABP study will be utilized for district planning </t>
  </si>
  <si>
    <t xml:space="preserve">5.9. 24 National and local officials facilitated to conduct 3 support supervision exercises </t>
  </si>
  <si>
    <t>Number of support supervision visits conducted; Number of participants facilitated</t>
  </si>
  <si>
    <t xml:space="preserve">Urban council activity report </t>
  </si>
  <si>
    <t xml:space="preserve">Monitoring reports </t>
  </si>
  <si>
    <t>The National stakeholders will have time for all the support supervision visits</t>
  </si>
  <si>
    <t xml:space="preserve">5.10  18 support supervision visits conducted by staff </t>
  </si>
  <si>
    <t xml:space="preserve">Number of support supervision visits conducted by staff </t>
  </si>
  <si>
    <t xml:space="preserve">Activity report </t>
  </si>
  <si>
    <t>Staff will have time to carry out all the support supervision visits</t>
  </si>
  <si>
    <t xml:space="preserve">5.11 1 end of project evaluation report conducted </t>
  </si>
  <si>
    <r>
      <t>·</t>
    </r>
    <r>
      <rPr>
        <sz val="7"/>
        <rFont val="Times New Roman"/>
        <family val="1"/>
      </rPr>
      <t xml:space="preserve">  </t>
    </r>
    <r>
      <rPr>
        <sz val="12"/>
        <rFont val="Calibri"/>
        <family val="2"/>
      </rPr>
      <t xml:space="preserve">Actions and recommendations drawn from the end of project evaluation </t>
    </r>
  </si>
  <si>
    <t xml:space="preserve">End of project reports </t>
  </si>
  <si>
    <t xml:space="preserve">All stakeholders will participate in the evaluation exercise </t>
  </si>
  <si>
    <r>
      <t>5.1</t>
    </r>
    <r>
      <rPr>
        <sz val="11"/>
        <rFont val="Calibri"/>
        <family val="2"/>
      </rPr>
      <t xml:space="preserve"> Conduct a mapping exercise on size estimation MARPS in and Kasese using the methodology adopted by FORT PORTAL MUNICIPALITY </t>
    </r>
  </si>
  <si>
    <r>
      <t>5.5</t>
    </r>
    <r>
      <rPr>
        <b/>
        <sz val="12"/>
        <color rgb="FF000000"/>
        <rFont val="Arial"/>
        <family val="2"/>
      </rPr>
      <t xml:space="preserve"> </t>
    </r>
    <r>
      <rPr>
        <sz val="12"/>
        <rFont val="Calibri"/>
        <family val="2"/>
      </rPr>
      <t xml:space="preserve">Conduct bi-annual MARPS interventions satisfaction and service needs survey using community MARPS accountability scorecards </t>
    </r>
  </si>
  <si>
    <r>
      <t>5.8</t>
    </r>
    <r>
      <rPr>
        <b/>
        <sz val="7"/>
        <rFont val="Times New Roman"/>
        <family val="1"/>
      </rPr>
      <t xml:space="preserve">   </t>
    </r>
    <r>
      <rPr>
        <sz val="11"/>
        <rFont val="Calibri"/>
        <family val="2"/>
      </rPr>
      <t>Conduct KABPs study among MARPS and other high risk groups  in FORT PORTAL MUNICIPALITY and Kasese  urban Authorities</t>
    </r>
  </si>
  <si>
    <r>
      <t>5.9</t>
    </r>
    <r>
      <rPr>
        <b/>
        <sz val="7"/>
        <rFont val="Times New Roman"/>
        <family val="1"/>
      </rPr>
      <t xml:space="preserve">   </t>
    </r>
    <r>
      <rPr>
        <sz val="12"/>
        <rFont val="Calibri"/>
        <family val="2"/>
      </rPr>
      <t xml:space="preserve">Conduct quarterly national level support supervision visits to the urban councils in partnership with national level partners </t>
    </r>
  </si>
  <si>
    <t>1.8 Project Implementation Plan</t>
  </si>
  <si>
    <t>QTR1</t>
  </si>
  <si>
    <t>QTR2</t>
  </si>
  <si>
    <t>QTR3</t>
  </si>
  <si>
    <t>QTR4</t>
  </si>
  <si>
    <t>QTR5</t>
  </si>
  <si>
    <t>QTR6</t>
  </si>
  <si>
    <t>Expected Outputs</t>
  </si>
  <si>
    <t>Quantified Targets</t>
  </si>
  <si>
    <t>Responsible Person</t>
  </si>
  <si>
    <t xml:space="preserve">Total Budget </t>
  </si>
  <si>
    <t xml:space="preserve">January </t>
  </si>
  <si>
    <t>Feb</t>
  </si>
  <si>
    <t>March</t>
  </si>
  <si>
    <t>April</t>
  </si>
  <si>
    <t>May</t>
  </si>
  <si>
    <t>June</t>
  </si>
  <si>
    <t>July</t>
  </si>
  <si>
    <t>August</t>
  </si>
  <si>
    <t>September</t>
  </si>
  <si>
    <t>October</t>
  </si>
  <si>
    <t>November</t>
  </si>
  <si>
    <t>December</t>
  </si>
  <si>
    <r>
      <t>1.1.</t>
    </r>
    <r>
      <rPr>
        <sz val="7"/>
        <rFont val="Times New Roman"/>
        <family val="1"/>
      </rPr>
      <t xml:space="preserve"> </t>
    </r>
    <r>
      <rPr>
        <sz val="11"/>
        <rFont val="Calibri"/>
        <family val="2"/>
      </rPr>
      <t xml:space="preserve">Conduct stakeholders’ workshop in each urban authority to introduce the project and elicit support from local leaders </t>
    </r>
  </si>
  <si>
    <t xml:space="preserve">Number of workshops conducted and Stakeholders oriented </t>
  </si>
  <si>
    <t>6 orientation meetings with 180 participants</t>
  </si>
  <si>
    <t>PO,CBO</t>
  </si>
  <si>
    <r>
      <t>1.2.</t>
    </r>
    <r>
      <rPr>
        <sz val="7"/>
        <rFont val="Times New Roman"/>
        <family val="1"/>
      </rPr>
      <t xml:space="preserve"> </t>
    </r>
    <r>
      <rPr>
        <sz val="11"/>
        <rFont val="Calibri"/>
        <family val="2"/>
      </rPr>
      <t xml:space="preserve">Select and train peer educators in HIV prevention approaches for behaviour change </t>
    </r>
  </si>
  <si>
    <t>No of peer educators trained  and equipped with knowledge  and skills in data managing and HIV combination prevention interventions</t>
  </si>
  <si>
    <t xml:space="preserve">100 peer educators </t>
  </si>
  <si>
    <t>PO CBO</t>
  </si>
  <si>
    <r>
      <t>1.3.</t>
    </r>
    <r>
      <rPr>
        <sz val="7"/>
        <rFont val="Times New Roman"/>
        <family val="1"/>
      </rPr>
      <t xml:space="preserve"> </t>
    </r>
    <r>
      <rPr>
        <sz val="11"/>
        <rFont val="Calibri"/>
        <family val="2"/>
      </rPr>
      <t xml:space="preserve">Conduct community dialogues with various categories and other high risk groups(sex worker,MSM,fsisher folks, boda boda cyclists and market vendors) </t>
    </r>
  </si>
  <si>
    <t>No  of individuals among MARPS  reached with HIV/AIDS messages including  SMC, EMTCT, Condom use, RH and FP.</t>
  </si>
  <si>
    <t>1,800 participants reached with HIV/AIDS messages</t>
  </si>
  <si>
    <t>Pos, Local Directors</t>
  </si>
  <si>
    <r>
      <t>1.4.</t>
    </r>
    <r>
      <rPr>
        <sz val="7"/>
        <rFont val="Times New Roman"/>
        <family val="1"/>
      </rPr>
      <t xml:space="preserve"> </t>
    </r>
    <r>
      <rPr>
        <sz val="11"/>
        <rFont val="Calibri"/>
        <family val="2"/>
      </rPr>
      <t>Develop and distribute Information Education and Communication (IEC) materials targeting MARPS</t>
    </r>
  </si>
  <si>
    <t xml:space="preserve">Number of posters, </t>
  </si>
  <si>
    <t>stickers,</t>
  </si>
  <si>
    <t>brochures,</t>
  </si>
  <si>
    <t>fliers, pens,</t>
  </si>
  <si>
    <t>overcoats,</t>
  </si>
  <si>
    <t>umbrellas  developed, printed and distributed</t>
  </si>
  <si>
    <t xml:space="preserve">2400 posters, 4000 stickers, 5000 brochures, 5000 fliers, 3000 pens, 600 overcoats, 600 umbrellas </t>
  </si>
  <si>
    <t xml:space="preserve">Pos, FAM </t>
  </si>
  <si>
    <r>
      <t>1.5.</t>
    </r>
    <r>
      <rPr>
        <sz val="7"/>
        <rFont val="Times New Roman"/>
        <family val="1"/>
      </rPr>
      <t xml:space="preserve"> </t>
    </r>
    <r>
      <rPr>
        <sz val="11"/>
        <rFont val="Calibri"/>
        <family val="2"/>
      </rPr>
      <t>Establish condom outlets  and furnish them with male and female condom</t>
    </r>
  </si>
  <si>
    <t>No of  male condoms distributed  to end users</t>
  </si>
  <si>
    <t>No  of female condoms distributed  to end users</t>
  </si>
  <si>
    <t>No of condom distribution outlets providing condoms to the end users</t>
  </si>
  <si>
    <t>518,400 condoms(86,400 per quarter)</t>
  </si>
  <si>
    <t>3,600 condoms (600 per quarter)</t>
  </si>
  <si>
    <t>300 outlets</t>
  </si>
  <si>
    <t>M&amp;EO, Pos, Local Directors</t>
  </si>
  <si>
    <t xml:space="preserve">1.6.Establish and support Anti-AIDS drama groups for sensitization </t>
  </si>
  <si>
    <t xml:space="preserve">No of quarterly community drama sensitizations conducted </t>
  </si>
  <si>
    <t>No of ANTI-AIDS drama clubs members facilitated</t>
  </si>
  <si>
    <t>No of participants Sensitized on HIV/ AIDS through ANTI-AIDS drama clubs</t>
  </si>
  <si>
    <t xml:space="preserve">6 Anti AIDS drama groups </t>
  </si>
  <si>
    <t xml:space="preserve">90  members  per quarter </t>
  </si>
  <si>
    <t>7,200 people reached (200 per drama performance)</t>
  </si>
  <si>
    <r>
      <t>1.7.</t>
    </r>
    <r>
      <rPr>
        <sz val="7"/>
        <rFont val="Times New Roman"/>
        <family val="1"/>
      </rPr>
      <t xml:space="preserve"> </t>
    </r>
    <r>
      <rPr>
        <sz val="11"/>
        <rFont val="Calibri"/>
        <family val="2"/>
      </rPr>
      <t>Conduct sensitization workshops targeting owners of recreation entertainment centers (e.g. guest houses, video halls, pubs, beach management units) frequented by MARPS and other high risk groups.</t>
    </r>
  </si>
  <si>
    <t xml:space="preserve"> Number of owners of recreation entertainment centers sensitized</t>
  </si>
  <si>
    <t>180 participants (30 per urban council)</t>
  </si>
  <si>
    <r>
      <t>1.8.</t>
    </r>
    <r>
      <rPr>
        <sz val="7"/>
        <rFont val="Times New Roman"/>
        <family val="1"/>
      </rPr>
      <t xml:space="preserve"> </t>
    </r>
    <r>
      <rPr>
        <sz val="11"/>
        <rFont val="Calibri"/>
        <family val="2"/>
      </rPr>
      <t xml:space="preserve">Conduct sexuality and life skills sensitization Seminar  for  selected members of MARPS and other  high risk groups </t>
    </r>
  </si>
  <si>
    <t>Number of seminar conducted</t>
  </si>
  <si>
    <t>Number of MARPS sensitized</t>
  </si>
  <si>
    <t>18 seminars</t>
  </si>
  <si>
    <t>540 MARPS reached (30 per seminar)</t>
  </si>
  <si>
    <r>
      <t>1.9.</t>
    </r>
    <r>
      <rPr>
        <sz val="7"/>
        <rFont val="Times New Roman"/>
        <family val="1"/>
      </rPr>
      <t xml:space="preserve"> </t>
    </r>
    <r>
      <rPr>
        <sz val="11"/>
        <rFont val="Calibri"/>
        <family val="2"/>
      </rPr>
      <t xml:space="preserve">Establish one HIV and AIDS knowledge room and service centre within MARPS hotspots in FORT PORTAL MUNICIPALITY targeting Long Distance Truck drivers and other MARPS categories.  </t>
    </r>
  </si>
  <si>
    <t>Number of centers established and equipped</t>
  </si>
  <si>
    <t>Number of MARPS Reached</t>
  </si>
  <si>
    <t>1 centre</t>
  </si>
  <si>
    <t>900 MARPS reached</t>
  </si>
  <si>
    <r>
      <t>Objective 2</t>
    </r>
    <r>
      <rPr>
        <b/>
        <sz val="11"/>
        <rFont val="Calibri"/>
        <family val="2"/>
      </rPr>
      <t xml:space="preserve">: </t>
    </r>
    <r>
      <rPr>
        <sz val="11"/>
        <rFont val="Calibri"/>
        <family val="2"/>
      </rPr>
      <t>To scale up coverage of comprehensive HIV and AIDS services through increased access and utilization of services among the MARPS in FORT PORTAL MUNICIPALITY and Kasese urban authorities by the end of July 2016</t>
    </r>
  </si>
  <si>
    <r>
      <t>Outcome 2.1:</t>
    </r>
    <r>
      <rPr>
        <sz val="12"/>
        <color rgb="FF000000"/>
        <rFont val="Arial"/>
        <family val="2"/>
      </rPr>
      <t xml:space="preserve"> </t>
    </r>
    <r>
      <rPr>
        <sz val="12"/>
        <rFont val="Calibri"/>
        <family val="2"/>
      </rPr>
      <t>Increased coverage and utilization of HIV and AIDS prevention, care, support and treatment services to MARPS in Kabarole and surrounding urban authorities</t>
    </r>
  </si>
  <si>
    <t>2.1.Conduct quarterly combination HIV prevention camps to provide integrated HIV and AIDS services targeting MARPS and other high risk groups.</t>
  </si>
  <si>
    <t xml:space="preserve">No of quarterly Combination HIV prevention outreach camps organized </t>
  </si>
  <si>
    <t>No of  MARPS and high risk populations tested and know their results</t>
  </si>
  <si>
    <t>No of expectant mothers counselled Tested and  served with EMTCT</t>
  </si>
  <si>
    <t>No of clients served with FP and  SRH services</t>
  </si>
  <si>
    <t>No of clients  served with SMC</t>
  </si>
  <si>
    <t xml:space="preserve">36 camps </t>
  </si>
  <si>
    <t xml:space="preserve">7,200 clients </t>
  </si>
  <si>
    <t xml:space="preserve">1,080 expectant mothers </t>
  </si>
  <si>
    <t>1,080  Clients</t>
  </si>
  <si>
    <t xml:space="preserve">1800 clients </t>
  </si>
  <si>
    <r>
      <t>2.1.2</t>
    </r>
    <r>
      <rPr>
        <sz val="7"/>
        <rFont val="Times New Roman"/>
        <family val="1"/>
      </rPr>
      <t xml:space="preserve">        </t>
    </r>
    <r>
      <rPr>
        <sz val="12"/>
        <rFont val="Calibri"/>
        <family val="2"/>
      </rPr>
      <t xml:space="preserve">Conduct quarterly moonlight HCT targeting MARPS </t>
    </r>
  </si>
  <si>
    <t>No of Moonlight outreaches organized</t>
  </si>
  <si>
    <t>No of truckers, middle men and their clients, Commercial sex workers  served with moon light HCT</t>
  </si>
  <si>
    <t>36 outreaches</t>
  </si>
  <si>
    <t xml:space="preserve">5,400 MARPS reached </t>
  </si>
  <si>
    <r>
      <t>2.2.1. Provide</t>
    </r>
    <r>
      <rPr>
        <sz val="11"/>
        <rFont val="Calibri"/>
        <family val="2"/>
      </rPr>
      <t xml:space="preserve"> comprehensive STI, HIV and AIDS treatment, care and social support services targeting MARPS at Buhinga STD/ MARPI Clinic facility</t>
    </r>
    <r>
      <rPr>
        <b/>
        <sz val="11"/>
        <rFont val="Calibri"/>
        <family val="2"/>
      </rPr>
      <t>.</t>
    </r>
  </si>
  <si>
    <t xml:space="preserve">Number MARPS screened for STIs </t>
  </si>
  <si>
    <t xml:space="preserve">Number of MARPS counselled and  tested </t>
  </si>
  <si>
    <t xml:space="preserve">Number of clients on ART screened for OPIs </t>
  </si>
  <si>
    <t>Number of MARPS put on ART</t>
  </si>
  <si>
    <t xml:space="preserve">Number of ART clients followed up </t>
  </si>
  <si>
    <t xml:space="preserve">Number of MARPS provided with PEP </t>
  </si>
  <si>
    <t>2000 MARPS Screened</t>
  </si>
  <si>
    <t>3800 MARPS counselled and  tested</t>
  </si>
  <si>
    <t xml:space="preserve">1000 Screened for OPIs </t>
  </si>
  <si>
    <t>800 MARPS put on ART</t>
  </si>
  <si>
    <t>1000 clients on ART followed up</t>
  </si>
  <si>
    <t>54 MARPS provided with PEP</t>
  </si>
  <si>
    <t>STD/MARPI Clinic</t>
  </si>
  <si>
    <t xml:space="preserve">Number of MARPS Accessing Family Planning services </t>
  </si>
  <si>
    <t>Number of MARPS provided physho-social support</t>
  </si>
  <si>
    <t xml:space="preserve">Number of MARPS put on test and treat programme </t>
  </si>
  <si>
    <t>2000 MARPS screened for STIs</t>
  </si>
  <si>
    <t>1500 MARPS Accessing Family Planning services</t>
  </si>
  <si>
    <t>1000 clients on ART screened for OPIs</t>
  </si>
  <si>
    <t>300 MARPS provided physho-social support</t>
  </si>
  <si>
    <t>500 MARPS put on test and treat programme</t>
  </si>
  <si>
    <r>
      <t xml:space="preserve">  2.2.3: </t>
    </r>
    <r>
      <rPr>
        <sz val="11"/>
        <rFont val="Calibri"/>
        <family val="2"/>
      </rPr>
      <t>Procure Equipment and supplie</t>
    </r>
    <r>
      <rPr>
        <b/>
        <sz val="14"/>
        <rFont val="Calibri"/>
        <family val="2"/>
      </rPr>
      <t xml:space="preserve">s </t>
    </r>
  </si>
  <si>
    <t xml:space="preserve"> Number of Equipment and supplies procured</t>
  </si>
  <si>
    <t xml:space="preserve">Drugs and stationary </t>
  </si>
  <si>
    <r>
      <t>Objective 3:</t>
    </r>
    <r>
      <rPr>
        <b/>
        <sz val="11"/>
        <rFont val="Calibri"/>
        <family val="2"/>
      </rPr>
      <t xml:space="preserve"> </t>
    </r>
    <r>
      <rPr>
        <sz val="11"/>
        <rFont val="Calibri"/>
        <family val="2"/>
      </rPr>
      <t>To strengthen the capacity of RIDE AFRICA, FORT PORTAL MUNICIPALITY and Kasese urban authorities in HIV and MARPS programming for improved delivery of HIV and AIDS services to MARPS.</t>
    </r>
  </si>
  <si>
    <r>
      <t>Outcome 3</t>
    </r>
    <r>
      <rPr>
        <sz val="11"/>
        <rFont val="Calibri"/>
        <family val="2"/>
      </rPr>
      <t xml:space="preserve">: Strengthened capacity and systems for improved HIV&amp;AIDS services delivery in RIDE AFRICA, FORT PORTAL MUNICIPALITY and surrounding urban authorities </t>
    </r>
  </si>
  <si>
    <r>
      <t>3.1</t>
    </r>
    <r>
      <rPr>
        <sz val="7"/>
        <rFont val="Times New Roman"/>
        <family val="1"/>
      </rPr>
      <t xml:space="preserve">  </t>
    </r>
    <r>
      <rPr>
        <sz val="12"/>
        <rFont val="Calibri"/>
        <family val="2"/>
      </rPr>
      <t>Facilitate Project staff to undertake short courses in HIV and MARPS programming and Monitoring &amp;Evaluation.</t>
    </r>
  </si>
  <si>
    <t xml:space="preserve">Number of Staff trained in HIV and MARPS programming and M&amp;E </t>
  </si>
  <si>
    <t xml:space="preserve">6 staff </t>
  </si>
  <si>
    <t>Pos, FAM</t>
  </si>
  <si>
    <r>
      <t>3.2</t>
    </r>
    <r>
      <rPr>
        <sz val="7"/>
        <rFont val="Times New Roman"/>
        <family val="1"/>
      </rPr>
      <t xml:space="preserve">  </t>
    </r>
    <r>
      <rPr>
        <sz val="12"/>
        <rFont val="Calibri"/>
        <family val="2"/>
      </rPr>
      <t>Conduct capacity needs assessment in FORT PORTAL MUNICIPALITY, Kasese  Urban Authorities and IPs to identify capacity gaps in MARPS programming and develop capacity building plan to address the identified gaps.</t>
    </r>
  </si>
  <si>
    <t>Capacity needs assessment conducted in 6 implementing urban authorities</t>
  </si>
  <si>
    <t>Number of Capacity Development plans developed</t>
  </si>
  <si>
    <t>6 capacity Needs assessment report compiled</t>
  </si>
  <si>
    <t>6 Capacity Development plans</t>
  </si>
  <si>
    <t>CD, PIS, FAM, Consultant</t>
  </si>
  <si>
    <r>
      <t>3.3</t>
    </r>
    <r>
      <rPr>
        <sz val="7"/>
        <rFont val="Times New Roman"/>
        <family val="1"/>
      </rPr>
      <t xml:space="preserve">   </t>
    </r>
    <r>
      <rPr>
        <sz val="11"/>
        <rFont val="Calibri"/>
        <family val="2"/>
      </rPr>
      <t>Conduct capacity building training and mentoring sessions to strengthen the capacity of FORT PORTAL MUNICIPALITY, Kasese  Urban Authorities and IPs in MARPS friendly service delivery</t>
    </r>
  </si>
  <si>
    <t>Number of Training session conducted</t>
  </si>
  <si>
    <t xml:space="preserve">Number of stakeholders participating </t>
  </si>
  <si>
    <t>6 trainings</t>
  </si>
  <si>
    <t>175 participants (25 participants per urban council)</t>
  </si>
  <si>
    <r>
      <t>3.4</t>
    </r>
    <r>
      <rPr>
        <sz val="7"/>
        <rFont val="Times New Roman"/>
        <family val="1"/>
      </rPr>
      <t xml:space="preserve">   </t>
    </r>
    <r>
      <rPr>
        <sz val="11"/>
        <rFont val="Calibri"/>
        <family val="2"/>
      </rPr>
      <t xml:space="preserve">Facilitate RIDE AFRICA staff and selected urban council officials to participate in national level conferences/events/trainings for improvement of skills in programming for MARPS  </t>
    </r>
  </si>
  <si>
    <t xml:space="preserve">Number of RIDE AFRICA staff and urban officials participating  in  national conferences/trainings </t>
  </si>
  <si>
    <t xml:space="preserve">9 participants </t>
  </si>
  <si>
    <t>PIS, FAM, Pos, Local Directors</t>
  </si>
  <si>
    <r>
      <t>3.5</t>
    </r>
    <r>
      <rPr>
        <sz val="7"/>
        <rFont val="Times New Roman"/>
        <family val="1"/>
      </rPr>
      <t xml:space="preserve">   </t>
    </r>
    <r>
      <rPr>
        <sz val="11"/>
        <rFont val="Calibri"/>
        <family val="2"/>
      </rPr>
      <t>Recruit competent staff in MARPS programming and equip them to support project implementation</t>
    </r>
  </si>
  <si>
    <t>Number of Competent staff recruited and equipped</t>
  </si>
  <si>
    <t>Number of staff facilitated for time committed to the project</t>
  </si>
  <si>
    <t>2 staff</t>
  </si>
  <si>
    <t>25 staff</t>
  </si>
  <si>
    <t>CD, FAM</t>
  </si>
  <si>
    <r>
      <t>Objective 4:</t>
    </r>
    <r>
      <rPr>
        <b/>
        <sz val="12"/>
        <rFont val="Calibri"/>
        <family val="2"/>
      </rPr>
      <t xml:space="preserve"> </t>
    </r>
    <r>
      <rPr>
        <sz val="12"/>
        <rFont val="Calibri"/>
        <family val="2"/>
      </rPr>
      <t>To strengthen coordination and referral linkages for improved HIV and AIDS service delivery among the MARPS in FORT PORTAL MUNICIPALITY and Kasese urban authorities by the end of July 2016</t>
    </r>
  </si>
  <si>
    <r>
      <t xml:space="preserve">Outcome: </t>
    </r>
    <r>
      <rPr>
        <sz val="12"/>
        <rFont val="Calibri"/>
        <family val="2"/>
      </rPr>
      <t xml:space="preserve">Improved coordination and referral mechanisms for effective HIV and AIDS service delivery for MARPS in Kabarole and surrounding urban areas </t>
    </r>
  </si>
  <si>
    <t>4.1 Revitalize AIDS Coordination structures (AIDS Committees) and enhance their functionality</t>
  </si>
  <si>
    <t>Number of coordination meetings conducted</t>
  </si>
  <si>
    <t>Number of AIDS Committee members facilitated</t>
  </si>
  <si>
    <t>36 meetings</t>
  </si>
  <si>
    <t>540 members facilitated</t>
  </si>
  <si>
    <r>
      <t>4.2</t>
    </r>
    <r>
      <rPr>
        <sz val="11"/>
        <rFont val="Calibri"/>
        <family val="2"/>
      </rPr>
      <t xml:space="preserve"> Support the HIV and AIDS coordination office to ensure coordination and mainstreaming of HIV and AIDS in the district planning and budgeting processes </t>
    </r>
  </si>
  <si>
    <t>Number of focal office facilitated</t>
  </si>
  <si>
    <t>6 focal offices</t>
  </si>
  <si>
    <t>Pos, FAM, Local Directors</t>
  </si>
  <si>
    <t>Number of meeting conducted</t>
  </si>
  <si>
    <t>Number of stakeholders participating</t>
  </si>
  <si>
    <t>6 meetings</t>
  </si>
  <si>
    <t>180 participants (30 per meeting)</t>
  </si>
  <si>
    <t>PIS, Pos, STD/MARPI Clinic</t>
  </si>
  <si>
    <t xml:space="preserve">4.4. Develop a referral network based on the mapping exercise conducted under objective 1 </t>
  </si>
  <si>
    <t>Number TA/consultant hired</t>
  </si>
  <si>
    <t>Number of conductive meeting conducted</t>
  </si>
  <si>
    <t>Number of Participants</t>
  </si>
  <si>
    <t>1 consultant</t>
  </si>
  <si>
    <t>120 stakeholders</t>
  </si>
  <si>
    <r>
      <t xml:space="preserve">Objective 5: </t>
    </r>
    <r>
      <rPr>
        <sz val="12"/>
        <rFont val="Calibri"/>
        <family val="2"/>
      </rPr>
      <t>To strengthen M&amp;E and research so as to generate contemporary knowledge, lessons and good practices to enhance learning, evidence based programming and improve quality of service delivery for MARPS in FORT PORTAL MUNICIPALITY as well as strengthen HIV and MARPS knowledge base at national and regional level.</t>
    </r>
  </si>
  <si>
    <r>
      <t xml:space="preserve">Outcome 5: </t>
    </r>
    <r>
      <rPr>
        <sz val="11"/>
        <rFont val="Calibri"/>
        <family val="2"/>
      </rPr>
      <t xml:space="preserve">Improved generation of knowledge, research and good practices among Urban councils </t>
    </r>
  </si>
  <si>
    <t xml:space="preserve">Estimated Size of MARPS and operational hot spots established   </t>
  </si>
  <si>
    <t xml:space="preserve">1 survey report </t>
  </si>
  <si>
    <t xml:space="preserve">Consultant </t>
  </si>
  <si>
    <t>PO,M&amp;E</t>
  </si>
  <si>
    <r>
      <t>5.2</t>
    </r>
    <r>
      <rPr>
        <sz val="11"/>
        <rFont val="Calibri"/>
        <family val="2"/>
      </rPr>
      <t xml:space="preserve">  Train peer educators in data management</t>
    </r>
  </si>
  <si>
    <t>Number training sessions conducted</t>
  </si>
  <si>
    <t>Number of peer educators trained</t>
  </si>
  <si>
    <t>120 peer trained (20 per urban council)</t>
  </si>
  <si>
    <t>CB&amp;AO, M&amp;EO</t>
  </si>
  <si>
    <r>
      <t>5.3</t>
    </r>
    <r>
      <rPr>
        <sz val="11"/>
        <rFont val="Calibri"/>
        <family val="2"/>
      </rPr>
      <t xml:space="preserve"> Facilitate peer educators to conduct peer to peer education and collect data on MARPS reached</t>
    </r>
  </si>
  <si>
    <t>Number of peer educators facilitated</t>
  </si>
  <si>
    <t>120 peer educators</t>
  </si>
  <si>
    <t>M&amp;EO</t>
  </si>
  <si>
    <r>
      <t>5.4.</t>
    </r>
    <r>
      <rPr>
        <sz val="11"/>
        <rFont val="Calibri"/>
        <family val="2"/>
      </rPr>
      <t xml:space="preserve"> Develop a community MARPS accountability scorecard to periodically assess MARPS interventions effectiveness using the beneficiaries and community perception on service provision</t>
    </r>
  </si>
  <si>
    <t>Community MARPs accountability score card tool developed</t>
  </si>
  <si>
    <t>1 tool</t>
  </si>
  <si>
    <t>CD, PIS, FAM</t>
  </si>
  <si>
    <r>
      <t xml:space="preserve">5.5 </t>
    </r>
    <r>
      <rPr>
        <sz val="12"/>
        <rFont val="Calibri"/>
        <family val="2"/>
      </rPr>
      <t xml:space="preserve">Conduct bi-annual MARPS interventions satisfaction and service needs survey using community MARPS accountability scorecards </t>
    </r>
  </si>
  <si>
    <t>Consultant Hire</t>
  </si>
  <si>
    <t>Number of dissemination workshop conducted</t>
  </si>
  <si>
    <t xml:space="preserve"> Consultant</t>
  </si>
  <si>
    <t>1 workshop</t>
  </si>
  <si>
    <t>5o participants</t>
  </si>
  <si>
    <t>CD, PIS, FAM &amp; POs</t>
  </si>
  <si>
    <r>
      <t>5.6</t>
    </r>
    <r>
      <rPr>
        <b/>
        <sz val="7"/>
        <rFont val="Times New Roman"/>
        <family val="1"/>
      </rPr>
      <t xml:space="preserve">  </t>
    </r>
    <r>
      <rPr>
        <sz val="12"/>
        <rFont val="Calibri"/>
        <family val="2"/>
      </rPr>
      <t>Documentation of best practices through online and print materials</t>
    </r>
  </si>
  <si>
    <t>Number of video documentary produced</t>
  </si>
  <si>
    <t>Number of copies of video DVD</t>
  </si>
  <si>
    <r>
      <t>1</t>
    </r>
    <r>
      <rPr>
        <sz val="7"/>
        <rFont val="Times New Roman"/>
        <family val="1"/>
      </rPr>
      <t xml:space="preserve">         </t>
    </r>
    <r>
      <rPr>
        <sz val="11"/>
        <rFont val="Calibri"/>
        <family val="2"/>
      </rPr>
      <t>Video documentary</t>
    </r>
  </si>
  <si>
    <t>100  video DVD produced</t>
  </si>
  <si>
    <r>
      <t>5.7</t>
    </r>
    <r>
      <rPr>
        <sz val="12"/>
        <rFont val="Calibri"/>
        <family val="2"/>
      </rPr>
      <t xml:space="preserve"> Develop web-based dialogue and information sharing platform to enhance information sharing among MARPS </t>
    </r>
  </si>
  <si>
    <t>18 times</t>
  </si>
  <si>
    <r>
      <t>5.8</t>
    </r>
    <r>
      <rPr>
        <sz val="12"/>
        <rFont val="Calibri"/>
        <family val="2"/>
      </rPr>
      <t xml:space="preserve"> Conduct KABPs study among MARPS and other high risk groups  in FORT PORTAL MUNICIPALITY and Kasese  urban Authorities</t>
    </r>
  </si>
  <si>
    <t>A copy of KABPs study report</t>
  </si>
  <si>
    <t>Number of copies of KABPs study report printed</t>
  </si>
  <si>
    <t>Number of stakeholders participating in the dissemination workshop</t>
  </si>
  <si>
    <t>1 report</t>
  </si>
  <si>
    <t>500 copies</t>
  </si>
  <si>
    <t>40 participants</t>
  </si>
  <si>
    <r>
      <t xml:space="preserve">5.9 </t>
    </r>
    <r>
      <rPr>
        <sz val="12"/>
        <rFont val="Calibri"/>
        <family val="2"/>
      </rPr>
      <t>Conduct bi-annual national level support supervision visits to the urban councils in partnership with national level partners</t>
    </r>
    <r>
      <rPr>
        <b/>
        <sz val="12"/>
        <rFont val="Calibri"/>
        <family val="2"/>
      </rPr>
      <t xml:space="preserve"> </t>
    </r>
  </si>
  <si>
    <t>Number of support supervision visits conducted</t>
  </si>
  <si>
    <t>Number of participants facilitated</t>
  </si>
  <si>
    <t>6 support supervision visits</t>
  </si>
  <si>
    <t>24 participants facilitated</t>
  </si>
  <si>
    <r>
      <t xml:space="preserve">5.10 </t>
    </r>
    <r>
      <rPr>
        <sz val="11"/>
        <rFont val="Calibri"/>
        <family val="2"/>
      </rPr>
      <t>facilitate monthly monitoring and evaluation visits by RIDE AFRICA staff and local government officials</t>
    </r>
  </si>
  <si>
    <t>18 visits</t>
  </si>
  <si>
    <r>
      <t xml:space="preserve">5.11 </t>
    </r>
    <r>
      <rPr>
        <sz val="11"/>
        <rFont val="Calibri"/>
        <family val="2"/>
      </rPr>
      <t xml:space="preserve">Conduct End of project Evaluation </t>
    </r>
  </si>
  <si>
    <t>CD, PIS, FAM &amp; M&amp;EOs</t>
  </si>
  <si>
    <r>
      <t>1.9</t>
    </r>
    <r>
      <rPr>
        <b/>
        <sz val="7"/>
        <rFont val="Times New Roman"/>
        <family val="1"/>
      </rPr>
      <t xml:space="preserve">  </t>
    </r>
    <r>
      <rPr>
        <b/>
        <sz val="12"/>
        <rFont val="Calibri"/>
        <family val="2"/>
      </rPr>
      <t>Implementation arrangements</t>
    </r>
  </si>
  <si>
    <t xml:space="preserve">This project will be jointly implemented by RIDE AFRICA, the STD clinic as well as MARPI. The combined experience and track record of the three entities offers considerable credence to ensure efficiency and effectiveness.  </t>
  </si>
  <si>
    <t xml:space="preserve">RIDE AFRICA as the lead organization has demonstrated success in HIV&amp;AIDS interventions in local councils for the last 10 years. It is currently managing HIV prevention programmes targeting Most At Risk Populations in Ntoroko District. These programmes are funded by the Civil Society Fund . In line with its mandate, RIDE AFRICA’s works enrich urban council political and technical leadership;  other NGOs, CSO, CBOs, FBOs and informal community groups to deliver services. It has a well developed finance management and monitoring and evaluation systems, plus human resource management system. Its accounts are externally audited to promote accountability and transparency. The organization’s premises are adequate to facilitate all its operations with update necessary equipment to facilitate communication, internet and transport. RIDE AFRICA has a fully functional secretariat with experienced and qualified human resources in all the areas of programme implementation and particularly in programmes targeting MARPS. </t>
  </si>
  <si>
    <t xml:space="preserve">Key staff include the Executive Director who is a Public Health activist  and responsible for providing overall day to day oversight to the organization and implementation of activities;  Programme Implementation Specialist, Monitoring and Evaluation Officer, Finance and Administration Manager, Capacity Building and Advocacy Officer among others. </t>
  </si>
  <si>
    <r>
      <t>1.10</t>
    </r>
    <r>
      <rPr>
        <b/>
        <sz val="7"/>
        <rFont val="Times New Roman"/>
        <family val="1"/>
      </rPr>
      <t xml:space="preserve">    </t>
    </r>
    <r>
      <rPr>
        <b/>
        <sz val="12"/>
        <rFont val="Calibri"/>
        <family val="2"/>
      </rPr>
      <t>Project viability</t>
    </r>
  </si>
  <si>
    <t xml:space="preserve">RIDE AFRICA has been in operation for the past 16 years with core activities implemented in a number of councils in Mid Western Uganda. It has built capacity of community-based structures to meet the needs and concerns of MARPS, empower communities to understand and advocate for their rights to quality HIV and AIDS services. This implies that RIDE AFRICA has a strong presence in the proposed project areas which will be used for rapid implementation of the project. RIDE AFRICA will also build on the current services to scale up access to comprehensive HIV and AIDS services and improve the welfare of MARPS.  </t>
  </si>
  <si>
    <r>
      <t>1.11</t>
    </r>
    <r>
      <rPr>
        <b/>
        <sz val="7"/>
        <rFont val="Times New Roman"/>
        <family val="1"/>
      </rPr>
      <t xml:space="preserve">    </t>
    </r>
    <r>
      <rPr>
        <b/>
        <sz val="12"/>
        <rFont val="Calibri"/>
        <family val="2"/>
      </rPr>
      <t>Plan for sustained action</t>
    </r>
  </si>
  <si>
    <t xml:space="preserve">As a national NGO with contacts with networks of community based groups throughout the targeted urban councils that have been established in the past 16 years, RIDE AFRICA will implement this project building on and expanding the systems already established as follows: </t>
  </si>
  <si>
    <r>
      <t>·</t>
    </r>
    <r>
      <rPr>
        <sz val="7"/>
        <rFont val="Times New Roman"/>
        <family val="1"/>
      </rPr>
      <t xml:space="preserve">   </t>
    </r>
    <r>
      <rPr>
        <sz val="12"/>
        <rFont val="Calibri"/>
        <family val="2"/>
      </rPr>
      <t>RIDE AFRICA will strengthen the capacity of existing community structures (MARPS peer educators, local council leaders, CSOs and CBOs) which were already providing support to MARPS. This will provide a local resource base which will continually provide services in a cost effective way and can be tapped on by other service providers.</t>
    </r>
  </si>
  <si>
    <r>
      <t>·</t>
    </r>
    <r>
      <rPr>
        <sz val="7"/>
        <rFont val="Times New Roman"/>
        <family val="1"/>
      </rPr>
      <t xml:space="preserve">   </t>
    </r>
    <r>
      <rPr>
        <sz val="12"/>
        <rFont val="Calibri"/>
        <family val="2"/>
      </rPr>
      <t xml:space="preserve">Working within the existing health care delivery systems and the urban council structures to deliver services is a sustainable strategy where they will integrate the services under this project into their plans. </t>
    </r>
  </si>
  <si>
    <r>
      <t>·</t>
    </r>
    <r>
      <rPr>
        <sz val="7"/>
        <rFont val="Times New Roman"/>
        <family val="1"/>
      </rPr>
      <t xml:space="preserve">   </t>
    </r>
    <r>
      <rPr>
        <sz val="12"/>
        <rFont val="Calibri"/>
        <family val="2"/>
      </rPr>
      <t>Supporting MARPS to acquire life skills as well as coping skills through training and mentoring contributes to empowering and improving their welfare and withdraw from risky behaviours.</t>
    </r>
  </si>
  <si>
    <r>
      <t>[1]</t>
    </r>
    <r>
      <rPr>
        <sz val="8"/>
        <rFont val="Times New Roman"/>
        <family val="1"/>
      </rPr>
      <t>MoH, 2011/12 Uganda AIDS Indicator Survey</t>
    </r>
  </si>
  <si>
    <t>[2] Uganda AIDS indicator survey 2011</t>
  </si>
  <si>
    <r>
      <t>[3]</t>
    </r>
    <r>
      <rPr>
        <sz val="8"/>
        <rFont val="Times New Roman"/>
        <family val="1"/>
      </rPr>
      <t xml:space="preserve"> Uganda Aids Commission (2009): HIV Prevention Response and Modes of Transmission Analysis</t>
    </r>
  </si>
  <si>
    <r>
      <t>[4]</t>
    </r>
    <r>
      <rPr>
        <sz val="8"/>
        <rFont val="Times New Roman"/>
        <family val="1"/>
      </rPr>
      <t xml:space="preserve"> National HIV&amp;AIDS Strategic Plan 2007/-2011/12</t>
    </r>
  </si>
  <si>
    <r>
      <t>[5]</t>
    </r>
    <r>
      <rPr>
        <sz val="10"/>
        <rFont val="Tw Cen MT Condensed"/>
        <family val="2"/>
      </rPr>
      <t>http://www.upf.go.ug/index.php/23-latest-news/38-police-tightens-control-over-private-security-companies</t>
    </r>
  </si>
  <si>
    <r>
      <t>[6]</t>
    </r>
    <r>
      <rPr>
        <sz val="9"/>
        <rFont val="Tw Cen MT Condensed"/>
        <family val="2"/>
      </rPr>
      <t xml:space="preserve"> Source: AIC 2013</t>
    </r>
  </si>
  <si>
    <r>
      <t>[7]</t>
    </r>
    <r>
      <rPr>
        <sz val="9"/>
        <rFont val="Tw Cen MT Condensed"/>
        <family val="2"/>
      </rPr>
      <t xml:space="preserve"> Source: AIC 2013</t>
    </r>
  </si>
  <si>
    <r>
      <t>[8]</t>
    </r>
    <r>
      <rPr>
        <sz val="9"/>
        <rFont val="Tw Cen MT Condensed"/>
        <family val="2"/>
      </rPr>
      <t xml:space="preserve"> Source: AIC, 2013</t>
    </r>
  </si>
</sst>
</file>

<file path=xl/styles.xml><?xml version="1.0" encoding="utf-8"?>
<styleSheet xmlns="http://schemas.openxmlformats.org/spreadsheetml/2006/main">
  <numFmts count="5">
    <numFmt numFmtId="6" formatCode="&quot;$&quot;#,##0_);[Red]\(&quot;$&quot;#,##0\)"/>
    <numFmt numFmtId="43" formatCode="_(* #,##0.00_);_(* \(#,##0.00\);_(* &quot;-&quot;??_);_(@_)"/>
    <numFmt numFmtId="164" formatCode="_(* #,##0_);_(* \(#,##0\);_(* &quot;-&quot;??_);_(@_)"/>
    <numFmt numFmtId="165" formatCode="_-* #,##0_-;\-* #,##0_-;_-* &quot;-&quot;??_-;_-@_-"/>
    <numFmt numFmtId="166" formatCode="_-[$$-409]* #,##0.00_ ;_-[$$-409]* \-#,##0.00\ ;_-[$$-409]* &quot;-&quot;??_ ;_-@_ "/>
  </numFmts>
  <fonts count="76">
    <font>
      <sz val="10"/>
      <name val="Arial"/>
    </font>
    <font>
      <sz val="10"/>
      <name val="Arial"/>
    </font>
    <font>
      <sz val="8"/>
      <name val="Arial"/>
      <family val="2"/>
    </font>
    <font>
      <b/>
      <sz val="11"/>
      <name val="Arial"/>
      <family val="2"/>
    </font>
    <font>
      <sz val="8"/>
      <color indexed="10"/>
      <name val="Arial"/>
      <family val="2"/>
    </font>
    <font>
      <sz val="11"/>
      <name val="Arial"/>
      <family val="2"/>
    </font>
    <font>
      <sz val="9"/>
      <name val="Arial"/>
      <family val="2"/>
    </font>
    <font>
      <sz val="11"/>
      <color indexed="10"/>
      <name val="Arial"/>
      <family val="2"/>
    </font>
    <font>
      <b/>
      <sz val="12"/>
      <name val="Arial"/>
      <family val="2"/>
    </font>
    <font>
      <sz val="10"/>
      <name val="Arial"/>
      <family val="2"/>
    </font>
    <font>
      <sz val="12"/>
      <name val="Arial"/>
      <family val="2"/>
    </font>
    <font>
      <b/>
      <sz val="10"/>
      <name val="Arial"/>
      <family val="2"/>
    </font>
    <font>
      <sz val="7"/>
      <name val="Times New Roman"/>
      <family val="1"/>
    </font>
    <font>
      <b/>
      <sz val="14"/>
      <name val="Calibri"/>
      <family val="2"/>
    </font>
    <font>
      <sz val="14"/>
      <name val="Arial"/>
      <family val="2"/>
    </font>
    <font>
      <b/>
      <sz val="14"/>
      <name val="Tahoma"/>
      <family val="2"/>
    </font>
    <font>
      <b/>
      <sz val="14"/>
      <name val="Arial"/>
      <family val="2"/>
    </font>
    <font>
      <sz val="14"/>
      <name val="Calibri"/>
      <family val="2"/>
    </font>
    <font>
      <b/>
      <sz val="14"/>
      <name val="Times New Roman"/>
      <family val="1"/>
    </font>
    <font>
      <b/>
      <sz val="14"/>
      <color indexed="8"/>
      <name val="Times New Roman"/>
      <family val="1"/>
    </font>
    <font>
      <b/>
      <sz val="12"/>
      <name val="Times New Roman"/>
      <family val="1"/>
    </font>
    <font>
      <b/>
      <sz val="11"/>
      <name val="Calibri"/>
      <family val="2"/>
    </font>
    <font>
      <sz val="8"/>
      <name val="Calibri"/>
      <family val="2"/>
    </font>
    <font>
      <sz val="9"/>
      <color indexed="81"/>
      <name val="Tahoma"/>
      <charset val="1"/>
    </font>
    <font>
      <b/>
      <sz val="9"/>
      <color indexed="81"/>
      <name val="Tahoma"/>
      <charset val="1"/>
    </font>
    <font>
      <sz val="12"/>
      <color rgb="FFFF0000"/>
      <name val="Arial"/>
      <family val="2"/>
    </font>
    <font>
      <b/>
      <sz val="12"/>
      <color rgb="FFFF0000"/>
      <name val="Arial"/>
      <family val="2"/>
    </font>
    <font>
      <sz val="10"/>
      <color rgb="FFFF0000"/>
      <name val="Arial"/>
      <family val="2"/>
    </font>
    <font>
      <sz val="14"/>
      <name val="Calibri"/>
      <family val="2"/>
      <scheme val="minor"/>
    </font>
    <font>
      <b/>
      <sz val="14"/>
      <name val="Calibri"/>
      <family val="2"/>
      <scheme val="minor"/>
    </font>
    <font>
      <sz val="12"/>
      <name val="Calibri"/>
      <family val="2"/>
      <scheme val="minor"/>
    </font>
    <font>
      <vertAlign val="superscript"/>
      <sz val="14"/>
      <name val="Calibri"/>
      <family val="2"/>
      <scheme val="minor"/>
    </font>
    <font>
      <sz val="14"/>
      <color theme="1"/>
      <name val="Calibri"/>
      <family val="2"/>
      <scheme val="minor"/>
    </font>
    <font>
      <i/>
      <u/>
      <sz val="14"/>
      <name val="Calibri"/>
      <family val="2"/>
      <scheme val="minor"/>
    </font>
    <font>
      <b/>
      <sz val="14"/>
      <color rgb="FF000000"/>
      <name val="Calibri"/>
      <family val="2"/>
    </font>
    <font>
      <i/>
      <sz val="14"/>
      <name val="Calibri"/>
      <family val="2"/>
      <scheme val="minor"/>
    </font>
    <font>
      <b/>
      <sz val="12"/>
      <color theme="1"/>
      <name val="Calibri"/>
      <family val="2"/>
      <scheme val="minor"/>
    </font>
    <font>
      <sz val="12"/>
      <color theme="1"/>
      <name val="Calibri"/>
      <family val="2"/>
      <scheme val="minor"/>
    </font>
    <font>
      <b/>
      <sz val="14"/>
      <color rgb="FFFF0000"/>
      <name val="Calibri"/>
      <family val="2"/>
      <scheme val="minor"/>
    </font>
    <font>
      <sz val="14"/>
      <color rgb="FFFF0000"/>
      <name val="Calibri"/>
      <family val="2"/>
      <scheme val="minor"/>
    </font>
    <font>
      <b/>
      <u/>
      <sz val="14"/>
      <name val="Calibri"/>
      <family val="2"/>
      <scheme val="minor"/>
    </font>
    <font>
      <b/>
      <u val="singleAccounting"/>
      <sz val="14"/>
      <name val="Calibri"/>
      <family val="2"/>
      <scheme val="minor"/>
    </font>
    <font>
      <sz val="11"/>
      <name val="Calibri"/>
      <family val="2"/>
    </font>
    <font>
      <b/>
      <sz val="12"/>
      <name val="Calibri"/>
      <family val="2"/>
    </font>
    <font>
      <sz val="10"/>
      <name val="Calibri"/>
      <family val="2"/>
    </font>
    <font>
      <sz val="12"/>
      <name val="Calibri"/>
      <family val="2"/>
    </font>
    <font>
      <sz val="12"/>
      <color rgb="FF000000"/>
      <name val="Arial"/>
      <family val="2"/>
    </font>
    <font>
      <sz val="11"/>
      <color rgb="FF000000"/>
      <name val="Calibri"/>
      <family val="2"/>
    </font>
    <font>
      <sz val="7"/>
      <color rgb="FF000000"/>
      <name val="Times New Roman"/>
      <family val="1"/>
    </font>
    <font>
      <b/>
      <sz val="12"/>
      <color rgb="FF000000"/>
      <name val="Arial"/>
      <family val="2"/>
    </font>
    <font>
      <b/>
      <sz val="12"/>
      <color rgb="FF000000"/>
      <name val="Calibri"/>
      <family val="2"/>
    </font>
    <font>
      <b/>
      <sz val="7"/>
      <name val="Times New Roman"/>
      <family val="1"/>
    </font>
    <font>
      <vertAlign val="superscript"/>
      <sz val="12"/>
      <name val="Calibri"/>
      <family val="2"/>
    </font>
    <font>
      <shadow/>
      <sz val="26"/>
      <color rgb="FF000000"/>
      <name val="Calibri"/>
      <family val="2"/>
    </font>
    <font>
      <sz val="12"/>
      <color rgb="FF000000"/>
      <name val="Calibri"/>
      <family val="2"/>
    </font>
    <font>
      <b/>
      <sz val="10"/>
      <name val="Calibri"/>
      <family val="2"/>
    </font>
    <font>
      <sz val="12"/>
      <name val="Symbol"/>
      <family val="1"/>
      <charset val="2"/>
    </font>
    <font>
      <b/>
      <sz val="12"/>
      <color rgb="FFFF0000"/>
      <name val="Calibri"/>
      <family val="2"/>
    </font>
    <font>
      <b/>
      <i/>
      <sz val="12"/>
      <name val="Calibri"/>
      <family val="2"/>
    </font>
    <font>
      <b/>
      <sz val="13"/>
      <name val="Calibri"/>
      <family val="2"/>
    </font>
    <font>
      <sz val="12"/>
      <color rgb="FF7030A0"/>
      <name val="Calibri"/>
      <family val="2"/>
    </font>
    <font>
      <sz val="12"/>
      <name val="Times New Roman"/>
      <family val="1"/>
    </font>
    <font>
      <sz val="12"/>
      <color rgb="FF1F497D"/>
      <name val="Calibri"/>
      <family val="2"/>
    </font>
    <font>
      <sz val="12"/>
      <color rgb="FFFF0000"/>
      <name val="Calibri"/>
      <family val="2"/>
    </font>
    <font>
      <b/>
      <sz val="13"/>
      <color rgb="FF000000"/>
      <name val="Calibri"/>
      <family val="2"/>
    </font>
    <font>
      <sz val="13"/>
      <color rgb="FF000000"/>
      <name val="Calibri"/>
      <family val="2"/>
    </font>
    <font>
      <b/>
      <sz val="7"/>
      <color rgb="FF000000"/>
      <name val="Times New Roman"/>
      <family val="1"/>
    </font>
    <font>
      <sz val="12"/>
      <color rgb="FF4F81BD"/>
      <name val="Calibri"/>
      <family val="2"/>
    </font>
    <font>
      <i/>
      <sz val="12"/>
      <name val="Calibri"/>
      <family val="2"/>
    </font>
    <font>
      <sz val="11"/>
      <name val="Symbol"/>
      <family val="1"/>
      <charset val="2"/>
    </font>
    <font>
      <sz val="9"/>
      <name val="Tw Cen MT Condensed"/>
      <family val="2"/>
    </font>
    <font>
      <vertAlign val="superscript"/>
      <sz val="9"/>
      <name val="Tw Cen MT Condensed"/>
      <family val="2"/>
    </font>
    <font>
      <vertAlign val="superscript"/>
      <sz val="8"/>
      <name val="Times New Roman"/>
      <family val="1"/>
    </font>
    <font>
      <sz val="8"/>
      <name val="Times New Roman"/>
      <family val="1"/>
    </font>
    <font>
      <vertAlign val="superscript"/>
      <sz val="10"/>
      <name val="Tw Cen MT Condensed"/>
      <family val="2"/>
    </font>
    <font>
      <sz val="10"/>
      <name val="Tw Cen MT Condensed"/>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FFFF00"/>
        <bgColor indexed="64"/>
      </patternFill>
    </fill>
    <fill>
      <patternFill patternType="solid">
        <fgColor rgb="FFBFBFBF"/>
        <bgColor indexed="64"/>
      </patternFill>
    </fill>
    <fill>
      <patternFill patternType="solid">
        <fgColor rgb="FFD9D9D9"/>
        <bgColor indexed="64"/>
      </patternFill>
    </fill>
    <fill>
      <patternFill patternType="solid">
        <fgColor rgb="FFFFFFFF"/>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top/>
      <bottom style="medium">
        <color indexed="64"/>
      </bottom>
      <diagonal/>
    </border>
    <border>
      <left style="medium">
        <color rgb="FF000000"/>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style="medium">
        <color rgb="FF000000"/>
      </left>
      <right/>
      <top/>
      <bottom/>
      <diagonal/>
    </border>
    <border>
      <left/>
      <right style="medium">
        <color indexed="64"/>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indexed="64"/>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style="medium">
        <color indexed="64"/>
      </top>
      <bottom/>
      <diagonal/>
    </border>
  </borders>
  <cellStyleXfs count="3">
    <xf numFmtId="0" fontId="0" fillId="0" borderId="0"/>
    <xf numFmtId="43" fontId="1" fillId="0" borderId="0" applyFont="0" applyFill="0" applyBorder="0" applyAlignment="0" applyProtection="0"/>
    <xf numFmtId="0" fontId="8" fillId="0" borderId="1" applyNumberFormat="0" applyFont="0" applyBorder="0" applyAlignment="0"/>
  </cellStyleXfs>
  <cellXfs count="722">
    <xf numFmtId="0" fontId="0" fillId="0" borderId="0" xfId="0"/>
    <xf numFmtId="43" fontId="0" fillId="0" borderId="2" xfId="1" applyFont="1" applyBorder="1"/>
    <xf numFmtId="3" fontId="0" fillId="0" borderId="0" xfId="0" applyNumberFormat="1" applyAlignment="1">
      <alignment vertical="top"/>
    </xf>
    <xf numFmtId="3" fontId="0" fillId="0" borderId="0" xfId="0" applyNumberFormat="1"/>
    <xf numFmtId="3" fontId="0" fillId="0" borderId="0" xfId="0" applyNumberFormat="1" applyAlignment="1">
      <alignment wrapText="1"/>
    </xf>
    <xf numFmtId="3" fontId="0" fillId="0" borderId="3" xfId="0" applyNumberFormat="1" applyBorder="1" applyAlignment="1">
      <alignment vertical="top"/>
    </xf>
    <xf numFmtId="3" fontId="3" fillId="0" borderId="4" xfId="0" applyNumberFormat="1" applyFont="1" applyBorder="1" applyAlignment="1">
      <alignment wrapText="1"/>
    </xf>
    <xf numFmtId="3" fontId="3" fillId="0" borderId="5" xfId="0" applyNumberFormat="1" applyFont="1" applyBorder="1"/>
    <xf numFmtId="3" fontId="0" fillId="0" borderId="6" xfId="0" applyNumberFormat="1" applyBorder="1" applyAlignment="1">
      <alignment vertical="top"/>
    </xf>
    <xf numFmtId="3" fontId="0" fillId="0" borderId="7" xfId="0" applyNumberFormat="1" applyBorder="1" applyAlignment="1">
      <alignment wrapText="1"/>
    </xf>
    <xf numFmtId="3" fontId="3" fillId="0" borderId="5" xfId="0" applyNumberFormat="1" applyFont="1" applyBorder="1" applyAlignment="1">
      <alignment horizontal="center" wrapText="1"/>
    </xf>
    <xf numFmtId="3" fontId="6" fillId="0" borderId="6" xfId="0" applyNumberFormat="1" applyFont="1" applyBorder="1" applyAlignment="1">
      <alignment horizontal="center" vertical="top"/>
    </xf>
    <xf numFmtId="3" fontId="6" fillId="0" borderId="2" xfId="0" applyNumberFormat="1" applyFont="1" applyBorder="1" applyAlignment="1">
      <alignment horizontal="center"/>
    </xf>
    <xf numFmtId="3" fontId="6" fillId="0" borderId="8" xfId="0" applyNumberFormat="1" applyFont="1" applyBorder="1" applyAlignment="1">
      <alignment horizontal="center"/>
    </xf>
    <xf numFmtId="3" fontId="6" fillId="0" borderId="9" xfId="0" applyNumberFormat="1" applyFont="1" applyBorder="1" applyAlignment="1">
      <alignment horizontal="center"/>
    </xf>
    <xf numFmtId="3" fontId="6" fillId="0" borderId="0" xfId="0" applyNumberFormat="1" applyFont="1" applyAlignment="1">
      <alignment horizontal="center"/>
    </xf>
    <xf numFmtId="3" fontId="0" fillId="0" borderId="2" xfId="0" applyNumberFormat="1" applyBorder="1" applyAlignment="1">
      <alignment wrapText="1"/>
    </xf>
    <xf numFmtId="3" fontId="0" fillId="0" borderId="2" xfId="0" applyNumberFormat="1" applyBorder="1"/>
    <xf numFmtId="3" fontId="0" fillId="0" borderId="10" xfId="0" applyNumberFormat="1" applyBorder="1"/>
    <xf numFmtId="3" fontId="4" fillId="0" borderId="0" xfId="0" applyNumberFormat="1" applyFont="1" applyAlignment="1">
      <alignment horizontal="center"/>
    </xf>
    <xf numFmtId="3" fontId="3" fillId="0" borderId="6" xfId="0" applyNumberFormat="1" applyFont="1" applyBorder="1" applyAlignment="1">
      <alignment vertical="top"/>
    </xf>
    <xf numFmtId="3" fontId="5" fillId="0" borderId="2" xfId="0" applyNumberFormat="1" applyFont="1" applyBorder="1" applyAlignment="1"/>
    <xf numFmtId="165" fontId="0" fillId="0" borderId="2" xfId="1" applyNumberFormat="1" applyFont="1" applyBorder="1"/>
    <xf numFmtId="43" fontId="7" fillId="0" borderId="0" xfId="1" applyFont="1"/>
    <xf numFmtId="3" fontId="0" fillId="0" borderId="0" xfId="0" applyNumberFormat="1" applyBorder="1"/>
    <xf numFmtId="43" fontId="0" fillId="0" borderId="10" xfId="1" applyFont="1" applyBorder="1"/>
    <xf numFmtId="3" fontId="3" fillId="2" borderId="6" xfId="0" applyNumberFormat="1" applyFont="1" applyFill="1" applyBorder="1" applyAlignment="1">
      <alignment vertical="top"/>
    </xf>
    <xf numFmtId="3" fontId="0" fillId="2" borderId="2" xfId="0" applyNumberFormat="1" applyFill="1" applyBorder="1" applyAlignment="1">
      <alignment wrapText="1"/>
    </xf>
    <xf numFmtId="43" fontId="0" fillId="2" borderId="2" xfId="1" applyFont="1" applyFill="1" applyBorder="1"/>
    <xf numFmtId="43" fontId="0" fillId="2" borderId="10" xfId="1" applyFont="1" applyFill="1" applyBorder="1"/>
    <xf numFmtId="3" fontId="0" fillId="2" borderId="0" xfId="0" applyNumberFormat="1" applyFill="1"/>
    <xf numFmtId="3" fontId="0" fillId="2" borderId="6" xfId="0" applyNumberFormat="1" applyFill="1" applyBorder="1" applyAlignment="1">
      <alignment vertical="top"/>
    </xf>
    <xf numFmtId="3" fontId="3" fillId="2" borderId="11" xfId="0" applyNumberFormat="1" applyFont="1" applyFill="1" applyBorder="1" applyAlignment="1">
      <alignment vertical="top"/>
    </xf>
    <xf numFmtId="3" fontId="0" fillId="2" borderId="12" xfId="0" applyNumberFormat="1" applyFill="1" applyBorder="1" applyAlignment="1">
      <alignment wrapText="1"/>
    </xf>
    <xf numFmtId="165" fontId="0" fillId="2" borderId="13" xfId="1" applyNumberFormat="1" applyFont="1" applyFill="1" applyBorder="1"/>
    <xf numFmtId="165" fontId="0" fillId="2" borderId="10" xfId="1" applyNumberFormat="1" applyFont="1" applyFill="1" applyBorder="1"/>
    <xf numFmtId="3" fontId="0" fillId="0" borderId="0" xfId="0" applyNumberFormat="1" applyAlignment="1"/>
    <xf numFmtId="0" fontId="10" fillId="0" borderId="2" xfId="0" applyFont="1" applyBorder="1" applyAlignment="1">
      <alignment horizontal="left"/>
    </xf>
    <xf numFmtId="0" fontId="10" fillId="2" borderId="2" xfId="0" applyFont="1" applyFill="1" applyBorder="1" applyAlignment="1"/>
    <xf numFmtId="164" fontId="10" fillId="0" borderId="2" xfId="1" applyNumberFormat="1" applyFont="1" applyBorder="1" applyAlignment="1"/>
    <xf numFmtId="164" fontId="10" fillId="0" borderId="2" xfId="0" applyNumberFormat="1" applyFont="1" applyBorder="1" applyAlignment="1"/>
    <xf numFmtId="0" fontId="10" fillId="0" borderId="2" xfId="0" applyFont="1" applyBorder="1" applyAlignment="1"/>
    <xf numFmtId="164" fontId="10" fillId="2" borderId="2" xfId="0" applyNumberFormat="1" applyFont="1" applyFill="1" applyBorder="1" applyAlignment="1"/>
    <xf numFmtId="0" fontId="10" fillId="2" borderId="14" xfId="0" applyFont="1" applyFill="1" applyBorder="1" applyAlignment="1"/>
    <xf numFmtId="0" fontId="8" fillId="3" borderId="2" xfId="0" applyFont="1" applyFill="1" applyBorder="1" applyAlignment="1"/>
    <xf numFmtId="164" fontId="8" fillId="3" borderId="2" xfId="1" applyNumberFormat="1" applyFont="1" applyFill="1" applyBorder="1" applyAlignment="1"/>
    <xf numFmtId="0" fontId="8" fillId="3" borderId="14" xfId="0" applyFont="1" applyFill="1" applyBorder="1" applyAlignment="1"/>
    <xf numFmtId="0" fontId="8" fillId="3" borderId="2" xfId="0" applyFont="1" applyFill="1" applyBorder="1" applyAlignment="1">
      <alignment wrapText="1"/>
    </xf>
    <xf numFmtId="0" fontId="10" fillId="0" borderId="15" xfId="0" applyFont="1" applyBorder="1" applyAlignment="1">
      <alignment wrapText="1"/>
    </xf>
    <xf numFmtId="0" fontId="10" fillId="0" borderId="2" xfId="0" applyFont="1" applyBorder="1" applyAlignment="1">
      <alignment wrapText="1"/>
    </xf>
    <xf numFmtId="164" fontId="8" fillId="0" borderId="2" xfId="0" applyNumberFormat="1" applyFont="1" applyBorder="1" applyAlignment="1"/>
    <xf numFmtId="0" fontId="10" fillId="3" borderId="2" xfId="0" applyFont="1" applyFill="1" applyBorder="1" applyAlignment="1">
      <alignment wrapText="1"/>
    </xf>
    <xf numFmtId="0" fontId="10" fillId="3" borderId="2" xfId="0" applyFont="1" applyFill="1" applyBorder="1" applyAlignment="1"/>
    <xf numFmtId="164" fontId="10" fillId="3" borderId="2" xfId="1" applyNumberFormat="1" applyFont="1" applyFill="1" applyBorder="1" applyAlignment="1"/>
    <xf numFmtId="0" fontId="10" fillId="3" borderId="14" xfId="0" applyFont="1" applyFill="1" applyBorder="1" applyAlignment="1"/>
    <xf numFmtId="0" fontId="25" fillId="2" borderId="2" xfId="0" applyFont="1" applyFill="1" applyBorder="1" applyAlignment="1"/>
    <xf numFmtId="0" fontId="25" fillId="2" borderId="14" xfId="0" applyFont="1" applyFill="1" applyBorder="1" applyAlignment="1"/>
    <xf numFmtId="165" fontId="5" fillId="2" borderId="13" xfId="1" applyNumberFormat="1" applyFont="1" applyFill="1" applyBorder="1"/>
    <xf numFmtId="3" fontId="3" fillId="0" borderId="0" xfId="0" applyNumberFormat="1" applyFont="1" applyAlignment="1">
      <alignment wrapText="1"/>
    </xf>
    <xf numFmtId="0" fontId="0" fillId="0" borderId="0" xfId="0" applyAlignment="1"/>
    <xf numFmtId="3" fontId="3" fillId="0" borderId="16" xfId="0" applyNumberFormat="1" applyFont="1" applyBorder="1" applyAlignment="1">
      <alignment horizontal="center"/>
    </xf>
    <xf numFmtId="3" fontId="3" fillId="0" borderId="17" xfId="0" applyNumberFormat="1" applyFont="1" applyBorder="1" applyAlignment="1">
      <alignment horizontal="center"/>
    </xf>
    <xf numFmtId="3" fontId="3" fillId="0" borderId="18" xfId="0" applyNumberFormat="1" applyFont="1" applyBorder="1" applyAlignment="1">
      <alignment horizontal="center"/>
    </xf>
    <xf numFmtId="0" fontId="8" fillId="4" borderId="2" xfId="0" applyFont="1" applyFill="1" applyBorder="1" applyAlignment="1"/>
    <xf numFmtId="164" fontId="8" fillId="0" borderId="19" xfId="1" applyNumberFormat="1" applyFont="1" applyBorder="1" applyAlignment="1"/>
    <xf numFmtId="164" fontId="8" fillId="0" borderId="20" xfId="0" applyNumberFormat="1" applyFont="1" applyBorder="1" applyAlignment="1"/>
    <xf numFmtId="3" fontId="9" fillId="0" borderId="2" xfId="0" applyNumberFormat="1" applyFont="1" applyBorder="1" applyAlignment="1">
      <alignment wrapText="1"/>
    </xf>
    <xf numFmtId="3" fontId="11" fillId="2" borderId="12" xfId="0" applyNumberFormat="1" applyFont="1" applyFill="1" applyBorder="1" applyAlignment="1">
      <alignment wrapText="1"/>
    </xf>
    <xf numFmtId="165" fontId="11" fillId="2" borderId="13" xfId="1" applyNumberFormat="1" applyFont="1" applyFill="1" applyBorder="1"/>
    <xf numFmtId="165" fontId="3" fillId="2" borderId="13" xfId="1" applyNumberFormat="1" applyFont="1" applyFill="1" applyBorder="1"/>
    <xf numFmtId="0" fontId="11" fillId="0" borderId="0" xfId="0" applyFont="1"/>
    <xf numFmtId="164" fontId="10" fillId="0" borderId="2" xfId="0" applyNumberFormat="1" applyFont="1" applyBorder="1" applyAlignment="1">
      <alignment horizontal="left"/>
    </xf>
    <xf numFmtId="0" fontId="10" fillId="2" borderId="2" xfId="0" applyFont="1" applyFill="1" applyBorder="1" applyAlignment="1">
      <alignment horizontal="left"/>
    </xf>
    <xf numFmtId="0" fontId="8" fillId="0" borderId="19" xfId="0" applyFont="1" applyBorder="1" applyAlignment="1">
      <alignment wrapText="1"/>
    </xf>
    <xf numFmtId="0" fontId="8" fillId="0" borderId="19" xfId="0" applyFont="1" applyBorder="1" applyAlignment="1"/>
    <xf numFmtId="164" fontId="10" fillId="2" borderId="2" xfId="0" applyNumberFormat="1" applyFont="1" applyFill="1" applyBorder="1" applyAlignment="1">
      <alignment horizontal="left"/>
    </xf>
    <xf numFmtId="164" fontId="25" fillId="0" borderId="2" xfId="1" applyNumberFormat="1" applyFont="1" applyBorder="1" applyAlignment="1"/>
    <xf numFmtId="0" fontId="26" fillId="4" borderId="2" xfId="0" applyFont="1" applyFill="1" applyBorder="1" applyAlignment="1"/>
    <xf numFmtId="0" fontId="25" fillId="0" borderId="2" xfId="0" applyFont="1" applyBorder="1" applyAlignment="1">
      <alignment horizontal="left"/>
    </xf>
    <xf numFmtId="164" fontId="25" fillId="2" borderId="2" xfId="0" applyNumberFormat="1" applyFont="1" applyFill="1" applyBorder="1" applyAlignment="1"/>
    <xf numFmtId="0" fontId="25" fillId="2" borderId="21" xfId="0" applyFont="1" applyFill="1" applyBorder="1" applyAlignment="1">
      <alignment wrapText="1"/>
    </xf>
    <xf numFmtId="165" fontId="25" fillId="2" borderId="8" xfId="1" applyNumberFormat="1" applyFont="1" applyFill="1" applyBorder="1" applyAlignment="1"/>
    <xf numFmtId="0" fontId="25" fillId="2" borderId="22" xfId="0" applyFont="1" applyFill="1" applyBorder="1" applyAlignment="1"/>
    <xf numFmtId="0" fontId="25" fillId="0" borderId="2" xfId="0" applyFont="1" applyBorder="1" applyAlignment="1"/>
    <xf numFmtId="0" fontId="25" fillId="2" borderId="8" xfId="0" applyFont="1" applyFill="1" applyBorder="1" applyAlignment="1"/>
    <xf numFmtId="164" fontId="25" fillId="2" borderId="8" xfId="1" applyNumberFormat="1" applyFont="1" applyFill="1" applyBorder="1" applyAlignment="1"/>
    <xf numFmtId="164" fontId="25" fillId="2" borderId="2" xfId="0" applyNumberFormat="1" applyFont="1" applyFill="1" applyBorder="1" applyAlignment="1">
      <alignment horizontal="left"/>
    </xf>
    <xf numFmtId="164" fontId="25" fillId="0" borderId="2" xfId="0" applyNumberFormat="1" applyFont="1" applyBorder="1" applyAlignment="1">
      <alignment horizontal="left"/>
    </xf>
    <xf numFmtId="164" fontId="0" fillId="0" borderId="0" xfId="0" applyNumberFormat="1"/>
    <xf numFmtId="0" fontId="27" fillId="0" borderId="0" xfId="0" applyFont="1"/>
    <xf numFmtId="0" fontId="25" fillId="0" borderId="2" xfId="0" applyFont="1" applyBorder="1" applyAlignment="1">
      <alignment wrapText="1"/>
    </xf>
    <xf numFmtId="164" fontId="27" fillId="0" borderId="0" xfId="0" applyNumberFormat="1" applyFont="1"/>
    <xf numFmtId="0" fontId="5" fillId="0" borderId="2" xfId="0" applyFont="1" applyBorder="1" applyAlignment="1">
      <alignment horizontal="left" vertical="top" wrapText="1" indent="2"/>
    </xf>
    <xf numFmtId="0" fontId="3" fillId="0" borderId="2" xfId="0" applyFont="1" applyBorder="1" applyAlignment="1">
      <alignment vertical="top" wrapText="1"/>
    </xf>
    <xf numFmtId="164" fontId="11" fillId="0" borderId="2" xfId="0" applyNumberFormat="1" applyFont="1" applyBorder="1"/>
    <xf numFmtId="164" fontId="0" fillId="0" borderId="2" xfId="0" applyNumberFormat="1" applyBorder="1"/>
    <xf numFmtId="0" fontId="0" fillId="0" borderId="12" xfId="0" applyBorder="1"/>
    <xf numFmtId="164" fontId="0" fillId="0" borderId="12" xfId="0" applyNumberFormat="1" applyBorder="1"/>
    <xf numFmtId="0" fontId="11" fillId="0" borderId="23" xfId="0" applyFont="1" applyBorder="1"/>
    <xf numFmtId="164" fontId="11" fillId="0" borderId="23" xfId="0" applyNumberFormat="1" applyFont="1" applyBorder="1"/>
    <xf numFmtId="165" fontId="0" fillId="0" borderId="0" xfId="0" applyNumberFormat="1"/>
    <xf numFmtId="9" fontId="0" fillId="0" borderId="0" xfId="0" applyNumberFormat="1"/>
    <xf numFmtId="0" fontId="28" fillId="4" borderId="6" xfId="0" applyFont="1" applyFill="1" applyBorder="1" applyAlignment="1">
      <alignment horizontal="left"/>
    </xf>
    <xf numFmtId="0" fontId="29" fillId="0" borderId="24" xfId="0" applyFont="1" applyBorder="1" applyAlignment="1">
      <alignment horizontal="left" wrapText="1"/>
    </xf>
    <xf numFmtId="0" fontId="28" fillId="0" borderId="24" xfId="0" applyFont="1" applyBorder="1" applyAlignment="1">
      <alignment horizontal="left" wrapText="1"/>
    </xf>
    <xf numFmtId="164" fontId="28" fillId="0" borderId="24" xfId="1" applyNumberFormat="1" applyFont="1" applyBorder="1" applyAlignment="1">
      <alignment horizontal="left" wrapText="1"/>
    </xf>
    <xf numFmtId="164" fontId="28" fillId="0" borderId="15" xfId="1" applyNumberFormat="1" applyFont="1" applyBorder="1" applyAlignment="1">
      <alignment horizontal="left"/>
    </xf>
    <xf numFmtId="0" fontId="28" fillId="0" borderId="2" xfId="0" applyFont="1" applyBorder="1" applyAlignment="1">
      <alignment horizontal="left"/>
    </xf>
    <xf numFmtId="164" fontId="28" fillId="0" borderId="2" xfId="0" applyNumberFormat="1" applyFont="1" applyBorder="1" applyAlignment="1">
      <alignment horizontal="left"/>
    </xf>
    <xf numFmtId="0" fontId="28" fillId="0" borderId="14" xfId="0" applyFont="1" applyBorder="1" applyAlignment="1">
      <alignment horizontal="left"/>
    </xf>
    <xf numFmtId="0" fontId="28" fillId="0" borderId="0" xfId="0" applyFont="1" applyAlignment="1">
      <alignment horizontal="left"/>
    </xf>
    <xf numFmtId="0" fontId="30" fillId="4" borderId="8" xfId="0" applyFont="1" applyFill="1" applyBorder="1" applyAlignment="1"/>
    <xf numFmtId="164" fontId="30" fillId="4" borderId="8" xfId="1" applyNumberFormat="1" applyFont="1" applyFill="1" applyBorder="1" applyAlignment="1"/>
    <xf numFmtId="0" fontId="29" fillId="4" borderId="8" xfId="0" applyFont="1" applyFill="1" applyBorder="1" applyAlignment="1"/>
    <xf numFmtId="164" fontId="29" fillId="4" borderId="8" xfId="0" applyNumberFormat="1" applyFont="1" applyFill="1" applyBorder="1" applyAlignment="1"/>
    <xf numFmtId="0" fontId="29" fillId="0" borderId="2" xfId="0" applyFont="1" applyBorder="1" applyAlignment="1">
      <alignment wrapText="1"/>
    </xf>
    <xf numFmtId="164" fontId="0" fillId="4" borderId="0" xfId="0" applyNumberFormat="1" applyFill="1"/>
    <xf numFmtId="164" fontId="11" fillId="0" borderId="0" xfId="0" applyNumberFormat="1" applyFont="1"/>
    <xf numFmtId="0" fontId="29" fillId="0" borderId="2" xfId="0" applyFont="1" applyBorder="1" applyAlignment="1">
      <alignment horizontal="left" wrapText="1"/>
    </xf>
    <xf numFmtId="0" fontId="28" fillId="4" borderId="6" xfId="0" applyFont="1" applyFill="1" applyBorder="1" applyAlignment="1"/>
    <xf numFmtId="0" fontId="28" fillId="0" borderId="15" xfId="0" applyFont="1" applyBorder="1" applyAlignment="1"/>
    <xf numFmtId="0" fontId="28" fillId="0" borderId="2" xfId="0" applyFont="1" applyBorder="1" applyAlignment="1"/>
    <xf numFmtId="164" fontId="28" fillId="0" borderId="2" xfId="1" applyNumberFormat="1" applyFont="1" applyBorder="1" applyAlignment="1"/>
    <xf numFmtId="164" fontId="28" fillId="0" borderId="2" xfId="0" applyNumberFormat="1" applyFont="1" applyBorder="1" applyAlignment="1"/>
    <xf numFmtId="0" fontId="28" fillId="0" borderId="14" xfId="0" applyFont="1" applyBorder="1" applyAlignment="1"/>
    <xf numFmtId="0" fontId="29" fillId="0" borderId="0" xfId="0" applyFont="1"/>
    <xf numFmtId="43" fontId="28" fillId="0" borderId="2" xfId="0" applyNumberFormat="1" applyFont="1" applyBorder="1" applyAlignment="1">
      <alignment horizontal="left"/>
    </xf>
    <xf numFmtId="43" fontId="28" fillId="0" borderId="2" xfId="0" applyNumberFormat="1" applyFont="1" applyBorder="1" applyAlignment="1"/>
    <xf numFmtId="43" fontId="29" fillId="4" borderId="8" xfId="0" applyNumberFormat="1" applyFont="1" applyFill="1" applyBorder="1" applyAlignment="1"/>
    <xf numFmtId="43" fontId="30" fillId="4" borderId="8" xfId="0" applyNumberFormat="1" applyFont="1" applyFill="1" applyBorder="1" applyAlignment="1"/>
    <xf numFmtId="164" fontId="14" fillId="4" borderId="6" xfId="1" applyNumberFormat="1" applyFont="1" applyFill="1" applyBorder="1"/>
    <xf numFmtId="164" fontId="14" fillId="4" borderId="2" xfId="1" applyNumberFormat="1" applyFont="1" applyFill="1" applyBorder="1" applyAlignment="1">
      <alignment horizontal="right"/>
    </xf>
    <xf numFmtId="164" fontId="14" fillId="4" borderId="2" xfId="1" applyNumberFormat="1" applyFont="1" applyFill="1" applyBorder="1" applyAlignment="1">
      <alignment horizontal="left"/>
    </xf>
    <xf numFmtId="164" fontId="14" fillId="4" borderId="2" xfId="1" applyNumberFormat="1" applyFont="1" applyFill="1" applyBorder="1" applyAlignment="1"/>
    <xf numFmtId="164" fontId="14" fillId="4" borderId="2" xfId="1" applyNumberFormat="1" applyFont="1" applyFill="1" applyBorder="1"/>
    <xf numFmtId="164" fontId="14" fillId="4" borderId="2" xfId="1" applyNumberFormat="1" applyFont="1" applyFill="1" applyBorder="1" applyAlignment="1">
      <alignment horizontal="center"/>
    </xf>
    <xf numFmtId="164" fontId="16" fillId="4" borderId="8" xfId="1" applyNumberFormat="1" applyFont="1" applyFill="1" applyBorder="1" applyAlignment="1">
      <alignment horizontal="right"/>
    </xf>
    <xf numFmtId="164" fontId="16" fillId="4" borderId="8" xfId="1" applyNumberFormat="1" applyFont="1" applyFill="1" applyBorder="1" applyAlignment="1"/>
    <xf numFmtId="164" fontId="14" fillId="4" borderId="8" xfId="1" applyNumberFormat="1" applyFont="1" applyFill="1" applyBorder="1" applyAlignment="1"/>
    <xf numFmtId="164" fontId="14" fillId="4" borderId="8" xfId="1" applyNumberFormat="1" applyFont="1" applyFill="1" applyBorder="1"/>
    <xf numFmtId="164" fontId="14" fillId="4" borderId="25" xfId="1" applyNumberFormat="1" applyFont="1" applyFill="1" applyBorder="1"/>
    <xf numFmtId="164" fontId="14" fillId="4" borderId="19" xfId="1" applyNumberFormat="1" applyFont="1" applyFill="1" applyBorder="1" applyAlignment="1">
      <alignment horizontal="right"/>
    </xf>
    <xf numFmtId="164" fontId="14" fillId="4" borderId="19" xfId="1" applyNumberFormat="1" applyFont="1" applyFill="1" applyBorder="1" applyAlignment="1"/>
    <xf numFmtId="164" fontId="14" fillId="4" borderId="19" xfId="1" applyNumberFormat="1" applyFont="1" applyFill="1" applyBorder="1"/>
    <xf numFmtId="164" fontId="16" fillId="4" borderId="26" xfId="1" applyNumberFormat="1" applyFont="1" applyFill="1" applyBorder="1"/>
    <xf numFmtId="164" fontId="14" fillId="4" borderId="27" xfId="1" applyNumberFormat="1" applyFont="1" applyFill="1" applyBorder="1" applyAlignment="1">
      <alignment horizontal="right"/>
    </xf>
    <xf numFmtId="164" fontId="14" fillId="4" borderId="27" xfId="1" applyNumberFormat="1" applyFont="1" applyFill="1" applyBorder="1" applyAlignment="1">
      <alignment horizontal="left"/>
    </xf>
    <xf numFmtId="164" fontId="14" fillId="4" borderId="27" xfId="1" applyNumberFormat="1" applyFont="1" applyFill="1" applyBorder="1" applyAlignment="1"/>
    <xf numFmtId="164" fontId="14" fillId="4" borderId="27" xfId="1" applyNumberFormat="1" applyFont="1" applyFill="1" applyBorder="1" applyAlignment="1">
      <alignment horizontal="center"/>
    </xf>
    <xf numFmtId="164" fontId="16" fillId="4" borderId="27" xfId="1" applyNumberFormat="1" applyFont="1" applyFill="1" applyBorder="1"/>
    <xf numFmtId="164" fontId="14" fillId="4" borderId="8" xfId="1" applyNumberFormat="1" applyFont="1" applyFill="1" applyBorder="1" applyAlignment="1">
      <alignment horizontal="right"/>
    </xf>
    <xf numFmtId="164" fontId="14" fillId="4" borderId="8" xfId="1" applyNumberFormat="1" applyFont="1" applyFill="1" applyBorder="1" applyAlignment="1">
      <alignment horizontal="left"/>
    </xf>
    <xf numFmtId="164" fontId="16" fillId="4" borderId="0" xfId="1" applyNumberFormat="1" applyFont="1" applyFill="1" applyBorder="1"/>
    <xf numFmtId="0" fontId="13" fillId="0" borderId="0" xfId="0" applyFont="1" applyAlignment="1">
      <alignment horizontal="justify"/>
    </xf>
    <xf numFmtId="0" fontId="13" fillId="0" borderId="2" xfId="0" applyFont="1" applyBorder="1" applyAlignment="1">
      <alignment horizontal="justify"/>
    </xf>
    <xf numFmtId="0" fontId="13" fillId="0" borderId="0" xfId="0" applyFont="1"/>
    <xf numFmtId="0" fontId="28" fillId="4" borderId="1" xfId="0" applyFont="1" applyFill="1" applyBorder="1" applyAlignment="1">
      <alignment horizontal="left"/>
    </xf>
    <xf numFmtId="0" fontId="29" fillId="0" borderId="28" xfId="0" applyFont="1" applyBorder="1" applyAlignment="1">
      <alignment horizontal="left" wrapText="1"/>
    </xf>
    <xf numFmtId="0" fontId="28" fillId="0" borderId="28" xfId="0" applyFont="1" applyBorder="1" applyAlignment="1">
      <alignment horizontal="left"/>
    </xf>
    <xf numFmtId="164" fontId="28" fillId="0" borderId="28" xfId="1" applyNumberFormat="1" applyFont="1" applyBorder="1" applyAlignment="1">
      <alignment horizontal="left"/>
    </xf>
    <xf numFmtId="43" fontId="28" fillId="0" borderId="28" xfId="0" applyNumberFormat="1" applyFont="1" applyBorder="1" applyAlignment="1">
      <alignment horizontal="left"/>
    </xf>
    <xf numFmtId="164" fontId="28" fillId="0" borderId="28" xfId="0" applyNumberFormat="1" applyFont="1" applyBorder="1" applyAlignment="1">
      <alignment horizontal="left"/>
    </xf>
    <xf numFmtId="0" fontId="28" fillId="0" borderId="29" xfId="0" applyFont="1" applyBorder="1" applyAlignment="1">
      <alignment horizontal="left"/>
    </xf>
    <xf numFmtId="0" fontId="28" fillId="0" borderId="2" xfId="0" applyFont="1" applyBorder="1" applyAlignment="1">
      <alignment horizontal="left" wrapText="1"/>
    </xf>
    <xf numFmtId="164" fontId="28" fillId="0" borderId="2" xfId="1" applyNumberFormat="1" applyFont="1" applyBorder="1" applyAlignment="1">
      <alignment horizontal="left"/>
    </xf>
    <xf numFmtId="0" fontId="29" fillId="0" borderId="2" xfId="0" applyFont="1" applyBorder="1" applyAlignment="1">
      <alignment horizontal="left"/>
    </xf>
    <xf numFmtId="164" fontId="28" fillId="0" borderId="2" xfId="1" applyNumberFormat="1" applyFont="1" applyBorder="1" applyAlignment="1">
      <alignment horizontal="left" wrapText="1"/>
    </xf>
    <xf numFmtId="0" fontId="29" fillId="0" borderId="30" xfId="0" applyFont="1" applyBorder="1" applyAlignment="1">
      <alignment horizontal="left" wrapText="1"/>
    </xf>
    <xf numFmtId="0" fontId="29" fillId="3" borderId="2" xfId="0" applyFont="1" applyFill="1" applyBorder="1" applyAlignment="1"/>
    <xf numFmtId="0" fontId="29" fillId="4" borderId="6" xfId="0" applyFont="1" applyFill="1" applyBorder="1" applyAlignment="1" applyProtection="1">
      <protection locked="0"/>
    </xf>
    <xf numFmtId="0" fontId="31" fillId="0" borderId="2" xfId="0" applyFont="1" applyBorder="1"/>
    <xf numFmtId="0" fontId="28" fillId="0" borderId="24" xfId="0" applyFont="1" applyBorder="1" applyAlignment="1" applyProtection="1">
      <alignment wrapText="1"/>
      <protection locked="0"/>
    </xf>
    <xf numFmtId="0" fontId="28" fillId="0" borderId="15" xfId="0" applyFont="1" applyBorder="1" applyAlignment="1" applyProtection="1">
      <alignment wrapText="1"/>
      <protection locked="0"/>
    </xf>
    <xf numFmtId="0" fontId="29" fillId="3" borderId="2" xfId="0" applyFont="1" applyFill="1" applyBorder="1" applyAlignment="1" applyProtection="1">
      <protection locked="0"/>
    </xf>
    <xf numFmtId="43" fontId="29" fillId="3" borderId="2" xfId="0" applyNumberFormat="1" applyFont="1" applyFill="1" applyBorder="1" applyAlignment="1" applyProtection="1">
      <protection locked="0"/>
    </xf>
    <xf numFmtId="164" fontId="29" fillId="3" borderId="2" xfId="0" applyNumberFormat="1" applyFont="1" applyFill="1" applyBorder="1" applyAlignment="1" applyProtection="1">
      <protection locked="0"/>
    </xf>
    <xf numFmtId="0" fontId="29" fillId="3" borderId="14" xfId="0" applyFont="1" applyFill="1" applyBorder="1" applyAlignment="1" applyProtection="1">
      <protection locked="0"/>
    </xf>
    <xf numFmtId="0" fontId="28" fillId="0" borderId="0" xfId="0" applyFont="1" applyAlignment="1" applyProtection="1">
      <alignment horizontal="left"/>
      <protection locked="0"/>
    </xf>
    <xf numFmtId="0" fontId="29" fillId="4" borderId="19" xfId="0" applyFont="1" applyFill="1" applyBorder="1" applyAlignment="1"/>
    <xf numFmtId="0" fontId="28" fillId="4" borderId="2" xfId="0" applyFont="1" applyFill="1" applyBorder="1" applyAlignment="1"/>
    <xf numFmtId="164" fontId="28" fillId="4" borderId="2" xfId="1" applyNumberFormat="1" applyFont="1" applyFill="1" applyBorder="1" applyAlignment="1"/>
    <xf numFmtId="0" fontId="29" fillId="4" borderId="2" xfId="0" applyFont="1" applyFill="1" applyBorder="1" applyAlignment="1"/>
    <xf numFmtId="43" fontId="29" fillId="4" borderId="2" xfId="0" applyNumberFormat="1" applyFont="1" applyFill="1" applyBorder="1" applyAlignment="1"/>
    <xf numFmtId="164" fontId="29" fillId="4" borderId="2" xfId="0" applyNumberFormat="1" applyFont="1" applyFill="1" applyBorder="1" applyAlignment="1"/>
    <xf numFmtId="0" fontId="28" fillId="4" borderId="2" xfId="0" applyFont="1" applyFill="1" applyBorder="1" applyAlignment="1">
      <alignment horizontal="left"/>
    </xf>
    <xf numFmtId="0" fontId="28" fillId="4" borderId="0" xfId="0" applyFont="1" applyFill="1" applyBorder="1" applyAlignment="1">
      <alignment horizontal="left"/>
    </xf>
    <xf numFmtId="0" fontId="32" fillId="2" borderId="2" xfId="0" applyFont="1" applyFill="1" applyBorder="1" applyAlignment="1">
      <alignment wrapText="1"/>
    </xf>
    <xf numFmtId="164" fontId="32" fillId="2" borderId="2" xfId="1" applyNumberFormat="1" applyFont="1" applyFill="1" applyBorder="1" applyAlignment="1"/>
    <xf numFmtId="0" fontId="32" fillId="2" borderId="2" xfId="0" applyFont="1" applyFill="1" applyBorder="1" applyAlignment="1"/>
    <xf numFmtId="0" fontId="28" fillId="2" borderId="2" xfId="0" applyFont="1" applyFill="1" applyBorder="1" applyAlignment="1">
      <alignment wrapText="1"/>
    </xf>
    <xf numFmtId="164" fontId="28" fillId="2" borderId="2" xfId="1" applyNumberFormat="1" applyFont="1" applyFill="1" applyBorder="1" applyAlignment="1"/>
    <xf numFmtId="0" fontId="28" fillId="2" borderId="2" xfId="0" applyFont="1" applyFill="1" applyBorder="1" applyAlignment="1"/>
    <xf numFmtId="0" fontId="28" fillId="2" borderId="15" xfId="0" applyFont="1" applyFill="1" applyBorder="1" applyAlignment="1">
      <alignment wrapText="1"/>
    </xf>
    <xf numFmtId="0" fontId="28" fillId="4" borderId="6" xfId="0" applyFont="1" applyFill="1" applyBorder="1" applyAlignment="1">
      <alignment wrapText="1"/>
    </xf>
    <xf numFmtId="165" fontId="28" fillId="4" borderId="2" xfId="1" applyNumberFormat="1" applyFont="1" applyFill="1" applyBorder="1" applyAlignment="1"/>
    <xf numFmtId="0" fontId="28" fillId="2" borderId="6" xfId="0" applyFont="1" applyFill="1" applyBorder="1" applyAlignment="1">
      <alignment wrapText="1"/>
    </xf>
    <xf numFmtId="165" fontId="28" fillId="2" borderId="2" xfId="1" applyNumberFormat="1" applyFont="1" applyFill="1" applyBorder="1" applyAlignment="1"/>
    <xf numFmtId="0" fontId="28" fillId="0" borderId="2" xfId="0" applyFont="1" applyBorder="1" applyAlignment="1">
      <alignment wrapText="1"/>
    </xf>
    <xf numFmtId="0" fontId="28" fillId="0" borderId="15" xfId="0" applyFont="1" applyBorder="1" applyAlignment="1">
      <alignment wrapText="1"/>
    </xf>
    <xf numFmtId="0" fontId="29" fillId="0" borderId="27" xfId="0" applyFont="1" applyBorder="1" applyAlignment="1">
      <alignment wrapText="1"/>
    </xf>
    <xf numFmtId="0" fontId="29" fillId="0" borderId="27" xfId="0" applyFont="1" applyBorder="1" applyAlignment="1"/>
    <xf numFmtId="164" fontId="29" fillId="0" borderId="27" xfId="1" applyNumberFormat="1" applyFont="1" applyBorder="1" applyAlignment="1"/>
    <xf numFmtId="0" fontId="29" fillId="0" borderId="19" xfId="0" applyFont="1" applyBorder="1" applyAlignment="1">
      <alignment wrapText="1"/>
    </xf>
    <xf numFmtId="0" fontId="29" fillId="0" borderId="19" xfId="0" applyFont="1" applyBorder="1" applyAlignment="1"/>
    <xf numFmtId="164" fontId="29" fillId="0" borderId="19" xfId="1" applyNumberFormat="1" applyFont="1" applyBorder="1" applyAlignment="1"/>
    <xf numFmtId="164" fontId="32" fillId="2" borderId="2" xfId="0" applyNumberFormat="1" applyFont="1" applyFill="1" applyBorder="1" applyAlignment="1"/>
    <xf numFmtId="164" fontId="28" fillId="2" borderId="2" xfId="0" applyNumberFormat="1" applyFont="1" applyFill="1" applyBorder="1" applyAlignment="1"/>
    <xf numFmtId="164" fontId="16" fillId="4" borderId="6" xfId="1" applyNumberFormat="1" applyFont="1" applyFill="1" applyBorder="1"/>
    <xf numFmtId="164" fontId="16" fillId="4" borderId="2" xfId="1" applyNumberFormat="1" applyFont="1" applyFill="1" applyBorder="1"/>
    <xf numFmtId="0" fontId="14" fillId="0" borderId="2" xfId="0" applyFont="1" applyBorder="1" applyAlignment="1">
      <alignment wrapText="1"/>
    </xf>
    <xf numFmtId="0" fontId="14" fillId="2" borderId="2" xfId="0" applyFont="1" applyFill="1" applyBorder="1" applyAlignment="1"/>
    <xf numFmtId="0" fontId="14" fillId="0" borderId="2" xfId="0" applyFont="1" applyBorder="1" applyAlignment="1"/>
    <xf numFmtId="164" fontId="14" fillId="0" borderId="2" xfId="1" applyNumberFormat="1" applyFont="1" applyBorder="1" applyAlignment="1"/>
    <xf numFmtId="164" fontId="14" fillId="2" borderId="2" xfId="0" applyNumberFormat="1" applyFont="1" applyFill="1" applyBorder="1" applyAlignment="1"/>
    <xf numFmtId="0" fontId="28" fillId="0" borderId="19" xfId="0" applyFont="1" applyBorder="1" applyAlignment="1">
      <alignment wrapText="1"/>
    </xf>
    <xf numFmtId="0" fontId="28" fillId="0" borderId="19" xfId="0" applyFont="1" applyBorder="1" applyAlignment="1"/>
    <xf numFmtId="0" fontId="14" fillId="2" borderId="2" xfId="0" applyFont="1" applyFill="1" applyBorder="1" applyAlignment="1">
      <alignment wrapText="1"/>
    </xf>
    <xf numFmtId="0" fontId="14" fillId="2" borderId="30" xfId="0" applyFont="1" applyFill="1" applyBorder="1" applyAlignment="1">
      <alignment wrapText="1"/>
    </xf>
    <xf numFmtId="0" fontId="16" fillId="2" borderId="30" xfId="0" applyFont="1" applyFill="1" applyBorder="1" applyAlignment="1">
      <alignment wrapText="1"/>
    </xf>
    <xf numFmtId="164" fontId="16" fillId="2" borderId="2" xfId="1" applyNumberFormat="1" applyFont="1" applyFill="1" applyBorder="1" applyAlignment="1"/>
    <xf numFmtId="0" fontId="16" fillId="4" borderId="2" xfId="0" applyFont="1" applyFill="1" applyBorder="1" applyAlignment="1"/>
    <xf numFmtId="0" fontId="14" fillId="2" borderId="6" xfId="0" applyFont="1" applyFill="1" applyBorder="1" applyAlignment="1">
      <alignment wrapText="1"/>
    </xf>
    <xf numFmtId="165" fontId="14" fillId="2" borderId="2" xfId="1" applyNumberFormat="1" applyFont="1" applyFill="1" applyBorder="1" applyAlignment="1"/>
    <xf numFmtId="0" fontId="14" fillId="0" borderId="2" xfId="0" applyFont="1" applyFill="1" applyBorder="1" applyAlignment="1">
      <alignment wrapText="1"/>
    </xf>
    <xf numFmtId="0" fontId="14" fillId="0" borderId="15" xfId="0" applyFont="1" applyBorder="1" applyAlignment="1">
      <alignment wrapText="1"/>
    </xf>
    <xf numFmtId="0" fontId="16" fillId="0" borderId="2" xfId="0" applyFont="1" applyBorder="1" applyAlignment="1">
      <alignment wrapText="1"/>
    </xf>
    <xf numFmtId="165" fontId="16" fillId="2" borderId="2" xfId="1" applyNumberFormat="1" applyFont="1" applyFill="1" applyBorder="1" applyAlignment="1"/>
    <xf numFmtId="0" fontId="29" fillId="5" borderId="27" xfId="0" applyFont="1" applyFill="1" applyBorder="1" applyAlignment="1">
      <alignment wrapText="1"/>
    </xf>
    <xf numFmtId="0" fontId="29" fillId="5" borderId="27" xfId="0" applyFont="1" applyFill="1" applyBorder="1" applyAlignment="1"/>
    <xf numFmtId="164" fontId="29" fillId="5" borderId="27" xfId="1" applyNumberFormat="1" applyFont="1" applyFill="1" applyBorder="1" applyAlignment="1"/>
    <xf numFmtId="0" fontId="29" fillId="0" borderId="31" xfId="0" applyFont="1" applyBorder="1" applyAlignment="1">
      <alignment wrapText="1"/>
    </xf>
    <xf numFmtId="0" fontId="29" fillId="0" borderId="31" xfId="0" applyFont="1" applyBorder="1" applyAlignment="1"/>
    <xf numFmtId="164" fontId="29" fillId="0" borderId="31" xfId="1" applyNumberFormat="1" applyFont="1" applyBorder="1" applyAlignment="1"/>
    <xf numFmtId="0" fontId="33" fillId="0" borderId="2" xfId="0" applyFont="1" applyBorder="1" applyAlignment="1">
      <alignment wrapText="1"/>
    </xf>
    <xf numFmtId="0" fontId="28" fillId="0" borderId="2" xfId="0" applyFont="1" applyFill="1" applyBorder="1" applyAlignment="1">
      <alignment wrapText="1"/>
    </xf>
    <xf numFmtId="164" fontId="32" fillId="0" borderId="2" xfId="1" applyNumberFormat="1" applyFont="1" applyBorder="1" applyAlignment="1"/>
    <xf numFmtId="0" fontId="32" fillId="0" borderId="2" xfId="0" applyFont="1" applyFill="1" applyBorder="1" applyAlignment="1">
      <alignment wrapText="1"/>
    </xf>
    <xf numFmtId="43" fontId="32" fillId="0" borderId="2" xfId="0" applyNumberFormat="1" applyFont="1" applyBorder="1" applyAlignment="1"/>
    <xf numFmtId="0" fontId="32" fillId="0" borderId="2" xfId="0" applyFont="1" applyBorder="1" applyAlignment="1"/>
    <xf numFmtId="43" fontId="28" fillId="4" borderId="2" xfId="0" applyNumberFormat="1" applyFont="1" applyFill="1" applyBorder="1" applyAlignment="1"/>
    <xf numFmtId="165" fontId="28" fillId="2" borderId="8" xfId="1" applyNumberFormat="1" applyFont="1" applyFill="1" applyBorder="1" applyAlignment="1"/>
    <xf numFmtId="43" fontId="28" fillId="2" borderId="2" xfId="0" applyNumberFormat="1" applyFont="1" applyFill="1" applyBorder="1" applyAlignment="1"/>
    <xf numFmtId="0" fontId="33" fillId="4" borderId="2" xfId="0" applyFont="1" applyFill="1" applyBorder="1" applyAlignment="1"/>
    <xf numFmtId="164" fontId="29" fillId="4" borderId="2" xfId="1" applyNumberFormat="1" applyFont="1" applyFill="1" applyBorder="1" applyAlignment="1"/>
    <xf numFmtId="0" fontId="28" fillId="4" borderId="2" xfId="0" applyFont="1" applyFill="1" applyBorder="1" applyAlignment="1">
      <alignment wrapText="1"/>
    </xf>
    <xf numFmtId="43" fontId="29" fillId="0" borderId="27" xfId="0" applyNumberFormat="1" applyFont="1" applyBorder="1" applyAlignment="1"/>
    <xf numFmtId="43" fontId="29" fillId="0" borderId="19" xfId="0" applyNumberFormat="1" applyFont="1" applyBorder="1" applyAlignment="1"/>
    <xf numFmtId="0" fontId="29" fillId="0" borderId="2" xfId="0" applyFont="1" applyBorder="1" applyAlignment="1"/>
    <xf numFmtId="43" fontId="29" fillId="0" borderId="2" xfId="0" applyNumberFormat="1" applyFont="1" applyBorder="1" applyAlignment="1"/>
    <xf numFmtId="164" fontId="29" fillId="0" borderId="2" xfId="1" applyNumberFormat="1" applyFont="1" applyBorder="1" applyAlignment="1"/>
    <xf numFmtId="0" fontId="32" fillId="2" borderId="8" xfId="0" applyFont="1" applyFill="1" applyBorder="1" applyAlignment="1">
      <alignment wrapText="1"/>
    </xf>
    <xf numFmtId="164" fontId="32" fillId="0" borderId="8" xfId="1" applyNumberFormat="1" applyFont="1" applyBorder="1" applyAlignment="1"/>
    <xf numFmtId="43" fontId="32" fillId="0" borderId="8" xfId="0" applyNumberFormat="1" applyFont="1" applyBorder="1" applyAlignment="1"/>
    <xf numFmtId="0" fontId="32" fillId="0" borderId="8" xfId="0" applyFont="1" applyBorder="1" applyAlignment="1"/>
    <xf numFmtId="0" fontId="29" fillId="0" borderId="8" xfId="0" applyFont="1" applyBorder="1" applyAlignment="1">
      <alignment wrapText="1"/>
    </xf>
    <xf numFmtId="0" fontId="29" fillId="0" borderId="8" xfId="0" applyFont="1" applyBorder="1" applyAlignment="1"/>
    <xf numFmtId="43" fontId="29" fillId="0" borderId="8" xfId="0" applyNumberFormat="1" applyFont="1" applyBorder="1" applyAlignment="1"/>
    <xf numFmtId="164" fontId="29" fillId="0" borderId="8" xfId="1" applyNumberFormat="1" applyFont="1" applyBorder="1" applyAlignment="1"/>
    <xf numFmtId="0" fontId="29" fillId="4" borderId="0" xfId="0" applyFont="1" applyFill="1" applyBorder="1" applyAlignment="1">
      <alignment textRotation="51"/>
    </xf>
    <xf numFmtId="164" fontId="28" fillId="0" borderId="0" xfId="0" applyNumberFormat="1" applyFont="1" applyAlignment="1">
      <alignment horizontal="left"/>
    </xf>
    <xf numFmtId="165" fontId="28" fillId="2" borderId="27" xfId="1" applyNumberFormat="1" applyFont="1" applyFill="1" applyBorder="1" applyAlignment="1"/>
    <xf numFmtId="43" fontId="28" fillId="2" borderId="27" xfId="0" applyNumberFormat="1" applyFont="1" applyFill="1" applyBorder="1" applyAlignment="1"/>
    <xf numFmtId="0" fontId="28" fillId="2" borderId="27" xfId="0" applyFont="1" applyFill="1" applyBorder="1" applyAlignment="1"/>
    <xf numFmtId="164" fontId="28" fillId="2" borderId="27" xfId="1" applyNumberFormat="1" applyFont="1" applyFill="1" applyBorder="1" applyAlignment="1"/>
    <xf numFmtId="164" fontId="29" fillId="2" borderId="27" xfId="1" applyNumberFormat="1" applyFont="1" applyFill="1" applyBorder="1" applyAlignment="1"/>
    <xf numFmtId="0" fontId="34" fillId="0" borderId="0" xfId="0" applyFont="1" applyAlignment="1">
      <alignment horizontal="justify"/>
    </xf>
    <xf numFmtId="164" fontId="28" fillId="0" borderId="19" xfId="1" applyNumberFormat="1" applyFont="1" applyBorder="1" applyAlignment="1"/>
    <xf numFmtId="164" fontId="28" fillId="2" borderId="19" xfId="1" applyNumberFormat="1" applyFont="1" applyFill="1" applyBorder="1" applyAlignment="1"/>
    <xf numFmtId="0" fontId="34" fillId="0" borderId="2" xfId="0" applyFont="1" applyBorder="1" applyAlignment="1">
      <alignment horizontal="justify"/>
    </xf>
    <xf numFmtId="164" fontId="28" fillId="0" borderId="19" xfId="0" applyNumberFormat="1" applyFont="1" applyBorder="1" applyAlignment="1"/>
    <xf numFmtId="0" fontId="13" fillId="0" borderId="0" xfId="0" applyFont="1" applyAlignment="1">
      <alignment horizontal="left"/>
    </xf>
    <xf numFmtId="0" fontId="13" fillId="0" borderId="2" xfId="0" applyFont="1" applyBorder="1"/>
    <xf numFmtId="0" fontId="28" fillId="2" borderId="30" xfId="0" applyFont="1" applyFill="1" applyBorder="1" applyAlignment="1">
      <alignment wrapText="1"/>
    </xf>
    <xf numFmtId="164" fontId="28" fillId="4" borderId="2" xfId="0" applyNumberFormat="1" applyFont="1" applyFill="1" applyBorder="1" applyAlignment="1"/>
    <xf numFmtId="0" fontId="28" fillId="4" borderId="2" xfId="2" applyFont="1" applyFill="1" applyBorder="1" applyAlignment="1">
      <alignment shrinkToFit="1"/>
    </xf>
    <xf numFmtId="0" fontId="28" fillId="4" borderId="2" xfId="2" applyFont="1" applyFill="1" applyBorder="1" applyAlignment="1">
      <alignment wrapText="1"/>
    </xf>
    <xf numFmtId="165" fontId="28" fillId="4" borderId="8" xfId="1" applyNumberFormat="1" applyFont="1" applyFill="1" applyBorder="1" applyAlignment="1"/>
    <xf numFmtId="43" fontId="28" fillId="4" borderId="22" xfId="0" applyNumberFormat="1" applyFont="1" applyFill="1" applyBorder="1" applyAlignment="1"/>
    <xf numFmtId="0" fontId="28" fillId="4" borderId="8" xfId="0" applyFont="1" applyFill="1" applyBorder="1" applyAlignment="1"/>
    <xf numFmtId="164" fontId="28" fillId="4" borderId="8" xfId="1" applyNumberFormat="1" applyFont="1" applyFill="1" applyBorder="1" applyAlignment="1"/>
    <xf numFmtId="0" fontId="35" fillId="4" borderId="2" xfId="0" applyFont="1" applyFill="1" applyBorder="1" applyAlignment="1">
      <alignment wrapText="1"/>
    </xf>
    <xf numFmtId="0" fontId="35" fillId="4" borderId="2" xfId="0" applyFont="1" applyFill="1" applyBorder="1" applyAlignment="1"/>
    <xf numFmtId="43" fontId="35" fillId="4" borderId="22" xfId="0" applyNumberFormat="1" applyFont="1" applyFill="1" applyBorder="1" applyAlignment="1"/>
    <xf numFmtId="164" fontId="28" fillId="4" borderId="19" xfId="1" applyNumberFormat="1" applyFont="1" applyFill="1" applyBorder="1" applyAlignment="1"/>
    <xf numFmtId="0" fontId="29" fillId="6" borderId="16" xfId="0" applyFont="1" applyFill="1" applyBorder="1" applyAlignment="1">
      <alignment wrapText="1"/>
    </xf>
    <xf numFmtId="0" fontId="29" fillId="6" borderId="17" xfId="0" applyFont="1" applyFill="1" applyBorder="1" applyAlignment="1"/>
    <xf numFmtId="164" fontId="29" fillId="6" borderId="17" xfId="1" applyNumberFormat="1" applyFont="1" applyFill="1" applyBorder="1" applyAlignment="1"/>
    <xf numFmtId="164" fontId="29" fillId="6" borderId="18" xfId="1" applyNumberFormat="1" applyFont="1" applyFill="1" applyBorder="1" applyAlignment="1"/>
    <xf numFmtId="164" fontId="29" fillId="4" borderId="14" xfId="0" applyNumberFormat="1" applyFont="1" applyFill="1" applyBorder="1" applyAlignment="1"/>
    <xf numFmtId="0" fontId="28" fillId="4" borderId="0" xfId="0" applyFont="1" applyFill="1" applyAlignment="1">
      <alignment horizontal="left"/>
    </xf>
    <xf numFmtId="0" fontId="28" fillId="0" borderId="0" xfId="0" applyFont="1" applyAlignment="1">
      <alignment horizontal="left" wrapText="1"/>
    </xf>
    <xf numFmtId="164" fontId="28" fillId="0" borderId="0" xfId="1" applyNumberFormat="1" applyFont="1" applyAlignment="1">
      <alignment horizontal="left"/>
    </xf>
    <xf numFmtId="43" fontId="28" fillId="0" borderId="0" xfId="0" applyNumberFormat="1" applyFont="1" applyAlignment="1">
      <alignment horizontal="left"/>
    </xf>
    <xf numFmtId="0" fontId="28" fillId="4" borderId="0" xfId="0" applyFont="1" applyFill="1" applyBorder="1" applyAlignment="1">
      <alignment textRotation="51"/>
    </xf>
    <xf numFmtId="164" fontId="9" fillId="0" borderId="2" xfId="1" applyNumberFormat="1" applyFont="1" applyBorder="1" applyAlignment="1"/>
    <xf numFmtId="0" fontId="16" fillId="2" borderId="2" xfId="0" applyFont="1" applyFill="1" applyBorder="1" applyAlignment="1">
      <alignment wrapText="1"/>
    </xf>
    <xf numFmtId="0" fontId="9" fillId="0" borderId="8" xfId="0" applyFont="1" applyBorder="1" applyAlignment="1"/>
    <xf numFmtId="0" fontId="9" fillId="0" borderId="21" xfId="0" applyFont="1" applyBorder="1" applyAlignment="1">
      <alignment wrapText="1"/>
    </xf>
    <xf numFmtId="164" fontId="11" fillId="0" borderId="8" xfId="1" applyNumberFormat="1" applyFont="1" applyBorder="1" applyAlignment="1"/>
    <xf numFmtId="0" fontId="11" fillId="0" borderId="2" xfId="0" applyFont="1" applyBorder="1" applyAlignment="1"/>
    <xf numFmtId="164" fontId="11" fillId="0" borderId="2" xfId="1" applyNumberFormat="1" applyFont="1" applyBorder="1" applyAlignment="1"/>
    <xf numFmtId="0" fontId="36" fillId="4" borderId="21" xfId="0" applyFont="1" applyFill="1" applyBorder="1" applyAlignment="1">
      <alignment wrapText="1"/>
    </xf>
    <xf numFmtId="165" fontId="37" fillId="4" borderId="8" xfId="1" applyNumberFormat="1" applyFont="1" applyFill="1" applyBorder="1" applyAlignment="1"/>
    <xf numFmtId="0" fontId="37" fillId="4" borderId="22" xfId="0" applyFont="1" applyFill="1" applyBorder="1" applyAlignment="1">
      <alignment horizontal="left"/>
    </xf>
    <xf numFmtId="0" fontId="37" fillId="4" borderId="8" xfId="0" applyFont="1" applyFill="1" applyBorder="1" applyAlignment="1"/>
    <xf numFmtId="164" fontId="37" fillId="4" borderId="8" xfId="1" applyNumberFormat="1" applyFont="1" applyFill="1" applyBorder="1" applyAlignment="1"/>
    <xf numFmtId="0" fontId="37" fillId="4" borderId="21" xfId="0" applyFont="1" applyFill="1" applyBorder="1" applyAlignment="1">
      <alignment wrapText="1"/>
    </xf>
    <xf numFmtId="0" fontId="20" fillId="0" borderId="0" xfId="0" applyFont="1" applyAlignment="1">
      <alignment horizontal="justify"/>
    </xf>
    <xf numFmtId="164" fontId="28" fillId="4" borderId="14" xfId="0" applyNumberFormat="1" applyFont="1" applyFill="1" applyBorder="1" applyAlignment="1"/>
    <xf numFmtId="0" fontId="13" fillId="4" borderId="0" xfId="0" applyFont="1" applyFill="1" applyAlignment="1">
      <alignment horizontal="justify"/>
    </xf>
    <xf numFmtId="164" fontId="29" fillId="4" borderId="19" xfId="1" applyNumberFormat="1" applyFont="1" applyFill="1" applyBorder="1" applyAlignment="1"/>
    <xf numFmtId="0" fontId="29" fillId="4" borderId="19" xfId="0" applyFont="1" applyFill="1" applyBorder="1" applyAlignment="1">
      <alignment wrapText="1"/>
    </xf>
    <xf numFmtId="0" fontId="14" fillId="4" borderId="2" xfId="2" applyFont="1" applyFill="1" applyBorder="1" applyAlignment="1">
      <alignment wrapText="1"/>
    </xf>
    <xf numFmtId="0" fontId="14" fillId="4" borderId="2" xfId="0" applyFont="1" applyFill="1" applyBorder="1" applyAlignment="1"/>
    <xf numFmtId="0" fontId="14" fillId="4" borderId="15" xfId="0" applyFont="1" applyFill="1" applyBorder="1" applyAlignment="1">
      <alignment wrapText="1"/>
    </xf>
    <xf numFmtId="165" fontId="14" fillId="4" borderId="2" xfId="1" applyNumberFormat="1" applyFont="1" applyFill="1" applyBorder="1" applyAlignment="1"/>
    <xf numFmtId="0" fontId="16" fillId="4" borderId="2" xfId="2" applyFont="1" applyFill="1" applyBorder="1" applyAlignment="1">
      <alignment wrapText="1"/>
    </xf>
    <xf numFmtId="0" fontId="28" fillId="4" borderId="19" xfId="0" applyFont="1" applyFill="1" applyBorder="1" applyAlignment="1">
      <alignment wrapText="1"/>
    </xf>
    <xf numFmtId="0" fontId="28" fillId="4" borderId="19" xfId="0" applyFont="1" applyFill="1" applyBorder="1" applyAlignment="1"/>
    <xf numFmtId="0" fontId="37" fillId="4" borderId="32" xfId="0" applyFont="1" applyFill="1" applyBorder="1" applyAlignment="1">
      <alignment wrapText="1"/>
    </xf>
    <xf numFmtId="165" fontId="37" fillId="4" borderId="31" xfId="1" applyNumberFormat="1" applyFont="1" applyFill="1" applyBorder="1" applyAlignment="1"/>
    <xf numFmtId="0" fontId="37" fillId="4" borderId="0" xfId="0" applyFont="1" applyFill="1" applyBorder="1" applyAlignment="1">
      <alignment horizontal="left"/>
    </xf>
    <xf numFmtId="0" fontId="37" fillId="4" borderId="31" xfId="0" applyFont="1" applyFill="1" applyBorder="1" applyAlignment="1"/>
    <xf numFmtId="164" fontId="37" fillId="4" borderId="31" xfId="1" applyNumberFormat="1" applyFont="1" applyFill="1" applyBorder="1" applyAlignment="1"/>
    <xf numFmtId="166" fontId="29" fillId="0" borderId="31" xfId="1" applyNumberFormat="1" applyFont="1" applyBorder="1" applyAlignment="1"/>
    <xf numFmtId="164" fontId="29" fillId="7" borderId="14" xfId="0" applyNumberFormat="1" applyFont="1" applyFill="1" applyBorder="1" applyAlignment="1"/>
    <xf numFmtId="0" fontId="28" fillId="7" borderId="2" xfId="0" applyFont="1" applyFill="1" applyBorder="1" applyAlignment="1">
      <alignment horizontal="left"/>
    </xf>
    <xf numFmtId="0" fontId="29" fillId="7" borderId="19" xfId="0" applyFont="1" applyFill="1" applyBorder="1" applyAlignment="1"/>
    <xf numFmtId="164" fontId="29" fillId="7" borderId="19" xfId="1" applyNumberFormat="1" applyFont="1" applyFill="1" applyBorder="1" applyAlignment="1"/>
    <xf numFmtId="0" fontId="29" fillId="7" borderId="0" xfId="0" applyFont="1" applyFill="1" applyBorder="1" applyAlignment="1">
      <alignment textRotation="51"/>
    </xf>
    <xf numFmtId="0" fontId="38" fillId="4" borderId="0" xfId="0" applyFont="1" applyFill="1" applyBorder="1" applyAlignment="1">
      <alignment textRotation="51"/>
    </xf>
    <xf numFmtId="164" fontId="38" fillId="4" borderId="14" xfId="0" applyNumberFormat="1" applyFont="1" applyFill="1" applyBorder="1" applyAlignment="1"/>
    <xf numFmtId="0" fontId="39" fillId="0" borderId="2" xfId="0" applyFont="1" applyBorder="1" applyAlignment="1">
      <alignment horizontal="left"/>
    </xf>
    <xf numFmtId="0" fontId="15" fillId="4" borderId="0" xfId="0" applyFont="1" applyFill="1" applyBorder="1"/>
    <xf numFmtId="0" fontId="29" fillId="4" borderId="27" xfId="0" applyFont="1" applyFill="1" applyBorder="1" applyAlignment="1">
      <alignment wrapText="1"/>
    </xf>
    <xf numFmtId="0" fontId="29" fillId="4" borderId="27" xfId="0" applyFont="1" applyFill="1" applyBorder="1" applyAlignment="1"/>
    <xf numFmtId="164" fontId="29" fillId="4" borderId="27" xfId="1" applyNumberFormat="1" applyFont="1" applyFill="1" applyBorder="1" applyAlignment="1"/>
    <xf numFmtId="43" fontId="29" fillId="4" borderId="27" xfId="0" applyNumberFormat="1" applyFont="1" applyFill="1" applyBorder="1" applyAlignment="1"/>
    <xf numFmtId="43" fontId="29" fillId="4" borderId="19" xfId="0" applyNumberFormat="1" applyFont="1" applyFill="1" applyBorder="1" applyAlignment="1"/>
    <xf numFmtId="0" fontId="21" fillId="0" borderId="0" xfId="0" applyFont="1"/>
    <xf numFmtId="0" fontId="22" fillId="0" borderId="0" xfId="0" applyFont="1"/>
    <xf numFmtId="0" fontId="13" fillId="4" borderId="2" xfId="0" applyFont="1" applyFill="1" applyBorder="1"/>
    <xf numFmtId="0" fontId="14" fillId="4" borderId="2" xfId="0" applyFont="1" applyFill="1" applyBorder="1" applyAlignment="1">
      <alignment wrapText="1"/>
    </xf>
    <xf numFmtId="0" fontId="40" fillId="4" borderId="19" xfId="0" applyFont="1" applyFill="1" applyBorder="1" applyAlignment="1">
      <alignment wrapText="1"/>
    </xf>
    <xf numFmtId="165" fontId="14" fillId="4" borderId="19" xfId="1" applyNumberFormat="1" applyFont="1" applyFill="1" applyBorder="1" applyAlignment="1"/>
    <xf numFmtId="0" fontId="14" fillId="4" borderId="19" xfId="0" applyFont="1" applyFill="1" applyBorder="1" applyAlignment="1"/>
    <xf numFmtId="0" fontId="16" fillId="4" borderId="25" xfId="0" applyFont="1" applyFill="1" applyBorder="1" applyAlignment="1">
      <alignment wrapText="1"/>
    </xf>
    <xf numFmtId="0" fontId="14" fillId="4" borderId="15" xfId="2" applyFont="1" applyFill="1" applyBorder="1" applyAlignment="1">
      <alignment wrapText="1"/>
    </xf>
    <xf numFmtId="164" fontId="41" fillId="0" borderId="19" xfId="1" applyNumberFormat="1" applyFont="1" applyBorder="1" applyAlignment="1"/>
    <xf numFmtId="164" fontId="14" fillId="4" borderId="8" xfId="1" applyNumberFormat="1" applyFont="1" applyFill="1" applyBorder="1" applyAlignment="1">
      <alignment horizontal="left" wrapText="1"/>
    </xf>
    <xf numFmtId="3" fontId="3" fillId="0" borderId="0" xfId="0" applyNumberFormat="1" applyFont="1" applyAlignment="1">
      <alignment wrapText="1"/>
    </xf>
    <xf numFmtId="0" fontId="0" fillId="0" borderId="0" xfId="0" applyAlignment="1"/>
    <xf numFmtId="3" fontId="3" fillId="0" borderId="16" xfId="0" applyNumberFormat="1" applyFont="1" applyBorder="1" applyAlignment="1">
      <alignment horizontal="center"/>
    </xf>
    <xf numFmtId="3" fontId="3" fillId="0" borderId="17" xfId="0" applyNumberFormat="1" applyFont="1" applyBorder="1" applyAlignment="1">
      <alignment horizontal="center"/>
    </xf>
    <xf numFmtId="3" fontId="3" fillId="0" borderId="18" xfId="0" applyNumberFormat="1" applyFont="1" applyBorder="1" applyAlignment="1">
      <alignment horizontal="center"/>
    </xf>
    <xf numFmtId="0" fontId="42" fillId="0" borderId="0" xfId="0" applyFont="1"/>
    <xf numFmtId="0" fontId="42" fillId="0" borderId="0" xfId="0" applyFont="1" applyAlignment="1">
      <alignment horizontal="justify"/>
    </xf>
    <xf numFmtId="0" fontId="43" fillId="0" borderId="0" xfId="0" applyFont="1" applyAlignment="1">
      <alignment horizontal="justify"/>
    </xf>
    <xf numFmtId="0" fontId="43" fillId="0" borderId="5" xfId="0" applyFont="1" applyBorder="1" applyAlignment="1">
      <alignment horizontal="justify" vertical="top" wrapText="1"/>
    </xf>
    <xf numFmtId="0" fontId="45" fillId="0" borderId="33" xfId="0" applyFont="1" applyBorder="1" applyAlignment="1">
      <alignment horizontal="justify" vertical="top" wrapText="1"/>
    </xf>
    <xf numFmtId="0" fontId="43" fillId="0" borderId="34" xfId="0" applyFont="1" applyBorder="1" applyAlignment="1">
      <alignment horizontal="justify" vertical="top" wrapText="1"/>
    </xf>
    <xf numFmtId="0" fontId="45" fillId="0" borderId="0" xfId="0" applyFont="1"/>
    <xf numFmtId="0" fontId="45" fillId="0" borderId="35" xfId="0" applyFont="1" applyBorder="1" applyAlignment="1">
      <alignment horizontal="justify" vertical="top" wrapText="1"/>
    </xf>
    <xf numFmtId="0" fontId="42" fillId="0" borderId="35" xfId="0" applyFont="1" applyBorder="1" applyAlignment="1">
      <alignment horizontal="justify" vertical="top" wrapText="1"/>
    </xf>
    <xf numFmtId="0" fontId="43" fillId="0" borderId="35" xfId="0" applyFont="1" applyBorder="1" applyAlignment="1">
      <alignment horizontal="justify" vertical="top" wrapText="1"/>
    </xf>
    <xf numFmtId="0" fontId="43" fillId="0" borderId="36" xfId="0" applyFont="1" applyBorder="1" applyAlignment="1">
      <alignment horizontal="justify" vertical="top" wrapText="1"/>
    </xf>
    <xf numFmtId="0" fontId="43" fillId="0" borderId="37" xfId="0" applyFont="1" applyBorder="1" applyAlignment="1">
      <alignment horizontal="justify" vertical="top" wrapText="1"/>
    </xf>
    <xf numFmtId="6" fontId="43" fillId="0" borderId="35" xfId="0" applyNumberFormat="1" applyFont="1" applyBorder="1" applyAlignment="1">
      <alignment horizontal="justify" vertical="top" wrapText="1"/>
    </xf>
    <xf numFmtId="0" fontId="45" fillId="0" borderId="37" xfId="0" applyFont="1" applyBorder="1" applyAlignment="1">
      <alignment horizontal="justify" vertical="top" wrapText="1"/>
    </xf>
    <xf numFmtId="0" fontId="47" fillId="0" borderId="34" xfId="0" applyFont="1" applyBorder="1" applyAlignment="1">
      <alignment horizontal="justify" vertical="top" wrapText="1"/>
    </xf>
    <xf numFmtId="0" fontId="42" fillId="0" borderId="34" xfId="0" applyFont="1" applyBorder="1" applyAlignment="1">
      <alignment horizontal="justify" vertical="top" wrapText="1"/>
    </xf>
    <xf numFmtId="0" fontId="43" fillId="0" borderId="36" xfId="0" applyFont="1" applyBorder="1" applyAlignment="1">
      <alignment horizontal="justify" vertical="top" wrapText="1"/>
    </xf>
    <xf numFmtId="0" fontId="43" fillId="0" borderId="38" xfId="0" applyFont="1" applyBorder="1" applyAlignment="1">
      <alignment horizontal="justify" vertical="top" wrapText="1"/>
    </xf>
    <xf numFmtId="0" fontId="43" fillId="0" borderId="34" xfId="0" applyFont="1" applyBorder="1" applyAlignment="1">
      <alignment horizontal="justify" vertical="top" wrapText="1"/>
    </xf>
    <xf numFmtId="0" fontId="47" fillId="0" borderId="38" xfId="0" applyFont="1" applyBorder="1" applyAlignment="1">
      <alignment horizontal="justify" vertical="top" wrapText="1"/>
    </xf>
    <xf numFmtId="0" fontId="47" fillId="0" borderId="34" xfId="0" applyFont="1" applyBorder="1" applyAlignment="1">
      <alignment horizontal="justify" vertical="top" wrapText="1"/>
    </xf>
    <xf numFmtId="0" fontId="42" fillId="0" borderId="37" xfId="0" applyFont="1" applyBorder="1" applyAlignment="1">
      <alignment horizontal="justify" vertical="top" wrapText="1"/>
    </xf>
    <xf numFmtId="0" fontId="42" fillId="0" borderId="38" xfId="0" applyFont="1" applyBorder="1" applyAlignment="1">
      <alignment horizontal="justify" vertical="top" wrapText="1"/>
    </xf>
    <xf numFmtId="0" fontId="42" fillId="0" borderId="34" xfId="0" applyFont="1" applyBorder="1" applyAlignment="1">
      <alignment horizontal="justify" vertical="top" wrapText="1"/>
    </xf>
    <xf numFmtId="0" fontId="45" fillId="0" borderId="0" xfId="0" applyFont="1" applyAlignment="1">
      <alignment horizontal="justify"/>
    </xf>
    <xf numFmtId="0" fontId="42" fillId="0" borderId="0" xfId="0" applyFont="1" applyAlignment="1">
      <alignment horizontal="left" indent="1"/>
    </xf>
    <xf numFmtId="0" fontId="43" fillId="0" borderId="0" xfId="0" applyFont="1"/>
    <xf numFmtId="0" fontId="21" fillId="0" borderId="0" xfId="0" applyFont="1" applyAlignment="1">
      <alignment horizontal="justify"/>
    </xf>
    <xf numFmtId="0" fontId="55" fillId="0" borderId="5" xfId="0" applyFont="1" applyBorder="1" applyAlignment="1">
      <alignment vertical="top"/>
    </xf>
    <xf numFmtId="0" fontId="44" fillId="0" borderId="34" xfId="0" applyFont="1" applyBorder="1" applyAlignment="1">
      <alignment vertical="top"/>
    </xf>
    <xf numFmtId="0" fontId="44" fillId="0" borderId="41" xfId="0" applyFont="1" applyBorder="1" applyAlignment="1">
      <alignment vertical="top"/>
    </xf>
    <xf numFmtId="0" fontId="44" fillId="0" borderId="35" xfId="0" applyFont="1" applyBorder="1" applyAlignment="1">
      <alignment vertical="top"/>
    </xf>
    <xf numFmtId="0" fontId="0" fillId="0" borderId="35" xfId="0" applyBorder="1" applyAlignment="1">
      <alignment vertical="top" wrapText="1"/>
    </xf>
    <xf numFmtId="0" fontId="44" fillId="0" borderId="35" xfId="0" applyFont="1" applyBorder="1" applyAlignment="1">
      <alignment vertical="top" wrapText="1"/>
    </xf>
    <xf numFmtId="0" fontId="55" fillId="0" borderId="34" xfId="0" applyFont="1" applyBorder="1" applyAlignment="1">
      <alignment vertical="top"/>
    </xf>
    <xf numFmtId="3" fontId="44" fillId="0" borderId="35" xfId="0" applyNumberFormat="1" applyFont="1" applyBorder="1" applyAlignment="1">
      <alignment vertical="top"/>
    </xf>
    <xf numFmtId="3" fontId="55" fillId="0" borderId="35" xfId="0" applyNumberFormat="1" applyFont="1" applyBorder="1" applyAlignment="1">
      <alignment vertical="top"/>
    </xf>
    <xf numFmtId="0" fontId="55" fillId="0" borderId="35" xfId="0" applyFont="1" applyBorder="1" applyAlignment="1">
      <alignment vertical="top"/>
    </xf>
    <xf numFmtId="0" fontId="44" fillId="0" borderId="0" xfId="0" applyFont="1" applyAlignment="1">
      <alignment wrapText="1"/>
    </xf>
    <xf numFmtId="0" fontId="55" fillId="0" borderId="40" xfId="0" applyFont="1" applyBorder="1" applyAlignment="1">
      <alignment vertical="top" wrapText="1"/>
    </xf>
    <xf numFmtId="0" fontId="55" fillId="0" borderId="4" xfId="0" applyFont="1" applyBorder="1" applyAlignment="1">
      <alignment vertical="top" wrapText="1"/>
    </xf>
    <xf numFmtId="0" fontId="55" fillId="0" borderId="39" xfId="0" applyFont="1" applyBorder="1" applyAlignment="1">
      <alignment vertical="top" wrapText="1"/>
    </xf>
    <xf numFmtId="0" fontId="55" fillId="0" borderId="40" xfId="0" applyFont="1" applyBorder="1" applyAlignment="1">
      <alignment vertical="top"/>
    </xf>
    <xf numFmtId="0" fontId="55" fillId="0" borderId="44" xfId="0" applyFont="1" applyBorder="1" applyAlignment="1">
      <alignment vertical="top"/>
    </xf>
    <xf numFmtId="0" fontId="55" fillId="0" borderId="39" xfId="0" applyFont="1" applyBorder="1" applyAlignment="1">
      <alignment vertical="top"/>
    </xf>
    <xf numFmtId="0" fontId="44" fillId="0" borderId="4" xfId="0" applyFont="1" applyBorder="1" applyAlignment="1">
      <alignment vertical="top"/>
    </xf>
    <xf numFmtId="0" fontId="44" fillId="0" borderId="33" xfId="0" applyFont="1" applyBorder="1" applyAlignment="1">
      <alignment vertical="top"/>
    </xf>
    <xf numFmtId="0" fontId="44" fillId="0" borderId="39" xfId="0" applyFont="1" applyBorder="1" applyAlignment="1">
      <alignment vertical="top"/>
    </xf>
    <xf numFmtId="0" fontId="44" fillId="0" borderId="44" xfId="0" applyFont="1" applyBorder="1" applyAlignment="1">
      <alignment vertical="top"/>
    </xf>
    <xf numFmtId="3" fontId="44" fillId="0" borderId="4" xfId="0" applyNumberFormat="1" applyFont="1" applyBorder="1" applyAlignment="1">
      <alignment vertical="top"/>
    </xf>
    <xf numFmtId="3" fontId="44" fillId="0" borderId="33" xfId="0" applyNumberFormat="1" applyFont="1" applyBorder="1" applyAlignment="1">
      <alignment vertical="top"/>
    </xf>
    <xf numFmtId="0" fontId="44" fillId="0" borderId="40" xfId="0" applyFont="1" applyBorder="1" applyAlignment="1">
      <alignment vertical="top"/>
    </xf>
    <xf numFmtId="0" fontId="56" fillId="0" borderId="0" xfId="0" applyFont="1" applyAlignment="1">
      <alignment horizontal="justify"/>
    </xf>
    <xf numFmtId="0" fontId="57" fillId="0" borderId="0" xfId="0" applyFont="1" applyAlignment="1">
      <alignment horizontal="justify"/>
    </xf>
    <xf numFmtId="0" fontId="59" fillId="0" borderId="0" xfId="0" applyFont="1" applyAlignment="1">
      <alignment horizontal="justify"/>
    </xf>
    <xf numFmtId="0" fontId="60" fillId="0" borderId="0" xfId="0" applyFont="1" applyAlignment="1">
      <alignment horizontal="justify"/>
    </xf>
    <xf numFmtId="0" fontId="62" fillId="0" borderId="0" xfId="0" applyFont="1" applyAlignment="1">
      <alignment horizontal="justify"/>
    </xf>
    <xf numFmtId="0" fontId="50" fillId="0" borderId="0" xfId="0" applyFont="1" applyAlignment="1">
      <alignment horizontal="left" indent="2"/>
    </xf>
    <xf numFmtId="0" fontId="54" fillId="0" borderId="0" xfId="0" applyFont="1" applyAlignment="1">
      <alignment horizontal="justify"/>
    </xf>
    <xf numFmtId="0" fontId="17" fillId="0" borderId="0" xfId="0" applyFont="1" applyAlignment="1">
      <alignment horizontal="justify"/>
    </xf>
    <xf numFmtId="0" fontId="63" fillId="0" borderId="0" xfId="0" applyFont="1" applyAlignment="1">
      <alignment horizontal="justify"/>
    </xf>
    <xf numFmtId="0" fontId="64" fillId="0" borderId="0" xfId="0" applyFont="1" applyAlignment="1">
      <alignment horizontal="justify"/>
    </xf>
    <xf numFmtId="0" fontId="50" fillId="0" borderId="0" xfId="0" applyFont="1" applyAlignment="1">
      <alignment horizontal="justify"/>
    </xf>
    <xf numFmtId="0" fontId="9" fillId="0" borderId="0" xfId="0" applyFont="1"/>
    <xf numFmtId="0" fontId="67" fillId="0" borderId="0" xfId="0" applyFont="1" applyAlignment="1">
      <alignment horizontal="justify"/>
    </xf>
    <xf numFmtId="0" fontId="43" fillId="0" borderId="33" xfId="0" applyFont="1" applyBorder="1" applyAlignment="1">
      <alignment horizontal="justify" vertical="top" wrapText="1"/>
    </xf>
    <xf numFmtId="0" fontId="43" fillId="0" borderId="34" xfId="0" applyFont="1" applyBorder="1" applyAlignment="1">
      <alignment vertical="top" wrapText="1"/>
    </xf>
    <xf numFmtId="0" fontId="56" fillId="0" borderId="37" xfId="0" applyFont="1" applyBorder="1" applyAlignment="1">
      <alignment horizontal="left" vertical="top" wrapText="1" indent="2"/>
    </xf>
    <xf numFmtId="0" fontId="56" fillId="0" borderId="35" xfId="0" applyFont="1" applyBorder="1" applyAlignment="1">
      <alignment horizontal="justify" vertical="top" wrapText="1"/>
    </xf>
    <xf numFmtId="0" fontId="56" fillId="0" borderId="37" xfId="0" applyFont="1" applyBorder="1" applyAlignment="1">
      <alignment horizontal="justify" vertical="top" wrapText="1"/>
    </xf>
    <xf numFmtId="0" fontId="68" fillId="0" borderId="37" xfId="0" applyFont="1" applyBorder="1" applyAlignment="1">
      <alignment horizontal="justify" vertical="top" wrapText="1"/>
    </xf>
    <xf numFmtId="0" fontId="0" fillId="0" borderId="37" xfId="0" applyBorder="1" applyAlignment="1">
      <alignment vertical="top" wrapText="1"/>
    </xf>
    <xf numFmtId="0" fontId="58" fillId="0" borderId="35" xfId="0" applyFont="1" applyBorder="1" applyAlignment="1">
      <alignment horizontal="justify" vertical="top" wrapText="1"/>
    </xf>
    <xf numFmtId="0" fontId="58" fillId="0" borderId="37" xfId="0" applyFont="1" applyBorder="1" applyAlignment="1">
      <alignment horizontal="justify" vertical="top" wrapText="1"/>
    </xf>
    <xf numFmtId="0" fontId="56" fillId="0" borderId="37" xfId="0" applyFont="1" applyBorder="1" applyAlignment="1">
      <alignment vertical="top" wrapText="1"/>
    </xf>
    <xf numFmtId="0" fontId="56" fillId="0" borderId="35" xfId="0" applyFont="1" applyBorder="1" applyAlignment="1">
      <alignment vertical="top" wrapText="1"/>
    </xf>
    <xf numFmtId="0" fontId="42" fillId="0" borderId="35" xfId="0" applyFont="1" applyBorder="1" applyAlignment="1">
      <alignment vertical="top" wrapText="1"/>
    </xf>
    <xf numFmtId="0" fontId="63" fillId="0" borderId="35" xfId="0" applyFont="1" applyBorder="1" applyAlignment="1">
      <alignment horizontal="justify" vertical="top" wrapText="1"/>
    </xf>
    <xf numFmtId="0" fontId="43" fillId="0" borderId="4" xfId="0" applyFont="1" applyBorder="1" applyAlignment="1">
      <alignment vertical="top" wrapText="1"/>
    </xf>
    <xf numFmtId="0" fontId="43" fillId="0" borderId="33" xfId="0" applyFont="1" applyBorder="1" applyAlignment="1">
      <alignment vertical="top" wrapText="1"/>
    </xf>
    <xf numFmtId="0" fontId="21" fillId="0" borderId="43" xfId="0" applyFont="1" applyBorder="1" applyAlignment="1">
      <alignment vertical="top" wrapText="1"/>
    </xf>
    <xf numFmtId="0" fontId="21" fillId="0" borderId="4" xfId="0" applyFont="1" applyBorder="1" applyAlignment="1">
      <alignment vertical="top" wrapText="1"/>
    </xf>
    <xf numFmtId="0" fontId="21" fillId="0" borderId="40" xfId="0" applyFont="1" applyBorder="1" applyAlignment="1">
      <alignment vertical="top" wrapText="1"/>
    </xf>
    <xf numFmtId="0" fontId="21" fillId="0" borderId="33" xfId="0" applyFont="1" applyBorder="1" applyAlignment="1">
      <alignment vertical="top" wrapText="1"/>
    </xf>
    <xf numFmtId="0" fontId="50" fillId="0" borderId="36" xfId="0" applyFont="1" applyBorder="1" applyAlignment="1">
      <alignment vertical="top" wrapText="1"/>
    </xf>
    <xf numFmtId="0" fontId="50" fillId="0" borderId="38" xfId="0" applyFont="1" applyBorder="1" applyAlignment="1">
      <alignment vertical="top" wrapText="1"/>
    </xf>
    <xf numFmtId="0" fontId="50" fillId="0" borderId="34" xfId="0" applyFont="1" applyBorder="1" applyAlignment="1">
      <alignment vertical="top" wrapText="1"/>
    </xf>
    <xf numFmtId="0" fontId="56" fillId="0" borderId="46" xfId="0" applyFont="1" applyBorder="1" applyAlignment="1">
      <alignment horizontal="left" vertical="top" wrapText="1" indent="1"/>
    </xf>
    <xf numFmtId="0" fontId="56" fillId="0" borderId="47" xfId="0" applyFont="1" applyBorder="1" applyAlignment="1">
      <alignment horizontal="left" vertical="top" wrapText="1" indent="1"/>
    </xf>
    <xf numFmtId="0" fontId="56" fillId="0" borderId="45" xfId="0" applyFont="1" applyBorder="1" applyAlignment="1">
      <alignment horizontal="left" vertical="top" wrapText="1" indent="1"/>
    </xf>
    <xf numFmtId="0" fontId="56" fillId="0" borderId="37" xfId="0" applyFont="1" applyBorder="1" applyAlignment="1">
      <alignment horizontal="left" vertical="top" wrapText="1" indent="1"/>
    </xf>
    <xf numFmtId="0" fontId="0" fillId="0" borderId="43" xfId="0" applyBorder="1" applyAlignment="1">
      <alignment vertical="top" wrapText="1"/>
    </xf>
    <xf numFmtId="0" fontId="0" fillId="0" borderId="35" xfId="0" applyBorder="1" applyAlignment="1">
      <alignment vertical="top" wrapText="1"/>
    </xf>
    <xf numFmtId="0" fontId="45" fillId="0" borderId="38" xfId="0" applyFont="1" applyBorder="1" applyAlignment="1">
      <alignment horizontal="justify" vertical="top" wrapText="1"/>
    </xf>
    <xf numFmtId="0" fontId="45" fillId="0" borderId="36" xfId="0" applyFont="1" applyBorder="1" applyAlignment="1">
      <alignment horizontal="justify" vertical="top" wrapText="1"/>
    </xf>
    <xf numFmtId="0" fontId="45" fillId="0" borderId="34" xfId="0" applyFont="1" applyBorder="1" applyAlignment="1">
      <alignment horizontal="justify" vertical="top" wrapText="1"/>
    </xf>
    <xf numFmtId="0" fontId="45" fillId="0" borderId="41" xfId="0" applyFont="1" applyBorder="1" applyAlignment="1">
      <alignment vertical="top" wrapText="1"/>
    </xf>
    <xf numFmtId="0" fontId="45" fillId="0" borderId="4" xfId="0" applyFont="1" applyBorder="1" applyAlignment="1">
      <alignment vertical="top" wrapText="1"/>
    </xf>
    <xf numFmtId="0" fontId="45" fillId="0" borderId="33" xfId="0" applyFont="1" applyBorder="1" applyAlignment="1">
      <alignment vertical="top" wrapText="1"/>
    </xf>
    <xf numFmtId="0" fontId="45" fillId="0" borderId="36" xfId="0" applyFont="1" applyBorder="1" applyAlignment="1">
      <alignment horizontal="left" vertical="top" wrapText="1" indent="4"/>
    </xf>
    <xf numFmtId="0" fontId="45" fillId="0" borderId="38" xfId="0" applyFont="1" applyBorder="1" applyAlignment="1">
      <alignment horizontal="left" vertical="top" wrapText="1" indent="4"/>
    </xf>
    <xf numFmtId="0" fontId="45" fillId="0" borderId="34" xfId="0" applyFont="1" applyBorder="1" applyAlignment="1">
      <alignment horizontal="left" vertical="top" wrapText="1" indent="4"/>
    </xf>
    <xf numFmtId="0" fontId="42" fillId="0" borderId="0" xfId="0" applyFont="1" applyAlignment="1">
      <alignment vertical="top" wrapText="1"/>
    </xf>
    <xf numFmtId="0" fontId="42" fillId="0" borderId="46" xfId="0" applyFont="1" applyBorder="1" applyAlignment="1">
      <alignment vertical="top" wrapText="1"/>
    </xf>
    <xf numFmtId="0" fontId="42" fillId="0" borderId="47" xfId="0" applyFont="1" applyBorder="1" applyAlignment="1">
      <alignment vertical="top" wrapText="1"/>
    </xf>
    <xf numFmtId="0" fontId="42" fillId="0" borderId="43" xfId="0" applyFont="1" applyBorder="1" applyAlignment="1">
      <alignment vertical="top" wrapText="1"/>
    </xf>
    <xf numFmtId="0" fontId="42" fillId="0" borderId="35" xfId="0" applyFont="1" applyBorder="1" applyAlignment="1">
      <alignment vertical="top" wrapText="1"/>
    </xf>
    <xf numFmtId="0" fontId="45" fillId="0" borderId="46" xfId="0" applyFont="1" applyBorder="1" applyAlignment="1">
      <alignment vertical="top" wrapText="1"/>
    </xf>
    <xf numFmtId="0" fontId="45" fillId="0" borderId="47" xfId="0" applyFont="1" applyBorder="1" applyAlignment="1">
      <alignment vertical="top" wrapText="1"/>
    </xf>
    <xf numFmtId="0" fontId="45" fillId="0" borderId="43" xfId="0" applyFont="1" applyBorder="1" applyAlignment="1">
      <alignment vertical="top" wrapText="1"/>
    </xf>
    <xf numFmtId="0" fontId="45" fillId="0" borderId="35" xfId="0" applyFont="1" applyBorder="1" applyAlignment="1">
      <alignment vertical="top" wrapText="1"/>
    </xf>
    <xf numFmtId="0" fontId="45" fillId="0" borderId="45" xfId="0" applyFont="1" applyBorder="1" applyAlignment="1">
      <alignment vertical="top" wrapText="1"/>
    </xf>
    <xf numFmtId="0" fontId="45" fillId="0" borderId="37" xfId="0" applyFont="1" applyBorder="1" applyAlignment="1">
      <alignment vertical="top" wrapText="1"/>
    </xf>
    <xf numFmtId="0" fontId="42" fillId="0" borderId="45" xfId="0" applyFont="1" applyBorder="1" applyAlignment="1">
      <alignment vertical="top" wrapText="1"/>
    </xf>
    <xf numFmtId="0" fontId="42" fillId="0" borderId="37" xfId="0" applyFont="1" applyBorder="1" applyAlignment="1">
      <alignment vertical="top" wrapText="1"/>
    </xf>
    <xf numFmtId="0" fontId="43" fillId="0" borderId="45" xfId="0" applyFont="1" applyBorder="1" applyAlignment="1">
      <alignment vertical="top" wrapText="1"/>
    </xf>
    <xf numFmtId="0" fontId="43" fillId="0" borderId="46" xfId="0" applyFont="1" applyBorder="1" applyAlignment="1">
      <alignment vertical="top" wrapText="1"/>
    </xf>
    <xf numFmtId="0" fontId="43" fillId="0" borderId="48" xfId="0" applyFont="1" applyBorder="1" applyAlignment="1">
      <alignment vertical="top" wrapText="1"/>
    </xf>
    <xf numFmtId="0" fontId="43" fillId="0" borderId="47" xfId="0" applyFont="1" applyBorder="1" applyAlignment="1">
      <alignment vertical="top" wrapText="1"/>
    </xf>
    <xf numFmtId="0" fontId="45" fillId="0" borderId="45" xfId="0" applyFont="1" applyBorder="1" applyAlignment="1">
      <alignment horizontal="left" vertical="top" wrapText="1" indent="4"/>
    </xf>
    <xf numFmtId="0" fontId="45" fillId="0" borderId="0" xfId="0" applyFont="1" applyBorder="1" applyAlignment="1">
      <alignment horizontal="left" vertical="top" wrapText="1" indent="4"/>
    </xf>
    <xf numFmtId="0" fontId="45" fillId="0" borderId="37" xfId="0" applyFont="1" applyBorder="1" applyAlignment="1">
      <alignment horizontal="left" vertical="top" wrapText="1" indent="4"/>
    </xf>
    <xf numFmtId="0" fontId="13" fillId="0" borderId="4" xfId="0" applyFont="1" applyBorder="1" applyAlignment="1">
      <alignment vertical="top" wrapText="1"/>
    </xf>
    <xf numFmtId="0" fontId="13" fillId="0" borderId="40" xfId="0" applyFont="1" applyBorder="1" applyAlignment="1">
      <alignment vertical="top" wrapText="1"/>
    </xf>
    <xf numFmtId="0" fontId="13" fillId="0" borderId="33" xfId="0" applyFont="1" applyBorder="1" applyAlignment="1">
      <alignment vertical="top" wrapText="1"/>
    </xf>
    <xf numFmtId="0" fontId="21" fillId="0" borderId="45" xfId="0" applyFont="1" applyBorder="1" applyAlignment="1">
      <alignment vertical="top" wrapText="1"/>
    </xf>
    <xf numFmtId="0" fontId="21" fillId="0" borderId="46" xfId="0" applyFont="1" applyBorder="1" applyAlignment="1">
      <alignment vertical="top" wrapText="1"/>
    </xf>
    <xf numFmtId="0" fontId="21" fillId="0" borderId="47" xfId="0" applyFont="1" applyBorder="1" applyAlignment="1">
      <alignment vertical="top" wrapText="1"/>
    </xf>
    <xf numFmtId="0" fontId="0" fillId="0" borderId="45" xfId="0" applyBorder="1" applyAlignment="1">
      <alignment vertical="top" wrapText="1"/>
    </xf>
    <xf numFmtId="0" fontId="0" fillId="0" borderId="37" xfId="0" applyBorder="1" applyAlignment="1">
      <alignment vertical="top" wrapText="1"/>
    </xf>
    <xf numFmtId="0" fontId="43" fillId="0" borderId="43" xfId="0" applyFont="1" applyBorder="1" applyAlignment="1">
      <alignment vertical="top" wrapText="1"/>
    </xf>
    <xf numFmtId="0" fontId="43" fillId="0" borderId="37" xfId="0" applyFont="1" applyBorder="1" applyAlignment="1">
      <alignment vertical="top" wrapText="1"/>
    </xf>
    <xf numFmtId="0" fontId="43" fillId="0" borderId="35" xfId="0" applyFont="1" applyBorder="1" applyAlignment="1">
      <alignment vertical="top" wrapText="1"/>
    </xf>
    <xf numFmtId="0" fontId="42" fillId="0" borderId="38" xfId="0" applyFont="1" applyBorder="1" applyAlignment="1">
      <alignment vertical="top" wrapText="1"/>
    </xf>
    <xf numFmtId="0" fontId="42" fillId="0" borderId="36" xfId="0" applyFont="1" applyBorder="1" applyAlignment="1">
      <alignment vertical="top" wrapText="1"/>
    </xf>
    <xf numFmtId="0" fontId="42" fillId="0" borderId="34" xfId="0" applyFont="1" applyBorder="1" applyAlignment="1">
      <alignment vertical="top" wrapText="1"/>
    </xf>
    <xf numFmtId="0" fontId="43" fillId="0" borderId="45" xfId="0" applyFont="1" applyBorder="1" applyAlignment="1">
      <alignment horizontal="left" vertical="top" wrapText="1" indent="3"/>
    </xf>
    <xf numFmtId="0" fontId="43" fillId="0" borderId="46" xfId="0" applyFont="1" applyBorder="1" applyAlignment="1">
      <alignment horizontal="left" vertical="top" wrapText="1" indent="3"/>
    </xf>
    <xf numFmtId="0" fontId="43" fillId="0" borderId="47" xfId="0" applyFont="1" applyBorder="1" applyAlignment="1">
      <alignment horizontal="left" vertical="top" wrapText="1" indent="3"/>
    </xf>
    <xf numFmtId="0" fontId="43" fillId="0" borderId="37" xfId="0" applyFont="1" applyBorder="1" applyAlignment="1">
      <alignment horizontal="left" vertical="top" wrapText="1" indent="3"/>
    </xf>
    <xf numFmtId="0" fontId="43" fillId="0" borderId="43" xfId="0" applyFont="1" applyBorder="1" applyAlignment="1">
      <alignment horizontal="left" vertical="top" wrapText="1" indent="3"/>
    </xf>
    <xf numFmtId="0" fontId="43" fillId="0" borderId="35" xfId="0" applyFont="1" applyBorder="1" applyAlignment="1">
      <alignment horizontal="left" vertical="top" wrapText="1" indent="3"/>
    </xf>
    <xf numFmtId="0" fontId="43" fillId="0" borderId="4" xfId="0" applyFont="1" applyBorder="1" applyAlignment="1">
      <alignment horizontal="left" vertical="top" wrapText="1" indent="3"/>
    </xf>
    <xf numFmtId="0" fontId="43" fillId="0" borderId="33" xfId="0" applyFont="1" applyBorder="1" applyAlignment="1">
      <alignment horizontal="left" vertical="top" wrapText="1" indent="3"/>
    </xf>
    <xf numFmtId="0" fontId="21" fillId="0" borderId="0" xfId="0" applyFont="1" applyBorder="1" applyAlignment="1">
      <alignment vertical="top" wrapText="1"/>
    </xf>
    <xf numFmtId="0" fontId="21" fillId="0" borderId="37" xfId="0" applyFont="1" applyBorder="1" applyAlignment="1">
      <alignment vertical="top" wrapText="1"/>
    </xf>
    <xf numFmtId="0" fontId="21" fillId="0" borderId="45" xfId="0" applyFont="1" applyBorder="1" applyAlignment="1">
      <alignment horizontal="left" vertical="top" wrapText="1" indent="2"/>
    </xf>
    <xf numFmtId="0" fontId="21" fillId="0" borderId="0" xfId="0" applyFont="1" applyBorder="1" applyAlignment="1">
      <alignment horizontal="left" vertical="top" wrapText="1" indent="2"/>
    </xf>
    <xf numFmtId="0" fontId="21" fillId="0" borderId="37" xfId="0" applyFont="1" applyBorder="1" applyAlignment="1">
      <alignment horizontal="left" vertical="top" wrapText="1" indent="2"/>
    </xf>
    <xf numFmtId="0" fontId="21" fillId="0" borderId="41" xfId="0" applyFont="1" applyBorder="1" applyAlignment="1">
      <alignment vertical="top" wrapText="1"/>
    </xf>
    <xf numFmtId="0" fontId="21" fillId="0" borderId="35" xfId="0" applyFont="1" applyBorder="1" applyAlignment="1">
      <alignment vertical="top" wrapText="1"/>
    </xf>
    <xf numFmtId="0" fontId="45" fillId="0" borderId="46" xfId="0" applyFont="1" applyBorder="1" applyAlignment="1">
      <alignment horizontal="left" vertical="top" wrapText="1" indent="3"/>
    </xf>
    <xf numFmtId="0" fontId="45" fillId="0" borderId="47" xfId="0" applyFont="1" applyBorder="1" applyAlignment="1">
      <alignment horizontal="left" vertical="top" wrapText="1" indent="3"/>
    </xf>
    <xf numFmtId="0" fontId="45" fillId="0" borderId="43" xfId="0" applyFont="1" applyBorder="1" applyAlignment="1">
      <alignment horizontal="left" vertical="top" wrapText="1" indent="3"/>
    </xf>
    <xf numFmtId="0" fontId="45" fillId="0" borderId="35" xfId="0" applyFont="1" applyBorder="1" applyAlignment="1">
      <alignment horizontal="left" vertical="top" wrapText="1" indent="3"/>
    </xf>
    <xf numFmtId="0" fontId="45" fillId="0" borderId="4" xfId="0" applyFont="1" applyBorder="1" applyAlignment="1">
      <alignment horizontal="left" vertical="top" wrapText="1" indent="3"/>
    </xf>
    <xf numFmtId="0" fontId="45" fillId="0" borderId="33" xfId="0" applyFont="1" applyBorder="1" applyAlignment="1">
      <alignment horizontal="left" vertical="top" wrapText="1" indent="3"/>
    </xf>
    <xf numFmtId="0" fontId="50" fillId="0" borderId="45" xfId="0" applyFont="1" applyBorder="1" applyAlignment="1">
      <alignment horizontal="left" vertical="top" wrapText="1" indent="2"/>
    </xf>
    <xf numFmtId="0" fontId="50" fillId="0" borderId="0" xfId="0" applyFont="1" applyBorder="1" applyAlignment="1">
      <alignment horizontal="left" vertical="top" wrapText="1" indent="2"/>
    </xf>
    <xf numFmtId="0" fontId="50" fillId="0" borderId="37" xfId="0" applyFont="1" applyBorder="1" applyAlignment="1">
      <alignment horizontal="left" vertical="top" wrapText="1" indent="2"/>
    </xf>
    <xf numFmtId="0" fontId="56" fillId="0" borderId="38" xfId="0" applyFont="1" applyBorder="1" applyAlignment="1">
      <alignment horizontal="justify" vertical="top" wrapText="1"/>
    </xf>
    <xf numFmtId="0" fontId="56" fillId="0" borderId="34" xfId="0" applyFont="1" applyBorder="1" applyAlignment="1">
      <alignment horizontal="justify" vertical="top" wrapText="1"/>
    </xf>
    <xf numFmtId="0" fontId="43" fillId="0" borderId="46" xfId="0" applyFont="1" applyBorder="1" applyAlignment="1">
      <alignment horizontal="left" vertical="top" wrapText="1" indent="4"/>
    </xf>
    <xf numFmtId="0" fontId="43" fillId="0" borderId="48" xfId="0" applyFont="1" applyBorder="1" applyAlignment="1">
      <alignment horizontal="left" vertical="top" wrapText="1" indent="4"/>
    </xf>
    <xf numFmtId="0" fontId="43" fillId="0" borderId="47" xfId="0" applyFont="1" applyBorder="1" applyAlignment="1">
      <alignment horizontal="left" vertical="top" wrapText="1" indent="4"/>
    </xf>
    <xf numFmtId="0" fontId="45" fillId="0" borderId="45" xfId="0" applyFont="1" applyBorder="1" applyAlignment="1">
      <alignment horizontal="left" vertical="top" wrapText="1" indent="2"/>
    </xf>
    <xf numFmtId="0" fontId="45" fillId="0" borderId="0" xfId="0" applyFont="1" applyBorder="1" applyAlignment="1">
      <alignment horizontal="left" vertical="top" wrapText="1" indent="2"/>
    </xf>
    <xf numFmtId="0" fontId="45" fillId="0" borderId="37" xfId="0" applyFont="1" applyBorder="1" applyAlignment="1">
      <alignment horizontal="left" vertical="top" wrapText="1" indent="2"/>
    </xf>
    <xf numFmtId="0" fontId="42" fillId="0" borderId="43" xfId="0" applyFont="1" applyBorder="1" applyAlignment="1">
      <alignment horizontal="left" vertical="top" wrapText="1" indent="2"/>
    </xf>
    <xf numFmtId="0" fontId="42" fillId="0" borderId="41" xfId="0" applyFont="1" applyBorder="1" applyAlignment="1">
      <alignment horizontal="left" vertical="top" wrapText="1" indent="2"/>
    </xf>
    <xf numFmtId="0" fontId="42" fillId="0" borderId="35" xfId="0" applyFont="1" applyBorder="1" applyAlignment="1">
      <alignment horizontal="left" vertical="top" wrapText="1" indent="2"/>
    </xf>
    <xf numFmtId="0" fontId="45" fillId="0" borderId="4" xfId="0" applyFont="1" applyBorder="1" applyAlignment="1">
      <alignment horizontal="left" vertical="top" wrapText="1" indent="4"/>
    </xf>
    <xf numFmtId="0" fontId="45" fillId="0" borderId="33" xfId="0" applyFont="1" applyBorder="1" applyAlignment="1">
      <alignment horizontal="left" vertical="top" wrapText="1" indent="4"/>
    </xf>
    <xf numFmtId="0" fontId="42" fillId="0" borderId="4" xfId="0" applyFont="1" applyBorder="1" applyAlignment="1">
      <alignment horizontal="left" vertical="top" wrapText="1" indent="2"/>
    </xf>
    <xf numFmtId="0" fontId="42" fillId="0" borderId="33" xfId="0" applyFont="1" applyBorder="1" applyAlignment="1">
      <alignment horizontal="left" vertical="top" wrapText="1" indent="2"/>
    </xf>
    <xf numFmtId="0" fontId="42" fillId="0" borderId="45" xfId="0" applyFont="1" applyBorder="1" applyAlignment="1">
      <alignment horizontal="left" vertical="top" wrapText="1" indent="2"/>
    </xf>
    <xf numFmtId="0" fontId="42" fillId="0" borderId="46" xfId="0" applyFont="1" applyBorder="1" applyAlignment="1">
      <alignment horizontal="left" vertical="top" wrapText="1" indent="2"/>
    </xf>
    <xf numFmtId="0" fontId="42" fillId="0" borderId="47" xfId="0" applyFont="1" applyBorder="1" applyAlignment="1">
      <alignment horizontal="left" vertical="top" wrapText="1" indent="2"/>
    </xf>
    <xf numFmtId="0" fontId="21" fillId="0" borderId="45" xfId="0" applyFont="1" applyBorder="1" applyAlignment="1">
      <alignment horizontal="justify" vertical="top" wrapText="1"/>
    </xf>
    <xf numFmtId="0" fontId="21" fillId="0" borderId="0" xfId="0" applyFont="1" applyBorder="1" applyAlignment="1">
      <alignment horizontal="justify" vertical="top" wrapText="1"/>
    </xf>
    <xf numFmtId="0" fontId="21" fillId="0" borderId="37" xfId="0" applyFont="1" applyBorder="1" applyAlignment="1">
      <alignment horizontal="justify" vertical="top" wrapText="1"/>
    </xf>
    <xf numFmtId="0" fontId="45" fillId="0" borderId="0" xfId="0" applyFont="1" applyBorder="1" applyAlignment="1">
      <alignment vertical="top" wrapText="1"/>
    </xf>
    <xf numFmtId="0" fontId="42" fillId="0" borderId="45" xfId="0" applyFont="1" applyBorder="1" applyAlignment="1">
      <alignment horizontal="justify" vertical="top" wrapText="1"/>
    </xf>
    <xf numFmtId="0" fontId="42" fillId="0" borderId="0" xfId="0" applyFont="1" applyBorder="1" applyAlignment="1">
      <alignment horizontal="justify" vertical="top" wrapText="1"/>
    </xf>
    <xf numFmtId="0" fontId="46" fillId="0" borderId="45" xfId="0" applyFont="1" applyBorder="1" applyAlignment="1">
      <alignment horizontal="justify" vertical="top" wrapText="1"/>
    </xf>
    <xf numFmtId="0" fontId="46" fillId="0" borderId="0" xfId="0" applyFont="1" applyBorder="1" applyAlignment="1">
      <alignment horizontal="justify" vertical="top" wrapText="1"/>
    </xf>
    <xf numFmtId="0" fontId="46" fillId="0" borderId="37" xfId="0" applyFont="1" applyBorder="1" applyAlignment="1">
      <alignment horizontal="justify" vertical="top" wrapText="1"/>
    </xf>
    <xf numFmtId="0" fontId="42" fillId="0" borderId="0" xfId="0" applyFont="1" applyBorder="1" applyAlignment="1">
      <alignment horizontal="left" vertical="top" wrapText="1" indent="2"/>
    </xf>
    <xf numFmtId="0" fontId="42" fillId="0" borderId="37" xfId="0" applyFont="1" applyBorder="1" applyAlignment="1">
      <alignment horizontal="left" vertical="top" wrapText="1" indent="2"/>
    </xf>
    <xf numFmtId="0" fontId="42" fillId="0" borderId="51" xfId="0" applyFont="1" applyBorder="1" applyAlignment="1">
      <alignment horizontal="justify" vertical="top" wrapText="1"/>
    </xf>
    <xf numFmtId="0" fontId="42" fillId="0" borderId="57" xfId="0" applyFont="1" applyBorder="1" applyAlignment="1">
      <alignment vertical="top" wrapText="1"/>
    </xf>
    <xf numFmtId="0" fontId="42" fillId="0" borderId="51" xfId="0" applyFont="1" applyBorder="1" applyAlignment="1">
      <alignment horizontal="left" vertical="top" wrapText="1" indent="2"/>
    </xf>
    <xf numFmtId="0" fontId="42" fillId="8" borderId="56" xfId="0" applyFont="1" applyFill="1" applyBorder="1" applyAlignment="1">
      <alignment vertical="top" wrapText="1"/>
    </xf>
    <xf numFmtId="3" fontId="44" fillId="0" borderId="56" xfId="0" applyNumberFormat="1" applyFont="1" applyBorder="1" applyAlignment="1">
      <alignment vertical="top" wrapText="1"/>
    </xf>
    <xf numFmtId="0" fontId="42" fillId="0" borderId="50" xfId="0" applyFont="1" applyBorder="1" applyAlignment="1">
      <alignment horizontal="justify" vertical="top" wrapText="1"/>
    </xf>
    <xf numFmtId="0" fontId="0" fillId="0" borderId="51" xfId="0" applyBorder="1" applyAlignment="1">
      <alignment vertical="top" wrapText="1"/>
    </xf>
    <xf numFmtId="0" fontId="42" fillId="0" borderId="56" xfId="0" applyFont="1" applyBorder="1" applyAlignment="1">
      <alignment vertical="top" wrapText="1"/>
    </xf>
    <xf numFmtId="3" fontId="42" fillId="0" borderId="56" xfId="0" applyNumberFormat="1" applyFont="1" applyBorder="1" applyAlignment="1">
      <alignment vertical="top" wrapText="1"/>
    </xf>
    <xf numFmtId="0" fontId="0" fillId="0" borderId="57" xfId="0" applyBorder="1" applyAlignment="1">
      <alignment vertical="top" wrapText="1"/>
    </xf>
    <xf numFmtId="0" fontId="0" fillId="0" borderId="56" xfId="0" applyBorder="1" applyAlignment="1">
      <alignment vertical="top" wrapText="1"/>
    </xf>
    <xf numFmtId="0" fontId="21" fillId="0" borderId="51" xfId="0" applyFont="1" applyBorder="1" applyAlignment="1">
      <alignment horizontal="justify" vertical="top" wrapText="1"/>
    </xf>
    <xf numFmtId="0" fontId="21" fillId="0" borderId="56" xfId="0" applyFont="1" applyBorder="1" applyAlignment="1">
      <alignment horizontal="justify" vertical="top" wrapText="1"/>
    </xf>
    <xf numFmtId="0" fontId="42" fillId="9" borderId="56" xfId="0" applyFont="1" applyFill="1" applyBorder="1" applyAlignment="1">
      <alignment vertical="top" wrapText="1"/>
    </xf>
    <xf numFmtId="0" fontId="42" fillId="9" borderId="42" xfId="0" applyFont="1" applyFill="1" applyBorder="1" applyAlignment="1">
      <alignment vertical="top" wrapText="1"/>
    </xf>
    <xf numFmtId="3" fontId="42" fillId="0" borderId="60" xfId="0" applyNumberFormat="1" applyFont="1" applyBorder="1" applyAlignment="1">
      <alignment vertical="top" wrapText="1"/>
    </xf>
    <xf numFmtId="0" fontId="42" fillId="0" borderId="42" xfId="0" applyFont="1" applyBorder="1" applyAlignment="1">
      <alignment vertical="top" wrapText="1"/>
    </xf>
    <xf numFmtId="0" fontId="42" fillId="0" borderId="60" xfId="0" applyFont="1" applyBorder="1" applyAlignment="1">
      <alignment vertical="top" wrapText="1"/>
    </xf>
    <xf numFmtId="0" fontId="21" fillId="0" borderId="49" xfId="0" applyFont="1" applyBorder="1" applyAlignment="1">
      <alignment vertical="top" wrapText="1"/>
    </xf>
    <xf numFmtId="0" fontId="21" fillId="0" borderId="50" xfId="0" applyFont="1" applyBorder="1" applyAlignment="1">
      <alignment vertical="top" wrapText="1"/>
    </xf>
    <xf numFmtId="0" fontId="21" fillId="0" borderId="51" xfId="0" applyFont="1" applyBorder="1" applyAlignment="1">
      <alignment vertical="top" wrapText="1"/>
    </xf>
    <xf numFmtId="0" fontId="21" fillId="0" borderId="53" xfId="0" applyFont="1" applyBorder="1" applyAlignment="1">
      <alignment vertical="top" wrapText="1"/>
    </xf>
    <xf numFmtId="0" fontId="21" fillId="0" borderId="61" xfId="0" applyFont="1" applyBorder="1" applyAlignment="1">
      <alignment vertical="top" wrapText="1"/>
    </xf>
    <xf numFmtId="0" fontId="21" fillId="0" borderId="54" xfId="0" applyFont="1" applyBorder="1" applyAlignment="1">
      <alignment vertical="top" wrapText="1"/>
    </xf>
    <xf numFmtId="0" fontId="21" fillId="0" borderId="55" xfId="0" applyFont="1" applyBorder="1" applyAlignment="1">
      <alignment vertical="top" wrapText="1"/>
    </xf>
    <xf numFmtId="0" fontId="21" fillId="0" borderId="58" xfId="0" applyFont="1" applyBorder="1" applyAlignment="1">
      <alignment vertical="top" wrapText="1"/>
    </xf>
    <xf numFmtId="0" fontId="21" fillId="0" borderId="56" xfId="0" applyFont="1" applyBorder="1" applyAlignment="1">
      <alignment vertical="top" wrapText="1"/>
    </xf>
    <xf numFmtId="0" fontId="55" fillId="0" borderId="49" xfId="0" applyFont="1" applyBorder="1" applyAlignment="1">
      <alignment vertical="top" textRotation="90" wrapText="1"/>
    </xf>
    <xf numFmtId="0" fontId="55" fillId="0" borderId="51" xfId="0" applyFont="1" applyBorder="1" applyAlignment="1">
      <alignment vertical="top" textRotation="90" wrapText="1"/>
    </xf>
    <xf numFmtId="0" fontId="55" fillId="0" borderId="61" xfId="0" applyFont="1" applyBorder="1" applyAlignment="1">
      <alignment vertical="top" textRotation="90" wrapText="1"/>
    </xf>
    <xf numFmtId="0" fontId="55" fillId="0" borderId="54" xfId="0" applyFont="1" applyBorder="1" applyAlignment="1">
      <alignment vertical="top" textRotation="90" wrapText="1"/>
    </xf>
    <xf numFmtId="0" fontId="55" fillId="0" borderId="58" xfId="0" applyFont="1" applyBorder="1" applyAlignment="1">
      <alignment vertical="top" textRotation="90" wrapText="1"/>
    </xf>
    <xf numFmtId="0" fontId="55" fillId="0" borderId="56" xfId="0" applyFont="1" applyBorder="1" applyAlignment="1">
      <alignment vertical="top" textRotation="90" wrapText="1"/>
    </xf>
    <xf numFmtId="0" fontId="55" fillId="0" borderId="53" xfId="0" applyFont="1" applyBorder="1" applyAlignment="1">
      <alignment vertical="top" textRotation="90" wrapText="1"/>
    </xf>
    <xf numFmtId="0" fontId="55" fillId="0" borderId="55" xfId="0" applyFont="1" applyBorder="1" applyAlignment="1">
      <alignment vertical="top" textRotation="90" wrapText="1"/>
    </xf>
    <xf numFmtId="0" fontId="21" fillId="0" borderId="62" xfId="0" applyFont="1" applyBorder="1" applyAlignment="1">
      <alignment horizontal="justify" vertical="top" wrapText="1"/>
    </xf>
    <xf numFmtId="0" fontId="21" fillId="0" borderId="63" xfId="0" applyFont="1" applyBorder="1" applyAlignment="1">
      <alignment horizontal="justify" vertical="top" wrapText="1"/>
    </xf>
    <xf numFmtId="0" fontId="21" fillId="0" borderId="52" xfId="0" applyFont="1" applyBorder="1" applyAlignment="1">
      <alignment horizontal="justify" vertical="top" wrapText="1"/>
    </xf>
    <xf numFmtId="0" fontId="50" fillId="0" borderId="61" xfId="0" applyFont="1" applyBorder="1" applyAlignment="1">
      <alignment horizontal="justify" vertical="top" wrapText="1"/>
    </xf>
    <xf numFmtId="0" fontId="50" fillId="0" borderId="53" xfId="0" applyFont="1" applyBorder="1" applyAlignment="1">
      <alignment horizontal="justify" vertical="top" wrapText="1"/>
    </xf>
    <xf numFmtId="0" fontId="50" fillId="0" borderId="54" xfId="0" applyFont="1" applyBorder="1" applyAlignment="1">
      <alignment horizontal="justify" vertical="top" wrapText="1"/>
    </xf>
    <xf numFmtId="0" fontId="50" fillId="0" borderId="58" xfId="0" applyFont="1" applyBorder="1" applyAlignment="1">
      <alignment horizontal="justify" vertical="top" wrapText="1"/>
    </xf>
    <xf numFmtId="0" fontId="50" fillId="0" borderId="55" xfId="0" applyFont="1" applyBorder="1" applyAlignment="1">
      <alignment horizontal="justify" vertical="top" wrapText="1"/>
    </xf>
    <xf numFmtId="0" fontId="50" fillId="0" borderId="56" xfId="0" applyFont="1" applyBorder="1" applyAlignment="1">
      <alignment horizontal="justify" vertical="top" wrapText="1"/>
    </xf>
    <xf numFmtId="0" fontId="42" fillId="0" borderId="50" xfId="0" applyFont="1" applyBorder="1" applyAlignment="1">
      <alignment horizontal="left" vertical="top" wrapText="1" indent="2"/>
    </xf>
    <xf numFmtId="0" fontId="42" fillId="0" borderId="49" xfId="0" applyFont="1" applyBorder="1" applyAlignment="1">
      <alignment horizontal="left" vertical="top" wrapText="1" indent="2"/>
    </xf>
    <xf numFmtId="0" fontId="42" fillId="0" borderId="51" xfId="0" applyFont="1" applyBorder="1" applyAlignment="1">
      <alignment horizontal="left" vertical="top" wrapText="1" indent="2"/>
    </xf>
    <xf numFmtId="0" fontId="42" fillId="8" borderId="57" xfId="0" applyFont="1" applyFill="1" applyBorder="1" applyAlignment="1">
      <alignment vertical="top" wrapText="1"/>
    </xf>
    <xf numFmtId="0" fontId="42" fillId="8" borderId="49" xfId="0" applyFont="1" applyFill="1" applyBorder="1" applyAlignment="1">
      <alignment vertical="top" wrapText="1"/>
    </xf>
    <xf numFmtId="0" fontId="42" fillId="8" borderId="51" xfId="0" applyFont="1" applyFill="1" applyBorder="1" applyAlignment="1">
      <alignment vertical="top" wrapText="1"/>
    </xf>
    <xf numFmtId="0" fontId="42" fillId="0" borderId="57" xfId="0" applyFont="1" applyBorder="1" applyAlignment="1">
      <alignment vertical="top" wrapText="1"/>
    </xf>
    <xf numFmtId="0" fontId="42" fillId="0" borderId="49" xfId="0" applyFont="1" applyBorder="1" applyAlignment="1">
      <alignment vertical="top" wrapText="1"/>
    </xf>
    <xf numFmtId="0" fontId="42" fillId="0" borderId="51" xfId="0" applyFont="1" applyBorder="1" applyAlignment="1">
      <alignment vertical="top" wrapText="1"/>
    </xf>
    <xf numFmtId="0" fontId="42" fillId="0" borderId="61" xfId="0" applyFont="1" applyBorder="1" applyAlignment="1">
      <alignment vertical="top" wrapText="1"/>
    </xf>
    <xf numFmtId="0" fontId="42" fillId="0" borderId="54" xfId="0" applyFont="1" applyBorder="1" applyAlignment="1">
      <alignment vertical="top" wrapText="1"/>
    </xf>
    <xf numFmtId="0" fontId="42" fillId="0" borderId="58" xfId="0" applyFont="1" applyBorder="1" applyAlignment="1">
      <alignment vertical="top" wrapText="1"/>
    </xf>
    <xf numFmtId="0" fontId="42" fillId="0" borderId="56" xfId="0" applyFont="1" applyBorder="1" applyAlignment="1">
      <alignment vertical="top" wrapText="1"/>
    </xf>
    <xf numFmtId="3" fontId="42" fillId="0" borderId="49" xfId="0" applyNumberFormat="1" applyFont="1" applyBorder="1" applyAlignment="1">
      <alignment horizontal="justify" vertical="top" wrapText="1"/>
    </xf>
    <xf numFmtId="3" fontId="42" fillId="0" borderId="51" xfId="0" applyNumberFormat="1" applyFont="1" applyBorder="1" applyAlignment="1">
      <alignment horizontal="justify" vertical="top" wrapText="1"/>
    </xf>
    <xf numFmtId="3" fontId="42" fillId="0" borderId="57" xfId="0" applyNumberFormat="1" applyFont="1" applyBorder="1" applyAlignment="1">
      <alignment vertical="top" wrapText="1"/>
    </xf>
    <xf numFmtId="3" fontId="42" fillId="0" borderId="49" xfId="0" applyNumberFormat="1" applyFont="1" applyBorder="1" applyAlignment="1">
      <alignment vertical="top" wrapText="1"/>
    </xf>
    <xf numFmtId="3" fontId="42" fillId="0" borderId="51" xfId="0" applyNumberFormat="1" applyFont="1" applyBorder="1" applyAlignment="1">
      <alignment vertical="top" wrapText="1"/>
    </xf>
    <xf numFmtId="0" fontId="42" fillId="8" borderId="62" xfId="0" applyFont="1" applyFill="1" applyBorder="1" applyAlignment="1">
      <alignment vertical="top" wrapText="1"/>
    </xf>
    <xf numFmtId="0" fontId="42" fillId="8" borderId="52" xfId="0" applyFont="1" applyFill="1" applyBorder="1" applyAlignment="1">
      <alignment vertical="top" wrapText="1"/>
    </xf>
    <xf numFmtId="0" fontId="42" fillId="0" borderId="55" xfId="0" applyFont="1" applyBorder="1" applyAlignment="1">
      <alignment vertical="top" wrapText="1"/>
    </xf>
    <xf numFmtId="0" fontId="42" fillId="0" borderId="62" xfId="0" applyFont="1" applyBorder="1" applyAlignment="1">
      <alignment vertical="top" wrapText="1"/>
    </xf>
    <xf numFmtId="0" fontId="42" fillId="0" borderId="52" xfId="0" applyFont="1" applyBorder="1" applyAlignment="1">
      <alignment vertical="top" wrapText="1"/>
    </xf>
    <xf numFmtId="0" fontId="42" fillId="8" borderId="50" xfId="0" applyFont="1" applyFill="1" applyBorder="1" applyAlignment="1">
      <alignment vertical="top" wrapText="1"/>
    </xf>
    <xf numFmtId="0" fontId="42" fillId="0" borderId="59" xfId="0" applyFont="1" applyBorder="1" applyAlignment="1">
      <alignment vertical="top" wrapText="1"/>
    </xf>
    <xf numFmtId="0" fontId="42" fillId="0" borderId="50" xfId="0" applyFont="1" applyBorder="1" applyAlignment="1">
      <alignment vertical="top" wrapText="1"/>
    </xf>
    <xf numFmtId="0" fontId="42" fillId="8" borderId="61" xfId="0" applyFont="1" applyFill="1" applyBorder="1" applyAlignment="1">
      <alignment vertical="top" wrapText="1"/>
    </xf>
    <xf numFmtId="0" fontId="42" fillId="8" borderId="54" xfId="0" applyFont="1" applyFill="1" applyBorder="1" applyAlignment="1">
      <alignment vertical="top" wrapText="1"/>
    </xf>
    <xf numFmtId="0" fontId="42" fillId="8" borderId="59" xfId="0" applyFont="1" applyFill="1" applyBorder="1" applyAlignment="1">
      <alignment vertical="top" wrapText="1"/>
    </xf>
    <xf numFmtId="0" fontId="42" fillId="8" borderId="58" xfId="0" applyFont="1" applyFill="1" applyBorder="1" applyAlignment="1">
      <alignment vertical="top" wrapText="1"/>
    </xf>
    <xf numFmtId="0" fontId="42" fillId="8" borderId="56" xfId="0" applyFont="1" applyFill="1" applyBorder="1" applyAlignment="1">
      <alignment vertical="top" wrapText="1"/>
    </xf>
    <xf numFmtId="3" fontId="44" fillId="0" borderId="57" xfId="0" applyNumberFormat="1" applyFont="1" applyBorder="1" applyAlignment="1">
      <alignment vertical="top" wrapText="1"/>
    </xf>
    <xf numFmtId="3" fontId="44" fillId="0" borderId="49" xfId="0" applyNumberFormat="1" applyFont="1" applyBorder="1" applyAlignment="1">
      <alignment vertical="top" wrapText="1"/>
    </xf>
    <xf numFmtId="3" fontId="44" fillId="0" borderId="50" xfId="0" applyNumberFormat="1" applyFont="1" applyBorder="1" applyAlignment="1">
      <alignment vertical="top" wrapText="1"/>
    </xf>
    <xf numFmtId="3" fontId="44" fillId="0" borderId="51" xfId="0" applyNumberFormat="1" applyFont="1" applyBorder="1" applyAlignment="1">
      <alignment vertical="top" wrapText="1"/>
    </xf>
    <xf numFmtId="0" fontId="0" fillId="0" borderId="58" xfId="0" applyBorder="1" applyAlignment="1">
      <alignment vertical="top" wrapText="1"/>
    </xf>
    <xf numFmtId="0" fontId="0" fillId="0" borderId="56" xfId="0" applyBorder="1" applyAlignment="1">
      <alignment vertical="top" wrapText="1"/>
    </xf>
    <xf numFmtId="3" fontId="42" fillId="0" borderId="50" xfId="0" applyNumberFormat="1" applyFont="1" applyBorder="1" applyAlignment="1">
      <alignment vertical="top" wrapText="1"/>
    </xf>
    <xf numFmtId="0" fontId="45" fillId="0" borderId="50" xfId="0" applyFont="1" applyBorder="1" applyAlignment="1">
      <alignment horizontal="justify" vertical="top" wrapText="1"/>
    </xf>
    <xf numFmtId="0" fontId="45" fillId="0" borderId="49" xfId="0" applyFont="1" applyBorder="1" applyAlignment="1">
      <alignment horizontal="justify" vertical="top" wrapText="1"/>
    </xf>
    <xf numFmtId="0" fontId="45" fillId="0" borderId="51" xfId="0" applyFont="1" applyBorder="1" applyAlignment="1">
      <alignment horizontal="justify" vertical="top" wrapText="1"/>
    </xf>
    <xf numFmtId="0" fontId="0" fillId="0" borderId="59" xfId="0" applyBorder="1" applyAlignment="1">
      <alignment vertical="top" wrapText="1"/>
    </xf>
    <xf numFmtId="0" fontId="0" fillId="0" borderId="57" xfId="0" applyBorder="1" applyAlignment="1">
      <alignment vertical="top" wrapText="1"/>
    </xf>
    <xf numFmtId="0" fontId="42" fillId="0" borderId="50" xfId="0" applyFont="1" applyBorder="1" applyAlignment="1">
      <alignment horizontal="justify" vertical="top" wrapText="1"/>
    </xf>
    <xf numFmtId="0" fontId="42" fillId="0" borderId="49" xfId="0" applyFont="1" applyBorder="1" applyAlignment="1">
      <alignment horizontal="justify" vertical="top" wrapText="1"/>
    </xf>
    <xf numFmtId="0" fontId="42" fillId="0" borderId="51" xfId="0" applyFont="1" applyBorder="1" applyAlignment="1">
      <alignment horizontal="justify" vertical="top" wrapText="1"/>
    </xf>
    <xf numFmtId="0" fontId="13" fillId="0" borderId="62" xfId="0" applyFont="1" applyBorder="1" applyAlignment="1">
      <alignment horizontal="justify" vertical="top" wrapText="1"/>
    </xf>
    <xf numFmtId="0" fontId="13" fillId="0" borderId="63" xfId="0" applyFont="1" applyBorder="1" applyAlignment="1">
      <alignment horizontal="justify" vertical="top" wrapText="1"/>
    </xf>
    <xf numFmtId="0" fontId="13" fillId="0" borderId="52" xfId="0" applyFont="1" applyBorder="1" applyAlignment="1">
      <alignment horizontal="justify" vertical="top" wrapText="1"/>
    </xf>
    <xf numFmtId="0" fontId="49" fillId="0" borderId="62" xfId="0" applyFont="1" applyBorder="1" applyAlignment="1">
      <alignment horizontal="justify" vertical="top" wrapText="1"/>
    </xf>
    <xf numFmtId="0" fontId="49" fillId="0" borderId="63" xfId="0" applyFont="1" applyBorder="1" applyAlignment="1">
      <alignment horizontal="justify" vertical="top" wrapText="1"/>
    </xf>
    <xf numFmtId="0" fontId="49" fillId="0" borderId="52" xfId="0" applyFont="1" applyBorder="1" applyAlignment="1">
      <alignment horizontal="justify" vertical="top" wrapText="1"/>
    </xf>
    <xf numFmtId="0" fontId="42" fillId="0" borderId="53" xfId="0" applyFont="1" applyBorder="1" applyAlignment="1">
      <alignment vertical="top" wrapText="1"/>
    </xf>
    <xf numFmtId="0" fontId="21" fillId="0" borderId="50" xfId="0" applyFont="1" applyBorder="1" applyAlignment="1">
      <alignment horizontal="justify" vertical="top" wrapText="1"/>
    </xf>
    <xf numFmtId="0" fontId="21" fillId="0" borderId="49" xfId="0" applyFont="1" applyBorder="1" applyAlignment="1">
      <alignment horizontal="justify" vertical="top" wrapText="1"/>
    </xf>
    <xf numFmtId="0" fontId="21" fillId="0" borderId="51" xfId="0" applyFont="1" applyBorder="1" applyAlignment="1">
      <alignment horizontal="justify" vertical="top" wrapText="1"/>
    </xf>
    <xf numFmtId="0" fontId="42" fillId="9" borderId="57" xfId="0" applyFont="1" applyFill="1" applyBorder="1" applyAlignment="1">
      <alignment vertical="top" wrapText="1"/>
    </xf>
    <xf numFmtId="0" fontId="42" fillId="9" borderId="49" xfId="0" applyFont="1" applyFill="1" applyBorder="1" applyAlignment="1">
      <alignment vertical="top" wrapText="1"/>
    </xf>
    <xf numFmtId="0" fontId="42" fillId="9" borderId="50" xfId="0" applyFont="1" applyFill="1" applyBorder="1" applyAlignment="1">
      <alignment vertical="top" wrapText="1"/>
    </xf>
    <xf numFmtId="0" fontId="42" fillId="9" borderId="51" xfId="0" applyFont="1" applyFill="1" applyBorder="1" applyAlignment="1">
      <alignment vertical="top" wrapText="1"/>
    </xf>
    <xf numFmtId="0" fontId="42" fillId="9" borderId="61" xfId="0" applyFont="1" applyFill="1" applyBorder="1" applyAlignment="1">
      <alignment vertical="top" wrapText="1"/>
    </xf>
    <xf numFmtId="0" fontId="42" fillId="9" borderId="54" xfId="0" applyFont="1" applyFill="1" applyBorder="1" applyAlignment="1">
      <alignment vertical="top" wrapText="1"/>
    </xf>
    <xf numFmtId="0" fontId="42" fillId="9" borderId="59" xfId="0" applyFont="1" applyFill="1" applyBorder="1" applyAlignment="1">
      <alignment vertical="top" wrapText="1"/>
    </xf>
    <xf numFmtId="0" fontId="42" fillId="9" borderId="58" xfId="0" applyFont="1" applyFill="1" applyBorder="1" applyAlignment="1">
      <alignment vertical="top" wrapText="1"/>
    </xf>
    <xf numFmtId="0" fontId="42" fillId="9" borderId="56" xfId="0" applyFont="1" applyFill="1" applyBorder="1" applyAlignment="1">
      <alignment vertical="top" wrapText="1"/>
    </xf>
    <xf numFmtId="0" fontId="42" fillId="0" borderId="61" xfId="0" applyFont="1" applyBorder="1" applyAlignment="1">
      <alignment horizontal="center" vertical="top" wrapText="1"/>
    </xf>
    <xf numFmtId="0" fontId="42" fillId="0" borderId="54" xfId="0" applyFont="1" applyBorder="1" applyAlignment="1">
      <alignment horizontal="center" vertical="top" wrapText="1"/>
    </xf>
    <xf numFmtId="0" fontId="42" fillId="0" borderId="59" xfId="0" applyFont="1" applyBorder="1" applyAlignment="1">
      <alignment horizontal="center" vertical="top" wrapText="1"/>
    </xf>
    <xf numFmtId="0" fontId="42" fillId="0" borderId="57" xfId="0" applyFont="1" applyBorder="1" applyAlignment="1">
      <alignment horizontal="center" vertical="top" wrapText="1"/>
    </xf>
    <xf numFmtId="0" fontId="42" fillId="0" borderId="58" xfId="0" applyFont="1" applyBorder="1" applyAlignment="1">
      <alignment horizontal="center" vertical="top" wrapText="1"/>
    </xf>
    <xf numFmtId="0" fontId="42" fillId="0" borderId="56" xfId="0" applyFont="1" applyBorder="1" applyAlignment="1">
      <alignment horizontal="center" vertical="top" wrapText="1"/>
    </xf>
    <xf numFmtId="3" fontId="44" fillId="0" borderId="61" xfId="0" applyNumberFormat="1" applyFont="1" applyBorder="1" applyAlignment="1">
      <alignment vertical="top" wrapText="1"/>
    </xf>
    <xf numFmtId="3" fontId="44" fillId="0" borderId="54" xfId="0" applyNumberFormat="1" applyFont="1" applyBorder="1" applyAlignment="1">
      <alignment vertical="top" wrapText="1"/>
    </xf>
    <xf numFmtId="3" fontId="44" fillId="0" borderId="59" xfId="0" applyNumberFormat="1" applyFont="1" applyBorder="1" applyAlignment="1">
      <alignment vertical="top" wrapText="1"/>
    </xf>
    <xf numFmtId="3" fontId="44" fillId="0" borderId="58" xfId="0" applyNumberFormat="1" applyFont="1" applyBorder="1" applyAlignment="1">
      <alignment vertical="top" wrapText="1"/>
    </xf>
    <xf numFmtId="3" fontId="44" fillId="0" borderId="56" xfId="0" applyNumberFormat="1" applyFont="1" applyBorder="1" applyAlignment="1">
      <alignment vertical="top" wrapText="1"/>
    </xf>
    <xf numFmtId="3" fontId="42" fillId="0" borderId="61" xfId="0" applyNumberFormat="1" applyFont="1" applyBorder="1" applyAlignment="1">
      <alignment vertical="top" wrapText="1"/>
    </xf>
    <xf numFmtId="3" fontId="42" fillId="0" borderId="54" xfId="0" applyNumberFormat="1" applyFont="1" applyBorder="1" applyAlignment="1">
      <alignment vertical="top" wrapText="1"/>
    </xf>
    <xf numFmtId="3" fontId="42" fillId="0" borderId="59" xfId="0" applyNumberFormat="1" applyFont="1" applyBorder="1" applyAlignment="1">
      <alignment vertical="top" wrapText="1"/>
    </xf>
    <xf numFmtId="3" fontId="42" fillId="0" borderId="58" xfId="0" applyNumberFormat="1" applyFont="1" applyBorder="1" applyAlignment="1">
      <alignment vertical="top" wrapText="1"/>
    </xf>
    <xf numFmtId="3" fontId="42" fillId="0" borderId="56" xfId="0" applyNumberFormat="1" applyFont="1" applyBorder="1" applyAlignment="1">
      <alignment vertical="top" wrapText="1"/>
    </xf>
    <xf numFmtId="0" fontId="13" fillId="0" borderId="49" xfId="0" applyFont="1" applyBorder="1" applyAlignment="1">
      <alignment horizontal="justify" vertical="top" wrapText="1"/>
    </xf>
    <xf numFmtId="0" fontId="13" fillId="0" borderId="51" xfId="0" applyFont="1" applyBorder="1" applyAlignment="1">
      <alignment horizontal="justify" vertical="top" wrapText="1"/>
    </xf>
    <xf numFmtId="0" fontId="42" fillId="0" borderId="63" xfId="0" applyFont="1" applyBorder="1" applyAlignment="1">
      <alignment vertical="top" wrapText="1"/>
    </xf>
    <xf numFmtId="0" fontId="42" fillId="10" borderId="57" xfId="0" applyFont="1" applyFill="1" applyBorder="1" applyAlignment="1">
      <alignment vertical="top" wrapText="1"/>
    </xf>
    <xf numFmtId="0" fontId="42" fillId="10" borderId="49" xfId="0" applyFont="1" applyFill="1" applyBorder="1" applyAlignment="1">
      <alignment vertical="top" wrapText="1"/>
    </xf>
    <xf numFmtId="0" fontId="42" fillId="10" borderId="50" xfId="0" applyFont="1" applyFill="1" applyBorder="1" applyAlignment="1">
      <alignment vertical="top" wrapText="1"/>
    </xf>
    <xf numFmtId="0" fontId="42" fillId="10" borderId="51" xfId="0" applyFont="1" applyFill="1" applyBorder="1" applyAlignment="1">
      <alignment vertical="top" wrapText="1"/>
    </xf>
    <xf numFmtId="0" fontId="42" fillId="10" borderId="0" xfId="0" applyFont="1" applyFill="1" applyAlignment="1">
      <alignment vertical="top" wrapText="1"/>
    </xf>
    <xf numFmtId="0" fontId="42" fillId="10" borderId="61" xfId="0" applyFont="1" applyFill="1" applyBorder="1" applyAlignment="1">
      <alignment vertical="top" wrapText="1"/>
    </xf>
    <xf numFmtId="0" fontId="42" fillId="10" borderId="54" xfId="0" applyFont="1" applyFill="1" applyBorder="1" applyAlignment="1">
      <alignment vertical="top" wrapText="1"/>
    </xf>
    <xf numFmtId="0" fontId="42" fillId="10" borderId="59" xfId="0" applyFont="1" applyFill="1" applyBorder="1" applyAlignment="1">
      <alignment vertical="top" wrapText="1"/>
    </xf>
    <xf numFmtId="0" fontId="42" fillId="10" borderId="58" xfId="0" applyFont="1" applyFill="1" applyBorder="1" applyAlignment="1">
      <alignment vertical="top" wrapText="1"/>
    </xf>
    <xf numFmtId="0" fontId="42" fillId="10" borderId="56" xfId="0" applyFont="1" applyFill="1" applyBorder="1" applyAlignment="1">
      <alignment vertical="top" wrapText="1"/>
    </xf>
    <xf numFmtId="0" fontId="43" fillId="0" borderId="62" xfId="0" applyFont="1" applyBorder="1" applyAlignment="1">
      <alignment horizontal="justify" vertical="top" wrapText="1"/>
    </xf>
    <xf numFmtId="0" fontId="43" fillId="0" borderId="63" xfId="0" applyFont="1" applyBorder="1" applyAlignment="1">
      <alignment horizontal="justify" vertical="top" wrapText="1"/>
    </xf>
    <xf numFmtId="0" fontId="43" fillId="0" borderId="52" xfId="0" applyFont="1" applyBorder="1" applyAlignment="1">
      <alignment horizontal="justify" vertical="top" wrapText="1"/>
    </xf>
    <xf numFmtId="0" fontId="42" fillId="9" borderId="64" xfId="0" applyFont="1" applyFill="1" applyBorder="1" applyAlignment="1">
      <alignment vertical="top" wrapText="1"/>
    </xf>
    <xf numFmtId="0" fontId="42" fillId="0" borderId="65" xfId="0" applyFont="1" applyBorder="1" applyAlignment="1">
      <alignment vertical="top" wrapText="1"/>
    </xf>
    <xf numFmtId="0" fontId="42" fillId="0" borderId="60" xfId="0" applyFont="1" applyBorder="1" applyAlignment="1">
      <alignment vertical="top" wrapText="1"/>
    </xf>
    <xf numFmtId="3" fontId="42" fillId="0" borderId="66" xfId="0" applyNumberFormat="1" applyFont="1" applyBorder="1" applyAlignment="1">
      <alignment vertical="top" wrapText="1"/>
    </xf>
    <xf numFmtId="3" fontId="42" fillId="0" borderId="36" xfId="0" applyNumberFormat="1" applyFont="1" applyBorder="1" applyAlignment="1">
      <alignment vertical="top" wrapText="1"/>
    </xf>
    <xf numFmtId="3" fontId="42" fillId="0" borderId="67" xfId="0" applyNumberFormat="1" applyFont="1" applyBorder="1" applyAlignment="1">
      <alignment vertical="top" wrapText="1"/>
    </xf>
    <xf numFmtId="0" fontId="42" fillId="9" borderId="55" xfId="0" applyFont="1" applyFill="1" applyBorder="1" applyAlignment="1">
      <alignment vertical="top" wrapText="1"/>
    </xf>
    <xf numFmtId="0" fontId="42" fillId="9" borderId="62" xfId="0" applyFont="1" applyFill="1" applyBorder="1" applyAlignment="1">
      <alignment vertical="top" wrapText="1"/>
    </xf>
    <xf numFmtId="0" fontId="42" fillId="9" borderId="52" xfId="0" applyFont="1" applyFill="1" applyBorder="1" applyAlignment="1">
      <alignment vertical="top" wrapText="1"/>
    </xf>
    <xf numFmtId="0" fontId="42" fillId="9" borderId="63" xfId="0" applyFont="1" applyFill="1" applyBorder="1" applyAlignment="1">
      <alignment vertical="top" wrapText="1"/>
    </xf>
    <xf numFmtId="0" fontId="42" fillId="0" borderId="68" xfId="0" applyFont="1" applyBorder="1" applyAlignment="1">
      <alignment vertical="top" wrapText="1"/>
    </xf>
    <xf numFmtId="0" fontId="42" fillId="9" borderId="69" xfId="0" applyFont="1" applyFill="1" applyBorder="1" applyAlignment="1">
      <alignment vertical="top" wrapText="1"/>
    </xf>
    <xf numFmtId="0" fontId="49" fillId="0" borderId="50" xfId="0" applyFont="1" applyBorder="1" applyAlignment="1">
      <alignment horizontal="justify" vertical="top" wrapText="1"/>
    </xf>
    <xf numFmtId="0" fontId="49" fillId="0" borderId="49" xfId="0" applyFont="1" applyBorder="1" applyAlignment="1">
      <alignment horizontal="justify" vertical="top" wrapText="1"/>
    </xf>
    <xf numFmtId="0" fontId="49" fillId="0" borderId="51" xfId="0" applyFont="1" applyBorder="1" applyAlignment="1">
      <alignment horizontal="justify" vertical="top" wrapText="1"/>
    </xf>
    <xf numFmtId="0" fontId="42" fillId="0" borderId="69" xfId="0" applyFont="1" applyBorder="1" applyAlignment="1">
      <alignment vertical="top" wrapText="1"/>
    </xf>
    <xf numFmtId="0" fontId="43" fillId="0" borderId="50" xfId="0" applyFont="1" applyBorder="1" applyAlignment="1">
      <alignment horizontal="justify" vertical="top" wrapText="1"/>
    </xf>
    <xf numFmtId="0" fontId="43" fillId="0" borderId="49" xfId="0" applyFont="1" applyBorder="1" applyAlignment="1">
      <alignment horizontal="justify" vertical="top" wrapText="1"/>
    </xf>
    <xf numFmtId="0" fontId="43" fillId="0" borderId="51" xfId="0" applyFont="1" applyBorder="1" applyAlignment="1">
      <alignment horizontal="justify" vertical="top" wrapText="1"/>
    </xf>
    <xf numFmtId="0" fontId="42" fillId="10" borderId="64" xfId="0" applyFont="1" applyFill="1" applyBorder="1" applyAlignment="1">
      <alignment vertical="top" wrapText="1"/>
    </xf>
    <xf numFmtId="0" fontId="42" fillId="10" borderId="53" xfId="0" applyFont="1" applyFill="1" applyBorder="1" applyAlignment="1">
      <alignment vertical="top" wrapText="1"/>
    </xf>
    <xf numFmtId="0" fontId="42" fillId="10" borderId="55" xfId="0" applyFont="1" applyFill="1" applyBorder="1" applyAlignment="1">
      <alignment vertical="top" wrapText="1"/>
    </xf>
    <xf numFmtId="0" fontId="42" fillId="0" borderId="61" xfId="0" applyFont="1" applyBorder="1" applyAlignment="1">
      <alignment horizontal="left" vertical="top" wrapText="1" indent="2"/>
    </xf>
    <xf numFmtId="0" fontId="42" fillId="0" borderId="54" xfId="0" applyFont="1" applyBorder="1" applyAlignment="1">
      <alignment horizontal="left" vertical="top" wrapText="1" indent="2"/>
    </xf>
    <xf numFmtId="0" fontId="42" fillId="9" borderId="53" xfId="0" applyFont="1" applyFill="1" applyBorder="1" applyAlignment="1">
      <alignment vertical="top" wrapText="1"/>
    </xf>
    <xf numFmtId="0" fontId="42" fillId="10" borderId="69" xfId="0" applyFont="1" applyFill="1" applyBorder="1" applyAlignment="1">
      <alignment vertical="top" wrapText="1"/>
    </xf>
    <xf numFmtId="0" fontId="42" fillId="0" borderId="59" xfId="0" applyFont="1" applyBorder="1" applyAlignment="1">
      <alignment horizontal="left" vertical="top" wrapText="1" indent="2"/>
    </xf>
    <xf numFmtId="0" fontId="42" fillId="0" borderId="57" xfId="0" applyFont="1" applyBorder="1" applyAlignment="1">
      <alignment horizontal="left" vertical="top" wrapText="1" indent="2"/>
    </xf>
    <xf numFmtId="0" fontId="69" fillId="0" borderId="0" xfId="0" applyFont="1" applyAlignment="1">
      <alignment horizontal="justify"/>
    </xf>
    <xf numFmtId="0" fontId="68" fillId="0" borderId="0" xfId="0" applyFont="1" applyAlignment="1">
      <alignment horizontal="justify"/>
    </xf>
    <xf numFmtId="0" fontId="72" fillId="0" borderId="0" xfId="0" applyFont="1"/>
    <xf numFmtId="0" fontId="73" fillId="0" borderId="0" xfId="0" applyFont="1"/>
    <xf numFmtId="0" fontId="72" fillId="0" borderId="0" xfId="0" applyFont="1" applyAlignment="1">
      <alignment horizontal="justify"/>
    </xf>
    <xf numFmtId="0" fontId="74" fillId="0" borderId="0" xfId="0" applyFont="1"/>
    <xf numFmtId="0" fontId="71" fillId="0" borderId="0" xfId="0" applyFont="1"/>
    <xf numFmtId="49" fontId="0" fillId="0" borderId="0" xfId="0" applyNumberFormat="1" applyAlignment="1">
      <alignment wrapText="1"/>
    </xf>
    <xf numFmtId="1" fontId="43" fillId="0" borderId="37" xfId="0" applyNumberFormat="1" applyFont="1" applyBorder="1" applyAlignment="1">
      <alignment horizontal="justify" vertical="top" wrapText="1"/>
    </xf>
  </cellXfs>
  <cellStyles count="3">
    <cellStyle name="Comma" xfId="1" builtinId="3"/>
    <cellStyle name="LINES"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11.xml"/><Relationship Id="rId2" Type="http://schemas.openxmlformats.org/officeDocument/2006/relationships/revisionLog" Target="revisionLog2.xml"/><Relationship Id="rId1" Type="http://schemas.openxmlformats.org/officeDocument/2006/relationships/revisionLog" Target="revisionLog111.xml"/><Relationship Id="rId6" Type="http://schemas.openxmlformats.org/officeDocument/2006/relationships/revisionLog" Target="revisionLog1.xml"/><Relationship Id="rId5" Type="http://schemas.openxmlformats.org/officeDocument/2006/relationships/revisionLog" Target="revisionLog12.xml"/><Relationship Id="rId4" Type="http://schemas.openxmlformats.org/officeDocument/2006/relationships/revisionLog" Target="revisionLog121.xml"/></Relationships>
</file>

<file path=xl/revisions/revisionHeaders.xml><?xml version="1.0" encoding="utf-8"?>
<headers xmlns="http://schemas.openxmlformats.org/spreadsheetml/2006/main" xmlns:r="http://schemas.openxmlformats.org/officeDocument/2006/relationships" guid="{C13D7AC4-E5DB-4022-90EE-EE3BFF340409}" diskRevisions="1" revisionId="58705" version="2">
  <header guid="{BD44237D-2E32-4637-9BAD-0894A2A2C49F}" dateTime="2014-02-04T08:08:03" maxSheetId="8" userName="user" r:id="rId1">
    <sheetIdMap count="7">
      <sheetId val="1"/>
      <sheetId val="2"/>
      <sheetId val="3"/>
      <sheetId val="4"/>
      <sheetId val="5"/>
      <sheetId val="6"/>
      <sheetId val="7"/>
    </sheetIdMap>
  </header>
  <header guid="{34B87AA0-4C93-4331-A0D9-2C4E94D53F72}" dateTime="2014-04-24T23:03:43" maxSheetId="8" userName="JUSTUS325" r:id="rId2" minRId="56947" maxRId="56968">
    <sheetIdMap count="7">
      <sheetId val="1"/>
      <sheetId val="2"/>
      <sheetId val="3"/>
      <sheetId val="4"/>
      <sheetId val="5"/>
      <sheetId val="6"/>
      <sheetId val="7"/>
    </sheetIdMap>
  </header>
  <header guid="{A99CB706-E87A-4525-84E1-75CD2FC682A4}" dateTime="2014-05-09T17:15:57" maxSheetId="8" userName="JUSTUS325" r:id="rId3" minRId="56971" maxRId="57990">
    <sheetIdMap count="7">
      <sheetId val="1"/>
      <sheetId val="2"/>
      <sheetId val="3"/>
      <sheetId val="4"/>
      <sheetId val="5"/>
      <sheetId val="6"/>
      <sheetId val="7"/>
    </sheetIdMap>
  </header>
  <header guid="{4B25D551-6612-43BA-AFCB-30FAEB40D50D}" dateTime="2014-05-09T17:22:50" maxSheetId="8" userName="JUSTUS325" r:id="rId4" minRId="57993" maxRId="58695">
    <sheetIdMap count="7">
      <sheetId val="1"/>
      <sheetId val="2"/>
      <sheetId val="3"/>
      <sheetId val="4"/>
      <sheetId val="5"/>
      <sheetId val="6"/>
      <sheetId val="7"/>
    </sheetIdMap>
  </header>
  <header guid="{E46F5789-BF7E-4634-AC59-E156A86D78EB}" dateTime="2014-05-09T17:24:00" maxSheetId="8" userName="JUSTUS325" r:id="rId5" minRId="58702">
    <sheetIdMap count="7">
      <sheetId val="1"/>
      <sheetId val="2"/>
      <sheetId val="3"/>
      <sheetId val="4"/>
      <sheetId val="5"/>
      <sheetId val="6"/>
      <sheetId val="7"/>
    </sheetIdMap>
  </header>
  <header guid="{C13D7AC4-E5DB-4022-90EE-EE3BFF340409}" dateTime="2014-05-09T17:24:40" maxSheetId="8" userName="JUSTUS325" r:id="rId6">
    <sheetIdMap count="7">
      <sheetId val="1"/>
      <sheetId val="2"/>
      <sheetId val="3"/>
      <sheetId val="4"/>
      <sheetId val="5"/>
      <sheetId val="6"/>
      <sheetId val="7"/>
    </sheetIdMap>
  </header>
</headers>
</file>

<file path=xl/revisions/revisionLog1.xml><?xml version="1.0" encoding="utf-8"?>
<revisions xmlns="http://schemas.openxmlformats.org/spreadsheetml/2006/main" xmlns:r="http://schemas.openxmlformats.org/officeDocument/2006/relationships">
  <rcv guid="{6A4D0948-B553-4BA8-A874-930648794539}" action="delete"/>
  <rdn rId="0" localSheetId="1" customView="1" name="Z_6A4D0948_B553_4BA8_A874_930648794539_.wvu.PrintArea" hidden="1" oldHidden="1">
    <formula>'DETAILED BUDGET'!$A$1:$O$843</formula>
    <oldFormula>'DETAILED BUDGET'!$A$1:$O$843</oldFormula>
  </rdn>
  <rdn rId="0" localSheetId="2" customView="1" name="Z_6A4D0948_B553_4BA8_A874_930648794539_.wvu.PrintArea" hidden="1" oldHidden="1">
    <formula>'Summary funding'!$A$1:$I$24</formula>
    <oldFormula>'Summary funding'!$A$1:$I$24</oldFormula>
  </rdn>
  <rdn rId="0" localSheetId="5" customView="1" name="Z_6A4D0948_B553_4BA8_A874_930648794539_.wvu.Rows" hidden="1" oldHidden="1">
    <formula>'Project documentary-proposal'!$25:$25,'Project documentary-proposal'!$27:$27</formula>
    <oldFormula>'Project documentary-proposal'!$25:$25,'Project documentary-proposal'!$27:$27</oldFormula>
  </rdn>
  <rcv guid="{6A4D0948-B553-4BA8-A874-930648794539}" action="add"/>
</revisions>
</file>

<file path=xl/revisions/revisionLog11.xml><?xml version="1.0" encoding="utf-8"?>
<revisions xmlns="http://schemas.openxmlformats.org/spreadsheetml/2006/main" xmlns:r="http://schemas.openxmlformats.org/officeDocument/2006/relationships">
  <rfmt sheetId="5" sqref="A514:J1487">
    <dxf>
      <alignment wrapText="1" readingOrder="0"/>
    </dxf>
  </rfmt>
  <rfmt sheetId="5" sqref="A514:J1487">
    <dxf>
      <numFmt numFmtId="30" formatCode="@"/>
    </dxf>
  </rfmt>
  <rfmt sheetId="5" sqref="A504:C512">
    <dxf>
      <numFmt numFmtId="30" formatCode="@"/>
    </dxf>
  </rfmt>
  <rfmt sheetId="5" sqref="A507" start="0" length="0">
    <dxf>
      <font>
        <sz val="10"/>
        <color auto="1"/>
        <name val="Arial"/>
        <scheme val="none"/>
      </font>
    </dxf>
  </rfmt>
  <rm rId="56971" sheetId="5" source="A1" destination="A2" sourceSheetId="5"/>
  <rfmt sheetId="5" sqref="A703" start="0" length="0">
    <dxf>
      <numFmt numFmtId="0" formatCode="General"/>
      <alignment vertical="bottom" wrapText="0" readingOrder="0"/>
    </dxf>
  </rfmt>
  <rfmt sheetId="5" sqref="B703" start="0" length="0">
    <dxf>
      <numFmt numFmtId="0" formatCode="General"/>
      <alignment vertical="bottom" wrapText="0" readingOrder="0"/>
    </dxf>
  </rfmt>
  <rfmt sheetId="5" sqref="C703" start="0" length="0">
    <dxf>
      <numFmt numFmtId="0" formatCode="General"/>
      <alignment vertical="bottom" wrapText="0" readingOrder="0"/>
    </dxf>
  </rfmt>
  <rfmt sheetId="5" sqref="D703" start="0" length="0">
    <dxf>
      <numFmt numFmtId="0" formatCode="General"/>
      <alignment vertical="bottom" wrapText="0" readingOrder="0"/>
    </dxf>
  </rfmt>
  <rfmt sheetId="5" sqref="E703" start="0" length="0">
    <dxf>
      <numFmt numFmtId="0" formatCode="General"/>
      <alignment vertical="bottom" wrapText="0" readingOrder="0"/>
    </dxf>
  </rfmt>
  <rfmt sheetId="5" sqref="F703" start="0" length="0">
    <dxf>
      <numFmt numFmtId="0" formatCode="General"/>
      <alignment vertical="bottom" wrapText="0" readingOrder="0"/>
    </dxf>
  </rfmt>
  <rfmt sheetId="5" sqref="G703" start="0" length="0">
    <dxf>
      <numFmt numFmtId="0" formatCode="General"/>
      <alignment vertical="bottom" wrapText="0" readingOrder="0"/>
    </dxf>
  </rfmt>
  <rfmt sheetId="5" sqref="H703" start="0" length="0">
    <dxf>
      <numFmt numFmtId="0" formatCode="General"/>
      <alignment vertical="bottom" wrapText="0" readingOrder="0"/>
    </dxf>
  </rfmt>
  <rfmt sheetId="5" sqref="I703" start="0" length="0">
    <dxf>
      <numFmt numFmtId="0" formatCode="General"/>
      <alignment vertical="bottom" wrapText="0" readingOrder="0"/>
    </dxf>
  </rfmt>
  <rfmt sheetId="5" sqref="J703" start="0" length="0">
    <dxf>
      <numFmt numFmtId="0" formatCode="General"/>
      <alignment vertical="bottom" wrapText="0" readingOrder="0"/>
    </dxf>
  </rfmt>
  <rfmt sheetId="5" sqref="A704" start="0" length="0">
    <dxf>
      <numFmt numFmtId="0" formatCode="General"/>
      <alignment vertical="bottom" wrapText="0" readingOrder="0"/>
    </dxf>
  </rfmt>
  <rfmt sheetId="5" sqref="B704" start="0" length="0">
    <dxf>
      <numFmt numFmtId="0" formatCode="General"/>
      <alignment vertical="bottom" wrapText="0" readingOrder="0"/>
    </dxf>
  </rfmt>
  <rfmt sheetId="5" sqref="C704" start="0" length="0">
    <dxf>
      <numFmt numFmtId="0" formatCode="General"/>
      <alignment vertical="bottom" wrapText="0" readingOrder="0"/>
    </dxf>
  </rfmt>
  <rfmt sheetId="5" sqref="D704" start="0" length="0">
    <dxf>
      <numFmt numFmtId="0" formatCode="General"/>
      <alignment vertical="bottom" wrapText="0" readingOrder="0"/>
    </dxf>
  </rfmt>
  <rfmt sheetId="5" sqref="E704" start="0" length="0">
    <dxf>
      <numFmt numFmtId="0" formatCode="General"/>
      <alignment vertical="bottom" wrapText="0" readingOrder="0"/>
    </dxf>
  </rfmt>
  <rfmt sheetId="5" sqref="F704" start="0" length="0">
    <dxf>
      <numFmt numFmtId="0" formatCode="General"/>
      <alignment vertical="bottom" wrapText="0" readingOrder="0"/>
    </dxf>
  </rfmt>
  <rfmt sheetId="5" sqref="G704" start="0" length="0">
    <dxf>
      <numFmt numFmtId="0" formatCode="General"/>
      <alignment vertical="bottom" wrapText="0" readingOrder="0"/>
    </dxf>
  </rfmt>
  <rfmt sheetId="5" sqref="H704" start="0" length="0">
    <dxf>
      <numFmt numFmtId="0" formatCode="General"/>
      <alignment vertical="bottom" wrapText="0" readingOrder="0"/>
    </dxf>
  </rfmt>
  <rfmt sheetId="5" sqref="I704" start="0" length="0">
    <dxf>
      <numFmt numFmtId="0" formatCode="General"/>
      <alignment vertical="bottom" wrapText="0" readingOrder="0"/>
    </dxf>
  </rfmt>
  <rfmt sheetId="5" sqref="J704" start="0" length="0">
    <dxf>
      <numFmt numFmtId="0" formatCode="General"/>
      <alignment vertical="bottom" wrapText="0" readingOrder="0"/>
    </dxf>
  </rfmt>
  <rfmt sheetId="5" sqref="A705" start="0" length="0">
    <dxf>
      <numFmt numFmtId="0" formatCode="General"/>
      <alignment vertical="bottom" wrapText="0" readingOrder="0"/>
    </dxf>
  </rfmt>
  <rfmt sheetId="5" sqref="B705" start="0" length="0">
    <dxf>
      <numFmt numFmtId="0" formatCode="General"/>
      <alignment vertical="bottom" wrapText="0" readingOrder="0"/>
    </dxf>
  </rfmt>
  <rfmt sheetId="5" sqref="C705" start="0" length="0">
    <dxf>
      <numFmt numFmtId="0" formatCode="General"/>
      <alignment vertical="bottom" wrapText="0" readingOrder="0"/>
    </dxf>
  </rfmt>
  <rfmt sheetId="5" sqref="D705" start="0" length="0">
    <dxf>
      <numFmt numFmtId="0" formatCode="General"/>
      <alignment vertical="bottom" wrapText="0" readingOrder="0"/>
    </dxf>
  </rfmt>
  <rfmt sheetId="5" sqref="E705" start="0" length="0">
    <dxf>
      <numFmt numFmtId="0" formatCode="General"/>
      <alignment vertical="bottom" wrapText="0" readingOrder="0"/>
    </dxf>
  </rfmt>
  <rfmt sheetId="5" sqref="F705" start="0" length="0">
    <dxf>
      <numFmt numFmtId="0" formatCode="General"/>
      <alignment vertical="bottom" wrapText="0" readingOrder="0"/>
    </dxf>
  </rfmt>
  <rfmt sheetId="5" sqref="G705" start="0" length="0">
    <dxf>
      <numFmt numFmtId="0" formatCode="General"/>
      <alignment vertical="bottom" wrapText="0" readingOrder="0"/>
    </dxf>
  </rfmt>
  <rfmt sheetId="5" sqref="H705" start="0" length="0">
    <dxf>
      <numFmt numFmtId="0" formatCode="General"/>
      <alignment vertical="bottom" wrapText="0" readingOrder="0"/>
    </dxf>
  </rfmt>
  <rfmt sheetId="5" sqref="I705" start="0" length="0">
    <dxf>
      <numFmt numFmtId="0" formatCode="General"/>
      <alignment vertical="bottom" wrapText="0" readingOrder="0"/>
    </dxf>
  </rfmt>
  <rfmt sheetId="5" sqref="J705" start="0" length="0">
    <dxf>
      <numFmt numFmtId="0" formatCode="General"/>
      <alignment vertical="bottom" wrapText="0" readingOrder="0"/>
    </dxf>
  </rfmt>
  <rfmt sheetId="5" sqref="A706" start="0" length="0">
    <dxf>
      <numFmt numFmtId="0" formatCode="General"/>
      <alignment vertical="bottom" wrapText="0" readingOrder="0"/>
    </dxf>
  </rfmt>
  <rfmt sheetId="5" sqref="B706" start="0" length="0">
    <dxf>
      <numFmt numFmtId="0" formatCode="General"/>
      <alignment vertical="bottom" wrapText="0" readingOrder="0"/>
    </dxf>
  </rfmt>
  <rfmt sheetId="5" sqref="C706" start="0" length="0">
    <dxf>
      <numFmt numFmtId="0" formatCode="General"/>
      <alignment vertical="bottom" wrapText="0" readingOrder="0"/>
    </dxf>
  </rfmt>
  <rfmt sheetId="5" sqref="D706" start="0" length="0">
    <dxf>
      <numFmt numFmtId="0" formatCode="General"/>
      <alignment vertical="bottom" wrapText="0" readingOrder="0"/>
    </dxf>
  </rfmt>
  <rfmt sheetId="5" sqref="E706" start="0" length="0">
    <dxf>
      <numFmt numFmtId="0" formatCode="General"/>
      <alignment vertical="bottom" wrapText="0" readingOrder="0"/>
    </dxf>
  </rfmt>
  <rfmt sheetId="5" sqref="F706" start="0" length="0">
    <dxf>
      <numFmt numFmtId="0" formatCode="General"/>
      <alignment vertical="bottom" wrapText="0" readingOrder="0"/>
    </dxf>
  </rfmt>
  <rfmt sheetId="5" sqref="G706" start="0" length="0">
    <dxf>
      <numFmt numFmtId="0" formatCode="General"/>
      <alignment vertical="bottom" wrapText="0" readingOrder="0"/>
    </dxf>
  </rfmt>
  <rfmt sheetId="5" sqref="H706" start="0" length="0">
    <dxf>
      <numFmt numFmtId="0" formatCode="General"/>
      <alignment vertical="bottom" wrapText="0" readingOrder="0"/>
    </dxf>
  </rfmt>
  <rfmt sheetId="5" sqref="I706" start="0" length="0">
    <dxf>
      <numFmt numFmtId="0" formatCode="General"/>
      <alignment vertical="bottom" wrapText="0" readingOrder="0"/>
    </dxf>
  </rfmt>
  <rfmt sheetId="5" sqref="J706" start="0" length="0">
    <dxf>
      <numFmt numFmtId="0" formatCode="General"/>
      <alignment vertical="bottom" wrapText="0" readingOrder="0"/>
    </dxf>
  </rfmt>
  <rfmt sheetId="5" sqref="A707" start="0" length="0">
    <dxf>
      <numFmt numFmtId="0" formatCode="General"/>
      <alignment vertical="bottom" wrapText="0" readingOrder="0"/>
    </dxf>
  </rfmt>
  <rfmt sheetId="5" sqref="B707" start="0" length="0">
    <dxf>
      <numFmt numFmtId="0" formatCode="General"/>
      <alignment vertical="bottom" wrapText="0" readingOrder="0"/>
    </dxf>
  </rfmt>
  <rfmt sheetId="5" sqref="C707" start="0" length="0">
    <dxf>
      <numFmt numFmtId="0" formatCode="General"/>
      <alignment vertical="bottom" wrapText="0" readingOrder="0"/>
    </dxf>
  </rfmt>
  <rfmt sheetId="5" sqref="D707" start="0" length="0">
    <dxf>
      <numFmt numFmtId="0" formatCode="General"/>
      <alignment vertical="bottom" wrapText="0" readingOrder="0"/>
    </dxf>
  </rfmt>
  <rfmt sheetId="5" sqref="E707" start="0" length="0">
    <dxf>
      <numFmt numFmtId="0" formatCode="General"/>
      <alignment vertical="bottom" wrapText="0" readingOrder="0"/>
    </dxf>
  </rfmt>
  <rfmt sheetId="5" sqref="F707" start="0" length="0">
    <dxf>
      <numFmt numFmtId="0" formatCode="General"/>
      <alignment vertical="bottom" wrapText="0" readingOrder="0"/>
    </dxf>
  </rfmt>
  <rfmt sheetId="5" sqref="G707" start="0" length="0">
    <dxf>
      <numFmt numFmtId="0" formatCode="General"/>
      <alignment vertical="bottom" wrapText="0" readingOrder="0"/>
    </dxf>
  </rfmt>
  <rfmt sheetId="5" sqref="H707" start="0" length="0">
    <dxf>
      <numFmt numFmtId="0" formatCode="General"/>
      <alignment vertical="bottom" wrapText="0" readingOrder="0"/>
    </dxf>
  </rfmt>
  <rfmt sheetId="5" sqref="I707" start="0" length="0">
    <dxf>
      <numFmt numFmtId="0" formatCode="General"/>
      <alignment vertical="bottom" wrapText="0" readingOrder="0"/>
    </dxf>
  </rfmt>
  <rfmt sheetId="5" sqref="J707" start="0" length="0">
    <dxf>
      <numFmt numFmtId="0" formatCode="General"/>
      <alignment vertical="bottom" wrapText="0" readingOrder="0"/>
    </dxf>
  </rfmt>
  <rfmt sheetId="5" sqref="A708" start="0" length="0">
    <dxf>
      <numFmt numFmtId="0" formatCode="General"/>
      <alignment vertical="bottom" wrapText="0" readingOrder="0"/>
    </dxf>
  </rfmt>
  <rfmt sheetId="5" sqref="B708" start="0" length="0">
    <dxf>
      <numFmt numFmtId="0" formatCode="General"/>
      <alignment vertical="bottom" wrapText="0" readingOrder="0"/>
    </dxf>
  </rfmt>
  <rfmt sheetId="5" sqref="C708" start="0" length="0">
    <dxf>
      <numFmt numFmtId="0" formatCode="General"/>
      <alignment vertical="bottom" wrapText="0" readingOrder="0"/>
    </dxf>
  </rfmt>
  <rfmt sheetId="5" sqref="D708" start="0" length="0">
    <dxf>
      <numFmt numFmtId="0" formatCode="General"/>
      <alignment vertical="bottom" wrapText="0" readingOrder="0"/>
    </dxf>
  </rfmt>
  <rfmt sheetId="5" sqref="E708" start="0" length="0">
    <dxf>
      <numFmt numFmtId="0" formatCode="General"/>
      <alignment vertical="bottom" wrapText="0" readingOrder="0"/>
    </dxf>
  </rfmt>
  <rfmt sheetId="5" sqref="F708" start="0" length="0">
    <dxf>
      <numFmt numFmtId="0" formatCode="General"/>
      <alignment vertical="bottom" wrapText="0" readingOrder="0"/>
    </dxf>
  </rfmt>
  <rfmt sheetId="5" sqref="G708" start="0" length="0">
    <dxf>
      <numFmt numFmtId="0" formatCode="General"/>
      <alignment vertical="bottom" wrapText="0" readingOrder="0"/>
    </dxf>
  </rfmt>
  <rfmt sheetId="5" sqref="H708" start="0" length="0">
    <dxf>
      <numFmt numFmtId="0" formatCode="General"/>
      <alignment vertical="bottom" wrapText="0" readingOrder="0"/>
    </dxf>
  </rfmt>
  <rfmt sheetId="5" sqref="I708" start="0" length="0">
    <dxf>
      <numFmt numFmtId="0" formatCode="General"/>
      <alignment vertical="bottom" wrapText="0" readingOrder="0"/>
    </dxf>
  </rfmt>
  <rfmt sheetId="5" sqref="J708" start="0" length="0">
    <dxf>
      <numFmt numFmtId="0" formatCode="General"/>
      <alignment vertical="bottom" wrapText="0" readingOrder="0"/>
    </dxf>
  </rfmt>
  <rfmt sheetId="5" sqref="A709" start="0" length="0">
    <dxf>
      <numFmt numFmtId="0" formatCode="General"/>
      <alignment vertical="bottom" wrapText="0" readingOrder="0"/>
    </dxf>
  </rfmt>
  <rfmt sheetId="5" sqref="B709" start="0" length="0">
    <dxf>
      <numFmt numFmtId="0" formatCode="General"/>
      <alignment vertical="bottom" wrapText="0" readingOrder="0"/>
    </dxf>
  </rfmt>
  <rfmt sheetId="5" sqref="C709" start="0" length="0">
    <dxf>
      <numFmt numFmtId="0" formatCode="General"/>
      <alignment vertical="bottom" wrapText="0" readingOrder="0"/>
    </dxf>
  </rfmt>
  <rfmt sheetId="5" sqref="D709" start="0" length="0">
    <dxf>
      <numFmt numFmtId="0" formatCode="General"/>
      <alignment vertical="bottom" wrapText="0" readingOrder="0"/>
    </dxf>
  </rfmt>
  <rfmt sheetId="5" sqref="E709" start="0" length="0">
    <dxf>
      <numFmt numFmtId="0" formatCode="General"/>
      <alignment vertical="bottom" wrapText="0" readingOrder="0"/>
    </dxf>
  </rfmt>
  <rfmt sheetId="5" sqref="F709" start="0" length="0">
    <dxf>
      <numFmt numFmtId="0" formatCode="General"/>
      <alignment vertical="bottom" wrapText="0" readingOrder="0"/>
    </dxf>
  </rfmt>
  <rfmt sheetId="5" sqref="G709" start="0" length="0">
    <dxf>
      <numFmt numFmtId="0" formatCode="General"/>
      <alignment vertical="bottom" wrapText="0" readingOrder="0"/>
    </dxf>
  </rfmt>
  <rfmt sheetId="5" sqref="H709" start="0" length="0">
    <dxf>
      <numFmt numFmtId="0" formatCode="General"/>
      <alignment vertical="bottom" wrapText="0" readingOrder="0"/>
    </dxf>
  </rfmt>
  <rfmt sheetId="5" sqref="I709" start="0" length="0">
    <dxf>
      <numFmt numFmtId="0" formatCode="General"/>
      <alignment vertical="bottom" wrapText="0" readingOrder="0"/>
    </dxf>
  </rfmt>
  <rfmt sheetId="5" sqref="J709" start="0" length="0">
    <dxf>
      <numFmt numFmtId="0" formatCode="General"/>
      <alignment vertical="bottom" wrapText="0" readingOrder="0"/>
    </dxf>
  </rfmt>
  <rfmt sheetId="5" sqref="A710" start="0" length="0">
    <dxf>
      <numFmt numFmtId="0" formatCode="General"/>
      <alignment vertical="bottom" wrapText="0" readingOrder="0"/>
    </dxf>
  </rfmt>
  <rfmt sheetId="5" sqref="B710" start="0" length="0">
    <dxf>
      <numFmt numFmtId="0" formatCode="General"/>
      <alignment vertical="bottom" wrapText="0" readingOrder="0"/>
    </dxf>
  </rfmt>
  <rfmt sheetId="5" sqref="C710" start="0" length="0">
    <dxf>
      <numFmt numFmtId="0" formatCode="General"/>
      <alignment vertical="bottom" wrapText="0" readingOrder="0"/>
    </dxf>
  </rfmt>
  <rfmt sheetId="5" sqref="D710" start="0" length="0">
    <dxf>
      <numFmt numFmtId="0" formatCode="General"/>
      <alignment vertical="bottom" wrapText="0" readingOrder="0"/>
    </dxf>
  </rfmt>
  <rfmt sheetId="5" sqref="E710" start="0" length="0">
    <dxf>
      <numFmt numFmtId="0" formatCode="General"/>
      <alignment vertical="bottom" wrapText="0" readingOrder="0"/>
    </dxf>
  </rfmt>
  <rfmt sheetId="5" sqref="F710" start="0" length="0">
    <dxf>
      <numFmt numFmtId="0" formatCode="General"/>
      <alignment vertical="bottom" wrapText="0" readingOrder="0"/>
    </dxf>
  </rfmt>
  <rfmt sheetId="5" sqref="G710" start="0" length="0">
    <dxf>
      <numFmt numFmtId="0" formatCode="General"/>
      <alignment vertical="bottom" wrapText="0" readingOrder="0"/>
    </dxf>
  </rfmt>
  <rfmt sheetId="5" sqref="H710" start="0" length="0">
    <dxf>
      <numFmt numFmtId="0" formatCode="General"/>
      <alignment vertical="bottom" wrapText="0" readingOrder="0"/>
    </dxf>
  </rfmt>
  <rfmt sheetId="5" sqref="I710" start="0" length="0">
    <dxf>
      <numFmt numFmtId="0" formatCode="General"/>
      <alignment vertical="bottom" wrapText="0" readingOrder="0"/>
    </dxf>
  </rfmt>
  <rfmt sheetId="5" sqref="J710" start="0" length="0">
    <dxf>
      <numFmt numFmtId="0" formatCode="General"/>
      <alignment vertical="bottom" wrapText="0" readingOrder="0"/>
    </dxf>
  </rfmt>
  <rfmt sheetId="5" sqref="A711" start="0" length="0">
    <dxf>
      <numFmt numFmtId="0" formatCode="General"/>
      <alignment vertical="bottom" wrapText="0" readingOrder="0"/>
    </dxf>
  </rfmt>
  <rfmt sheetId="5" sqref="B711" start="0" length="0">
    <dxf>
      <numFmt numFmtId="0" formatCode="General"/>
      <alignment vertical="bottom" wrapText="0" readingOrder="0"/>
    </dxf>
  </rfmt>
  <rfmt sheetId="5" sqref="C711" start="0" length="0">
    <dxf>
      <numFmt numFmtId="0" formatCode="General"/>
      <alignment vertical="bottom" wrapText="0" readingOrder="0"/>
    </dxf>
  </rfmt>
  <rfmt sheetId="5" sqref="D711" start="0" length="0">
    <dxf>
      <numFmt numFmtId="0" formatCode="General"/>
      <alignment vertical="bottom" wrapText="0" readingOrder="0"/>
    </dxf>
  </rfmt>
  <rfmt sheetId="5" sqref="E711" start="0" length="0">
    <dxf>
      <numFmt numFmtId="0" formatCode="General"/>
      <alignment vertical="bottom" wrapText="0" readingOrder="0"/>
    </dxf>
  </rfmt>
  <rfmt sheetId="5" sqref="F711" start="0" length="0">
    <dxf>
      <numFmt numFmtId="0" formatCode="General"/>
      <alignment vertical="bottom" wrapText="0" readingOrder="0"/>
    </dxf>
  </rfmt>
  <rfmt sheetId="5" sqref="G711" start="0" length="0">
    <dxf>
      <numFmt numFmtId="0" formatCode="General"/>
      <alignment vertical="bottom" wrapText="0" readingOrder="0"/>
    </dxf>
  </rfmt>
  <rfmt sheetId="5" sqref="H711" start="0" length="0">
    <dxf>
      <numFmt numFmtId="0" formatCode="General"/>
      <alignment vertical="bottom" wrapText="0" readingOrder="0"/>
    </dxf>
  </rfmt>
  <rfmt sheetId="5" sqref="I711" start="0" length="0">
    <dxf>
      <numFmt numFmtId="0" formatCode="General"/>
      <alignment vertical="bottom" wrapText="0" readingOrder="0"/>
    </dxf>
  </rfmt>
  <rfmt sheetId="5" sqref="J711" start="0" length="0">
    <dxf>
      <numFmt numFmtId="0" formatCode="General"/>
      <alignment vertical="bottom" wrapText="0" readingOrder="0"/>
    </dxf>
  </rfmt>
  <rfmt sheetId="5" sqref="A712" start="0" length="0">
    <dxf>
      <numFmt numFmtId="0" formatCode="General"/>
      <alignment vertical="bottom" wrapText="0" readingOrder="0"/>
    </dxf>
  </rfmt>
  <rfmt sheetId="5" sqref="B712" start="0" length="0">
    <dxf>
      <numFmt numFmtId="0" formatCode="General"/>
      <alignment vertical="bottom" wrapText="0" readingOrder="0"/>
    </dxf>
  </rfmt>
  <rfmt sheetId="5" sqref="C712" start="0" length="0">
    <dxf>
      <numFmt numFmtId="0" formatCode="General"/>
      <alignment vertical="bottom" wrapText="0" readingOrder="0"/>
    </dxf>
  </rfmt>
  <rfmt sheetId="5" sqref="D712" start="0" length="0">
    <dxf>
      <numFmt numFmtId="0" formatCode="General"/>
      <alignment vertical="bottom" wrapText="0" readingOrder="0"/>
    </dxf>
  </rfmt>
  <rfmt sheetId="5" sqref="E712" start="0" length="0">
    <dxf>
      <numFmt numFmtId="0" formatCode="General"/>
      <alignment vertical="bottom" wrapText="0" readingOrder="0"/>
    </dxf>
  </rfmt>
  <rfmt sheetId="5" sqref="F712" start="0" length="0">
    <dxf>
      <numFmt numFmtId="0" formatCode="General"/>
      <alignment vertical="bottom" wrapText="0" readingOrder="0"/>
    </dxf>
  </rfmt>
  <rfmt sheetId="5" sqref="G712" start="0" length="0">
    <dxf>
      <numFmt numFmtId="0" formatCode="General"/>
      <alignment vertical="bottom" wrapText="0" readingOrder="0"/>
    </dxf>
  </rfmt>
  <rfmt sheetId="5" sqref="H712" start="0" length="0">
    <dxf>
      <numFmt numFmtId="0" formatCode="General"/>
      <alignment vertical="bottom" wrapText="0" readingOrder="0"/>
    </dxf>
  </rfmt>
  <rfmt sheetId="5" sqref="I712" start="0" length="0">
    <dxf>
      <numFmt numFmtId="0" formatCode="General"/>
      <alignment vertical="bottom" wrapText="0" readingOrder="0"/>
    </dxf>
  </rfmt>
  <rfmt sheetId="5" sqref="J712" start="0" length="0">
    <dxf>
      <numFmt numFmtId="0" formatCode="General"/>
      <alignment vertical="bottom" wrapText="0" readingOrder="0"/>
    </dxf>
  </rfmt>
  <rfmt sheetId="5" sqref="A713" start="0" length="0">
    <dxf>
      <numFmt numFmtId="0" formatCode="General"/>
      <alignment vertical="bottom" wrapText="0" readingOrder="0"/>
    </dxf>
  </rfmt>
  <rfmt sheetId="5" sqref="B713" start="0" length="0">
    <dxf>
      <numFmt numFmtId="0" formatCode="General"/>
      <alignment vertical="bottom" wrapText="0" readingOrder="0"/>
    </dxf>
  </rfmt>
  <rfmt sheetId="5" sqref="C713" start="0" length="0">
    <dxf>
      <numFmt numFmtId="0" formatCode="General"/>
      <alignment vertical="bottom" wrapText="0" readingOrder="0"/>
    </dxf>
  </rfmt>
  <rfmt sheetId="5" sqref="D713" start="0" length="0">
    <dxf>
      <numFmt numFmtId="0" formatCode="General"/>
      <alignment vertical="bottom" wrapText="0" readingOrder="0"/>
    </dxf>
  </rfmt>
  <rfmt sheetId="5" sqref="E713" start="0" length="0">
    <dxf>
      <numFmt numFmtId="0" formatCode="General"/>
      <alignment vertical="bottom" wrapText="0" readingOrder="0"/>
    </dxf>
  </rfmt>
  <rfmt sheetId="5" sqref="F713" start="0" length="0">
    <dxf>
      <numFmt numFmtId="0" formatCode="General"/>
      <alignment vertical="bottom" wrapText="0" readingOrder="0"/>
    </dxf>
  </rfmt>
  <rfmt sheetId="5" sqref="G713" start="0" length="0">
    <dxf>
      <numFmt numFmtId="0" formatCode="General"/>
      <alignment vertical="bottom" wrapText="0" readingOrder="0"/>
    </dxf>
  </rfmt>
  <rfmt sheetId="5" sqref="H713" start="0" length="0">
    <dxf>
      <numFmt numFmtId="0" formatCode="General"/>
      <alignment vertical="bottom" wrapText="0" readingOrder="0"/>
    </dxf>
  </rfmt>
  <rfmt sheetId="5" sqref="I713" start="0" length="0">
    <dxf>
      <numFmt numFmtId="0" formatCode="General"/>
      <alignment vertical="bottom" wrapText="0" readingOrder="0"/>
    </dxf>
  </rfmt>
  <rfmt sheetId="5" sqref="J713" start="0" length="0">
    <dxf>
      <numFmt numFmtId="0" formatCode="General"/>
      <alignment vertical="bottom" wrapText="0" readingOrder="0"/>
    </dxf>
  </rfmt>
  <rfmt sheetId="5" sqref="A714" start="0" length="0">
    <dxf>
      <numFmt numFmtId="0" formatCode="General"/>
      <alignment vertical="bottom" wrapText="0" readingOrder="0"/>
    </dxf>
  </rfmt>
  <rfmt sheetId="5" sqref="B714" start="0" length="0">
    <dxf>
      <numFmt numFmtId="0" formatCode="General"/>
      <alignment vertical="bottom" wrapText="0" readingOrder="0"/>
    </dxf>
  </rfmt>
  <rfmt sheetId="5" sqref="C714" start="0" length="0">
    <dxf>
      <numFmt numFmtId="0" formatCode="General"/>
      <alignment vertical="bottom" wrapText="0" readingOrder="0"/>
    </dxf>
  </rfmt>
  <rfmt sheetId="5" sqref="D714" start="0" length="0">
    <dxf>
      <numFmt numFmtId="0" formatCode="General"/>
      <alignment vertical="bottom" wrapText="0" readingOrder="0"/>
    </dxf>
  </rfmt>
  <rfmt sheetId="5" sqref="E714" start="0" length="0">
    <dxf>
      <numFmt numFmtId="0" formatCode="General"/>
      <alignment vertical="bottom" wrapText="0" readingOrder="0"/>
    </dxf>
  </rfmt>
  <rfmt sheetId="5" sqref="F714" start="0" length="0">
    <dxf>
      <numFmt numFmtId="0" formatCode="General"/>
      <alignment vertical="bottom" wrapText="0" readingOrder="0"/>
    </dxf>
  </rfmt>
  <rfmt sheetId="5" sqref="G714" start="0" length="0">
    <dxf>
      <numFmt numFmtId="0" formatCode="General"/>
      <alignment vertical="bottom" wrapText="0" readingOrder="0"/>
    </dxf>
  </rfmt>
  <rfmt sheetId="5" sqref="H714" start="0" length="0">
    <dxf>
      <numFmt numFmtId="0" formatCode="General"/>
      <alignment vertical="bottom" wrapText="0" readingOrder="0"/>
    </dxf>
  </rfmt>
  <rfmt sheetId="5" sqref="I714" start="0" length="0">
    <dxf>
      <numFmt numFmtId="0" formatCode="General"/>
      <alignment vertical="bottom" wrapText="0" readingOrder="0"/>
    </dxf>
  </rfmt>
  <rfmt sheetId="5" sqref="J714" start="0" length="0">
    <dxf>
      <numFmt numFmtId="0" formatCode="General"/>
      <alignment vertical="bottom" wrapText="0" readingOrder="0"/>
    </dxf>
  </rfmt>
  <rfmt sheetId="5" sqref="A715" start="0" length="0">
    <dxf>
      <numFmt numFmtId="0" formatCode="General"/>
      <alignment vertical="bottom" wrapText="0" readingOrder="0"/>
    </dxf>
  </rfmt>
  <rfmt sheetId="5" sqref="B715" start="0" length="0">
    <dxf>
      <numFmt numFmtId="0" formatCode="General"/>
      <alignment vertical="bottom" wrapText="0" readingOrder="0"/>
    </dxf>
  </rfmt>
  <rfmt sheetId="5" sqref="C715" start="0" length="0">
    <dxf>
      <numFmt numFmtId="0" formatCode="General"/>
      <alignment vertical="bottom" wrapText="0" readingOrder="0"/>
    </dxf>
  </rfmt>
  <rfmt sheetId="5" sqref="D715" start="0" length="0">
    <dxf>
      <numFmt numFmtId="0" formatCode="General"/>
      <alignment vertical="bottom" wrapText="0" readingOrder="0"/>
    </dxf>
  </rfmt>
  <rfmt sheetId="5" sqref="E715" start="0" length="0">
    <dxf>
      <numFmt numFmtId="0" formatCode="General"/>
      <alignment vertical="bottom" wrapText="0" readingOrder="0"/>
    </dxf>
  </rfmt>
  <rfmt sheetId="5" sqref="F715" start="0" length="0">
    <dxf>
      <numFmt numFmtId="0" formatCode="General"/>
      <alignment vertical="bottom" wrapText="0" readingOrder="0"/>
    </dxf>
  </rfmt>
  <rfmt sheetId="5" sqref="G715" start="0" length="0">
    <dxf>
      <numFmt numFmtId="0" formatCode="General"/>
      <alignment vertical="bottom" wrapText="0" readingOrder="0"/>
    </dxf>
  </rfmt>
  <rfmt sheetId="5" sqref="H715" start="0" length="0">
    <dxf>
      <numFmt numFmtId="0" formatCode="General"/>
      <alignment vertical="bottom" wrapText="0" readingOrder="0"/>
    </dxf>
  </rfmt>
  <rfmt sheetId="5" sqref="I715" start="0" length="0">
    <dxf>
      <numFmt numFmtId="0" formatCode="General"/>
      <alignment vertical="bottom" wrapText="0" readingOrder="0"/>
    </dxf>
  </rfmt>
  <rfmt sheetId="5" sqref="J715" start="0" length="0">
    <dxf>
      <numFmt numFmtId="0" formatCode="General"/>
      <alignment vertical="bottom" wrapText="0" readingOrder="0"/>
    </dxf>
  </rfmt>
  <rfmt sheetId="5" sqref="A716" start="0" length="0">
    <dxf>
      <numFmt numFmtId="0" formatCode="General"/>
      <alignment vertical="bottom" wrapText="0" readingOrder="0"/>
    </dxf>
  </rfmt>
  <rfmt sheetId="5" sqref="B716" start="0" length="0">
    <dxf>
      <numFmt numFmtId="0" formatCode="General"/>
      <alignment vertical="bottom" wrapText="0" readingOrder="0"/>
    </dxf>
  </rfmt>
  <rfmt sheetId="5" sqref="C716" start="0" length="0">
    <dxf>
      <numFmt numFmtId="0" formatCode="General"/>
      <alignment vertical="bottom" wrapText="0" readingOrder="0"/>
    </dxf>
  </rfmt>
  <rfmt sheetId="5" sqref="D716" start="0" length="0">
    <dxf>
      <numFmt numFmtId="0" formatCode="General"/>
      <alignment vertical="bottom" wrapText="0" readingOrder="0"/>
    </dxf>
  </rfmt>
  <rfmt sheetId="5" sqref="E716" start="0" length="0">
    <dxf>
      <numFmt numFmtId="0" formatCode="General"/>
      <alignment vertical="bottom" wrapText="0" readingOrder="0"/>
    </dxf>
  </rfmt>
  <rfmt sheetId="5" sqref="F716" start="0" length="0">
    <dxf>
      <numFmt numFmtId="0" formatCode="General"/>
      <alignment vertical="bottom" wrapText="0" readingOrder="0"/>
    </dxf>
  </rfmt>
  <rfmt sheetId="5" sqref="G716" start="0" length="0">
    <dxf>
      <numFmt numFmtId="0" formatCode="General"/>
      <alignment vertical="bottom" wrapText="0" readingOrder="0"/>
    </dxf>
  </rfmt>
  <rfmt sheetId="5" sqref="H716" start="0" length="0">
    <dxf>
      <numFmt numFmtId="0" formatCode="General"/>
      <alignment vertical="bottom" wrapText="0" readingOrder="0"/>
    </dxf>
  </rfmt>
  <rfmt sheetId="5" sqref="I716" start="0" length="0">
    <dxf>
      <numFmt numFmtId="0" formatCode="General"/>
      <alignment vertical="bottom" wrapText="0" readingOrder="0"/>
    </dxf>
  </rfmt>
  <rfmt sheetId="5" sqref="J716" start="0" length="0">
    <dxf>
      <numFmt numFmtId="0" formatCode="General"/>
      <alignment vertical="bottom" wrapText="0" readingOrder="0"/>
    </dxf>
  </rfmt>
  <rfmt sheetId="5" sqref="A717" start="0" length="0">
    <dxf>
      <numFmt numFmtId="0" formatCode="General"/>
      <alignment vertical="bottom" wrapText="0" readingOrder="0"/>
    </dxf>
  </rfmt>
  <rfmt sheetId="5" sqref="B717" start="0" length="0">
    <dxf>
      <numFmt numFmtId="0" formatCode="General"/>
      <alignment vertical="bottom" wrapText="0" readingOrder="0"/>
    </dxf>
  </rfmt>
  <rfmt sheetId="5" sqref="C717" start="0" length="0">
    <dxf>
      <numFmt numFmtId="0" formatCode="General"/>
      <alignment vertical="bottom" wrapText="0" readingOrder="0"/>
    </dxf>
  </rfmt>
  <rfmt sheetId="5" sqref="D717" start="0" length="0">
    <dxf>
      <numFmt numFmtId="0" formatCode="General"/>
      <alignment vertical="bottom" wrapText="0" readingOrder="0"/>
    </dxf>
  </rfmt>
  <rfmt sheetId="5" sqref="E717" start="0" length="0">
    <dxf>
      <numFmt numFmtId="0" formatCode="General"/>
      <alignment vertical="bottom" wrapText="0" readingOrder="0"/>
    </dxf>
  </rfmt>
  <rfmt sheetId="5" sqref="F717" start="0" length="0">
    <dxf>
      <numFmt numFmtId="0" formatCode="General"/>
      <alignment vertical="bottom" wrapText="0" readingOrder="0"/>
    </dxf>
  </rfmt>
  <rfmt sheetId="5" sqref="G717" start="0" length="0">
    <dxf>
      <numFmt numFmtId="0" formatCode="General"/>
      <alignment vertical="bottom" wrapText="0" readingOrder="0"/>
    </dxf>
  </rfmt>
  <rfmt sheetId="5" sqref="H717" start="0" length="0">
    <dxf>
      <numFmt numFmtId="0" formatCode="General"/>
      <alignment vertical="bottom" wrapText="0" readingOrder="0"/>
    </dxf>
  </rfmt>
  <rfmt sheetId="5" sqref="I717" start="0" length="0">
    <dxf>
      <numFmt numFmtId="0" formatCode="General"/>
      <alignment vertical="bottom" wrapText="0" readingOrder="0"/>
    </dxf>
  </rfmt>
  <rfmt sheetId="5" sqref="J717" start="0" length="0">
    <dxf>
      <numFmt numFmtId="0" formatCode="General"/>
      <alignment vertical="bottom" wrapText="0" readingOrder="0"/>
    </dxf>
  </rfmt>
  <rfmt sheetId="5" sqref="A718" start="0" length="0">
    <dxf>
      <numFmt numFmtId="0" formatCode="General"/>
      <alignment vertical="bottom" wrapText="0" readingOrder="0"/>
    </dxf>
  </rfmt>
  <rfmt sheetId="5" sqref="B718" start="0" length="0">
    <dxf>
      <numFmt numFmtId="0" formatCode="General"/>
      <alignment vertical="bottom" wrapText="0" readingOrder="0"/>
    </dxf>
  </rfmt>
  <rfmt sheetId="5" sqref="C718" start="0" length="0">
    <dxf>
      <numFmt numFmtId="0" formatCode="General"/>
      <alignment vertical="bottom" wrapText="0" readingOrder="0"/>
    </dxf>
  </rfmt>
  <rfmt sheetId="5" sqref="D718" start="0" length="0">
    <dxf>
      <numFmt numFmtId="0" formatCode="General"/>
      <alignment vertical="bottom" wrapText="0" readingOrder="0"/>
    </dxf>
  </rfmt>
  <rfmt sheetId="5" sqref="E718" start="0" length="0">
    <dxf>
      <numFmt numFmtId="0" formatCode="General"/>
      <alignment vertical="bottom" wrapText="0" readingOrder="0"/>
    </dxf>
  </rfmt>
  <rfmt sheetId="5" sqref="F718" start="0" length="0">
    <dxf>
      <numFmt numFmtId="0" formatCode="General"/>
      <alignment vertical="bottom" wrapText="0" readingOrder="0"/>
    </dxf>
  </rfmt>
  <rfmt sheetId="5" sqref="G718" start="0" length="0">
    <dxf>
      <numFmt numFmtId="0" formatCode="General"/>
      <alignment vertical="bottom" wrapText="0" readingOrder="0"/>
    </dxf>
  </rfmt>
  <rfmt sheetId="5" sqref="H718" start="0" length="0">
    <dxf>
      <numFmt numFmtId="0" formatCode="General"/>
      <alignment vertical="bottom" wrapText="0" readingOrder="0"/>
    </dxf>
  </rfmt>
  <rfmt sheetId="5" sqref="I718" start="0" length="0">
    <dxf>
      <numFmt numFmtId="0" formatCode="General"/>
      <alignment vertical="bottom" wrapText="0" readingOrder="0"/>
    </dxf>
  </rfmt>
  <rfmt sheetId="5" sqref="J718" start="0" length="0">
    <dxf>
      <numFmt numFmtId="0" formatCode="General"/>
      <alignment vertical="bottom" wrapText="0" readingOrder="0"/>
    </dxf>
  </rfmt>
  <rfmt sheetId="5" sqref="A719" start="0" length="0">
    <dxf>
      <numFmt numFmtId="0" formatCode="General"/>
      <alignment vertical="bottom" wrapText="0" readingOrder="0"/>
    </dxf>
  </rfmt>
  <rfmt sheetId="5" sqref="B719" start="0" length="0">
    <dxf>
      <numFmt numFmtId="0" formatCode="General"/>
      <alignment vertical="bottom" wrapText="0" readingOrder="0"/>
    </dxf>
  </rfmt>
  <rfmt sheetId="5" sqref="C719" start="0" length="0">
    <dxf>
      <numFmt numFmtId="0" formatCode="General"/>
      <alignment vertical="bottom" wrapText="0" readingOrder="0"/>
    </dxf>
  </rfmt>
  <rfmt sheetId="5" sqref="D719" start="0" length="0">
    <dxf>
      <numFmt numFmtId="0" formatCode="General"/>
      <alignment vertical="bottom" wrapText="0" readingOrder="0"/>
    </dxf>
  </rfmt>
  <rfmt sheetId="5" sqref="E719" start="0" length="0">
    <dxf>
      <numFmt numFmtId="0" formatCode="General"/>
      <alignment vertical="bottom" wrapText="0" readingOrder="0"/>
    </dxf>
  </rfmt>
  <rfmt sheetId="5" sqref="F719" start="0" length="0">
    <dxf>
      <numFmt numFmtId="0" formatCode="General"/>
      <alignment vertical="bottom" wrapText="0" readingOrder="0"/>
    </dxf>
  </rfmt>
  <rfmt sheetId="5" sqref="G719" start="0" length="0">
    <dxf>
      <numFmt numFmtId="0" formatCode="General"/>
      <alignment vertical="bottom" wrapText="0" readingOrder="0"/>
    </dxf>
  </rfmt>
  <rfmt sheetId="5" sqref="H719" start="0" length="0">
    <dxf>
      <numFmt numFmtId="0" formatCode="General"/>
      <alignment vertical="bottom" wrapText="0" readingOrder="0"/>
    </dxf>
  </rfmt>
  <rfmt sheetId="5" sqref="I719" start="0" length="0">
    <dxf>
      <numFmt numFmtId="0" formatCode="General"/>
      <alignment vertical="bottom" wrapText="0" readingOrder="0"/>
    </dxf>
  </rfmt>
  <rfmt sheetId="5" sqref="J719" start="0" length="0">
    <dxf>
      <numFmt numFmtId="0" formatCode="General"/>
      <alignment vertical="bottom" wrapText="0" readingOrder="0"/>
    </dxf>
  </rfmt>
  <rfmt sheetId="5" sqref="A720" start="0" length="0">
    <dxf>
      <numFmt numFmtId="0" formatCode="General"/>
      <alignment vertical="bottom" wrapText="0" readingOrder="0"/>
    </dxf>
  </rfmt>
  <rfmt sheetId="5" sqref="B720" start="0" length="0">
    <dxf>
      <numFmt numFmtId="0" formatCode="General"/>
      <alignment vertical="bottom" wrapText="0" readingOrder="0"/>
    </dxf>
  </rfmt>
  <rfmt sheetId="5" sqref="C720" start="0" length="0">
    <dxf>
      <numFmt numFmtId="0" formatCode="General"/>
      <alignment vertical="bottom" wrapText="0" readingOrder="0"/>
    </dxf>
  </rfmt>
  <rfmt sheetId="5" sqref="D720" start="0" length="0">
    <dxf>
      <numFmt numFmtId="0" formatCode="General"/>
      <alignment vertical="bottom" wrapText="0" readingOrder="0"/>
    </dxf>
  </rfmt>
  <rfmt sheetId="5" sqref="E720" start="0" length="0">
    <dxf>
      <numFmt numFmtId="0" formatCode="General"/>
      <alignment vertical="bottom" wrapText="0" readingOrder="0"/>
    </dxf>
  </rfmt>
  <rfmt sheetId="5" sqref="F720" start="0" length="0">
    <dxf>
      <numFmt numFmtId="0" formatCode="General"/>
      <alignment vertical="bottom" wrapText="0" readingOrder="0"/>
    </dxf>
  </rfmt>
  <rfmt sheetId="5" sqref="G720" start="0" length="0">
    <dxf>
      <numFmt numFmtId="0" formatCode="General"/>
      <alignment vertical="bottom" wrapText="0" readingOrder="0"/>
    </dxf>
  </rfmt>
  <rfmt sheetId="5" sqref="H720" start="0" length="0">
    <dxf>
      <numFmt numFmtId="0" formatCode="General"/>
      <alignment vertical="bottom" wrapText="0" readingOrder="0"/>
    </dxf>
  </rfmt>
  <rfmt sheetId="5" sqref="I720" start="0" length="0">
    <dxf>
      <numFmt numFmtId="0" formatCode="General"/>
      <alignment vertical="bottom" wrapText="0" readingOrder="0"/>
    </dxf>
  </rfmt>
  <rfmt sheetId="5" sqref="J720" start="0" length="0">
    <dxf>
      <numFmt numFmtId="0" formatCode="General"/>
      <alignment vertical="bottom" wrapText="0" readingOrder="0"/>
    </dxf>
  </rfmt>
  <rfmt sheetId="5" sqref="A721" start="0" length="0">
    <dxf>
      <numFmt numFmtId="0" formatCode="General"/>
      <alignment vertical="bottom" wrapText="0" readingOrder="0"/>
    </dxf>
  </rfmt>
  <rfmt sheetId="5" sqref="B721" start="0" length="0">
    <dxf>
      <numFmt numFmtId="0" formatCode="General"/>
      <alignment vertical="bottom" wrapText="0" readingOrder="0"/>
    </dxf>
  </rfmt>
  <rfmt sheetId="5" sqref="C721" start="0" length="0">
    <dxf>
      <numFmt numFmtId="0" formatCode="General"/>
      <alignment vertical="bottom" wrapText="0" readingOrder="0"/>
    </dxf>
  </rfmt>
  <rfmt sheetId="5" sqref="D721" start="0" length="0">
    <dxf>
      <numFmt numFmtId="0" formatCode="General"/>
      <alignment vertical="bottom" wrapText="0" readingOrder="0"/>
    </dxf>
  </rfmt>
  <rfmt sheetId="5" sqref="E721" start="0" length="0">
    <dxf>
      <numFmt numFmtId="0" formatCode="General"/>
      <alignment vertical="bottom" wrapText="0" readingOrder="0"/>
    </dxf>
  </rfmt>
  <rfmt sheetId="5" sqref="F721" start="0" length="0">
    <dxf>
      <numFmt numFmtId="0" formatCode="General"/>
      <alignment vertical="bottom" wrapText="0" readingOrder="0"/>
    </dxf>
  </rfmt>
  <rfmt sheetId="5" sqref="G721" start="0" length="0">
    <dxf>
      <numFmt numFmtId="0" formatCode="General"/>
      <alignment vertical="bottom" wrapText="0" readingOrder="0"/>
    </dxf>
  </rfmt>
  <rfmt sheetId="5" sqref="H721" start="0" length="0">
    <dxf>
      <numFmt numFmtId="0" formatCode="General"/>
      <alignment vertical="bottom" wrapText="0" readingOrder="0"/>
    </dxf>
  </rfmt>
  <rfmt sheetId="5" sqref="I721" start="0" length="0">
    <dxf>
      <numFmt numFmtId="0" formatCode="General"/>
      <alignment vertical="bottom" wrapText="0" readingOrder="0"/>
    </dxf>
  </rfmt>
  <rfmt sheetId="5" sqref="J721" start="0" length="0">
    <dxf>
      <numFmt numFmtId="0" formatCode="General"/>
      <alignment vertical="bottom" wrapText="0" readingOrder="0"/>
    </dxf>
  </rfmt>
  <rfmt sheetId="5" sqref="A722" start="0" length="0">
    <dxf>
      <numFmt numFmtId="0" formatCode="General"/>
      <alignment vertical="bottom" wrapText="0" readingOrder="0"/>
    </dxf>
  </rfmt>
  <rfmt sheetId="5" sqref="B722" start="0" length="0">
    <dxf>
      <numFmt numFmtId="0" formatCode="General"/>
      <alignment vertical="bottom" wrapText="0" readingOrder="0"/>
    </dxf>
  </rfmt>
  <rfmt sheetId="5" sqref="C722" start="0" length="0">
    <dxf>
      <numFmt numFmtId="0" formatCode="General"/>
      <alignment vertical="bottom" wrapText="0" readingOrder="0"/>
    </dxf>
  </rfmt>
  <rfmt sheetId="5" sqref="D722" start="0" length="0">
    <dxf>
      <numFmt numFmtId="0" formatCode="General"/>
      <alignment vertical="bottom" wrapText="0" readingOrder="0"/>
    </dxf>
  </rfmt>
  <rfmt sheetId="5" sqref="E722" start="0" length="0">
    <dxf>
      <numFmt numFmtId="0" formatCode="General"/>
      <alignment vertical="bottom" wrapText="0" readingOrder="0"/>
    </dxf>
  </rfmt>
  <rfmt sheetId="5" sqref="F722" start="0" length="0">
    <dxf>
      <numFmt numFmtId="0" formatCode="General"/>
      <alignment vertical="bottom" wrapText="0" readingOrder="0"/>
    </dxf>
  </rfmt>
  <rfmt sheetId="5" sqref="G722" start="0" length="0">
    <dxf>
      <numFmt numFmtId="0" formatCode="General"/>
      <alignment vertical="bottom" wrapText="0" readingOrder="0"/>
    </dxf>
  </rfmt>
  <rfmt sheetId="5" sqref="H722" start="0" length="0">
    <dxf>
      <numFmt numFmtId="0" formatCode="General"/>
      <alignment vertical="bottom" wrapText="0" readingOrder="0"/>
    </dxf>
  </rfmt>
  <rfmt sheetId="5" sqref="I722" start="0" length="0">
    <dxf>
      <numFmt numFmtId="0" formatCode="General"/>
      <alignment vertical="bottom" wrapText="0" readingOrder="0"/>
    </dxf>
  </rfmt>
  <rfmt sheetId="5" sqref="J722" start="0" length="0">
    <dxf>
      <numFmt numFmtId="0" formatCode="General"/>
      <alignment vertical="bottom" wrapText="0" readingOrder="0"/>
    </dxf>
  </rfmt>
  <rfmt sheetId="5" sqref="A723" start="0" length="0">
    <dxf>
      <numFmt numFmtId="0" formatCode="General"/>
      <alignment vertical="bottom" wrapText="0" readingOrder="0"/>
    </dxf>
  </rfmt>
  <rfmt sheetId="5" sqref="B723" start="0" length="0">
    <dxf>
      <numFmt numFmtId="0" formatCode="General"/>
      <alignment vertical="bottom" wrapText="0" readingOrder="0"/>
    </dxf>
  </rfmt>
  <rfmt sheetId="5" sqref="C723" start="0" length="0">
    <dxf>
      <numFmt numFmtId="0" formatCode="General"/>
      <alignment vertical="bottom" wrapText="0" readingOrder="0"/>
    </dxf>
  </rfmt>
  <rfmt sheetId="5" sqref="D723" start="0" length="0">
    <dxf>
      <numFmt numFmtId="0" formatCode="General"/>
      <alignment vertical="bottom" wrapText="0" readingOrder="0"/>
    </dxf>
  </rfmt>
  <rfmt sheetId="5" sqref="E723" start="0" length="0">
    <dxf>
      <numFmt numFmtId="0" formatCode="General"/>
      <alignment vertical="bottom" wrapText="0" readingOrder="0"/>
    </dxf>
  </rfmt>
  <rfmt sheetId="5" sqref="F723" start="0" length="0">
    <dxf>
      <numFmt numFmtId="0" formatCode="General"/>
      <alignment vertical="bottom" wrapText="0" readingOrder="0"/>
    </dxf>
  </rfmt>
  <rfmt sheetId="5" sqref="G723" start="0" length="0">
    <dxf>
      <numFmt numFmtId="0" formatCode="General"/>
      <alignment vertical="bottom" wrapText="0" readingOrder="0"/>
    </dxf>
  </rfmt>
  <rfmt sheetId="5" sqref="H723" start="0" length="0">
    <dxf>
      <numFmt numFmtId="0" formatCode="General"/>
      <alignment vertical="bottom" wrapText="0" readingOrder="0"/>
    </dxf>
  </rfmt>
  <rfmt sheetId="5" sqref="I723" start="0" length="0">
    <dxf>
      <numFmt numFmtId="0" formatCode="General"/>
      <alignment vertical="bottom" wrapText="0" readingOrder="0"/>
    </dxf>
  </rfmt>
  <rfmt sheetId="5" sqref="J723" start="0" length="0">
    <dxf>
      <numFmt numFmtId="0" formatCode="General"/>
      <alignment vertical="bottom" wrapText="0" readingOrder="0"/>
    </dxf>
  </rfmt>
  <rfmt sheetId="5" sqref="A724" start="0" length="0">
    <dxf>
      <numFmt numFmtId="0" formatCode="General"/>
      <alignment vertical="bottom" wrapText="0" readingOrder="0"/>
    </dxf>
  </rfmt>
  <rfmt sheetId="5" sqref="B724" start="0" length="0">
    <dxf>
      <numFmt numFmtId="0" formatCode="General"/>
      <alignment vertical="bottom" wrapText="0" readingOrder="0"/>
    </dxf>
  </rfmt>
  <rfmt sheetId="5" sqref="C724" start="0" length="0">
    <dxf>
      <numFmt numFmtId="0" formatCode="General"/>
      <alignment vertical="bottom" wrapText="0" readingOrder="0"/>
    </dxf>
  </rfmt>
  <rfmt sheetId="5" sqref="D724" start="0" length="0">
    <dxf>
      <numFmt numFmtId="0" formatCode="General"/>
      <alignment vertical="bottom" wrapText="0" readingOrder="0"/>
    </dxf>
  </rfmt>
  <rfmt sheetId="5" sqref="E724" start="0" length="0">
    <dxf>
      <numFmt numFmtId="0" formatCode="General"/>
      <alignment vertical="bottom" wrapText="0" readingOrder="0"/>
    </dxf>
  </rfmt>
  <rfmt sheetId="5" sqref="F724" start="0" length="0">
    <dxf>
      <numFmt numFmtId="0" formatCode="General"/>
      <alignment vertical="bottom" wrapText="0" readingOrder="0"/>
    </dxf>
  </rfmt>
  <rfmt sheetId="5" sqref="G724" start="0" length="0">
    <dxf>
      <numFmt numFmtId="0" formatCode="General"/>
      <alignment vertical="bottom" wrapText="0" readingOrder="0"/>
    </dxf>
  </rfmt>
  <rfmt sheetId="5" sqref="H724" start="0" length="0">
    <dxf>
      <numFmt numFmtId="0" formatCode="General"/>
      <alignment vertical="bottom" wrapText="0" readingOrder="0"/>
    </dxf>
  </rfmt>
  <rfmt sheetId="5" sqref="I724" start="0" length="0">
    <dxf>
      <numFmt numFmtId="0" formatCode="General"/>
      <alignment vertical="bottom" wrapText="0" readingOrder="0"/>
    </dxf>
  </rfmt>
  <rfmt sheetId="5" sqref="J724" start="0" length="0">
    <dxf>
      <numFmt numFmtId="0" formatCode="General"/>
      <alignment vertical="bottom" wrapText="0" readingOrder="0"/>
    </dxf>
  </rfmt>
  <rfmt sheetId="5" sqref="A725" start="0" length="0">
    <dxf>
      <numFmt numFmtId="0" formatCode="General"/>
      <alignment vertical="bottom" wrapText="0" readingOrder="0"/>
    </dxf>
  </rfmt>
  <rfmt sheetId="5" sqref="B725" start="0" length="0">
    <dxf>
      <numFmt numFmtId="0" formatCode="General"/>
      <alignment vertical="bottom" wrapText="0" readingOrder="0"/>
    </dxf>
  </rfmt>
  <rfmt sheetId="5" sqref="C725" start="0" length="0">
    <dxf>
      <numFmt numFmtId="0" formatCode="General"/>
      <alignment vertical="bottom" wrapText="0" readingOrder="0"/>
    </dxf>
  </rfmt>
  <rfmt sheetId="5" sqref="D725" start="0" length="0">
    <dxf>
      <numFmt numFmtId="0" formatCode="General"/>
      <alignment vertical="bottom" wrapText="0" readingOrder="0"/>
    </dxf>
  </rfmt>
  <rfmt sheetId="5" sqref="E725" start="0" length="0">
    <dxf>
      <numFmt numFmtId="0" formatCode="General"/>
      <alignment vertical="bottom" wrapText="0" readingOrder="0"/>
    </dxf>
  </rfmt>
  <rfmt sheetId="5" sqref="F725" start="0" length="0">
    <dxf>
      <numFmt numFmtId="0" formatCode="General"/>
      <alignment vertical="bottom" wrapText="0" readingOrder="0"/>
    </dxf>
  </rfmt>
  <rfmt sheetId="5" sqref="G725" start="0" length="0">
    <dxf>
      <numFmt numFmtId="0" formatCode="General"/>
      <alignment vertical="bottom" wrapText="0" readingOrder="0"/>
    </dxf>
  </rfmt>
  <rfmt sheetId="5" sqref="H725" start="0" length="0">
    <dxf>
      <numFmt numFmtId="0" formatCode="General"/>
      <alignment vertical="bottom" wrapText="0" readingOrder="0"/>
    </dxf>
  </rfmt>
  <rfmt sheetId="5" sqref="I725" start="0" length="0">
    <dxf>
      <numFmt numFmtId="0" formatCode="General"/>
      <alignment vertical="bottom" wrapText="0" readingOrder="0"/>
    </dxf>
  </rfmt>
  <rfmt sheetId="5" sqref="J725" start="0" length="0">
    <dxf>
      <numFmt numFmtId="0" formatCode="General"/>
      <alignment vertical="bottom" wrapText="0" readingOrder="0"/>
    </dxf>
  </rfmt>
  <rfmt sheetId="5" sqref="A726" start="0" length="0">
    <dxf>
      <numFmt numFmtId="0" formatCode="General"/>
      <alignment vertical="bottom" wrapText="0" readingOrder="0"/>
    </dxf>
  </rfmt>
  <rfmt sheetId="5" sqref="B726" start="0" length="0">
    <dxf>
      <numFmt numFmtId="0" formatCode="General"/>
      <alignment vertical="bottom" wrapText="0" readingOrder="0"/>
    </dxf>
  </rfmt>
  <rfmt sheetId="5" sqref="C726" start="0" length="0">
    <dxf>
      <numFmt numFmtId="0" formatCode="General"/>
      <alignment vertical="bottom" wrapText="0" readingOrder="0"/>
    </dxf>
  </rfmt>
  <rfmt sheetId="5" sqref="D726" start="0" length="0">
    <dxf>
      <numFmt numFmtId="0" formatCode="General"/>
      <alignment vertical="bottom" wrapText="0" readingOrder="0"/>
    </dxf>
  </rfmt>
  <rfmt sheetId="5" sqref="E726" start="0" length="0">
    <dxf>
      <numFmt numFmtId="0" formatCode="General"/>
      <alignment vertical="bottom" wrapText="0" readingOrder="0"/>
    </dxf>
  </rfmt>
  <rfmt sheetId="5" sqref="F726" start="0" length="0">
    <dxf>
      <numFmt numFmtId="0" formatCode="General"/>
      <alignment vertical="bottom" wrapText="0" readingOrder="0"/>
    </dxf>
  </rfmt>
  <rfmt sheetId="5" sqref="G726" start="0" length="0">
    <dxf>
      <numFmt numFmtId="0" formatCode="General"/>
      <alignment vertical="bottom" wrapText="0" readingOrder="0"/>
    </dxf>
  </rfmt>
  <rfmt sheetId="5" sqref="H726" start="0" length="0">
    <dxf>
      <numFmt numFmtId="0" formatCode="General"/>
      <alignment vertical="bottom" wrapText="0" readingOrder="0"/>
    </dxf>
  </rfmt>
  <rfmt sheetId="5" sqref="I726" start="0" length="0">
    <dxf>
      <numFmt numFmtId="0" formatCode="General"/>
      <alignment vertical="bottom" wrapText="0" readingOrder="0"/>
    </dxf>
  </rfmt>
  <rfmt sheetId="5" sqref="J726" start="0" length="0">
    <dxf>
      <numFmt numFmtId="0" formatCode="General"/>
      <alignment vertical="bottom" wrapText="0" readingOrder="0"/>
    </dxf>
  </rfmt>
  <rfmt sheetId="5" sqref="A727" start="0" length="0">
    <dxf>
      <numFmt numFmtId="0" formatCode="General"/>
      <alignment vertical="bottom" wrapText="0" readingOrder="0"/>
    </dxf>
  </rfmt>
  <rfmt sheetId="5" sqref="B727" start="0" length="0">
    <dxf>
      <numFmt numFmtId="0" formatCode="General"/>
      <alignment vertical="bottom" wrapText="0" readingOrder="0"/>
    </dxf>
  </rfmt>
  <rfmt sheetId="5" sqref="C727" start="0" length="0">
    <dxf>
      <numFmt numFmtId="0" formatCode="General"/>
      <alignment vertical="bottom" wrapText="0" readingOrder="0"/>
    </dxf>
  </rfmt>
  <rfmt sheetId="5" sqref="D727" start="0" length="0">
    <dxf>
      <numFmt numFmtId="0" formatCode="General"/>
      <alignment vertical="bottom" wrapText="0" readingOrder="0"/>
    </dxf>
  </rfmt>
  <rfmt sheetId="5" sqref="E727" start="0" length="0">
    <dxf>
      <numFmt numFmtId="0" formatCode="General"/>
      <alignment vertical="bottom" wrapText="0" readingOrder="0"/>
    </dxf>
  </rfmt>
  <rfmt sheetId="5" sqref="F727" start="0" length="0">
    <dxf>
      <numFmt numFmtId="0" formatCode="General"/>
      <alignment vertical="bottom" wrapText="0" readingOrder="0"/>
    </dxf>
  </rfmt>
  <rfmt sheetId="5" sqref="G727" start="0" length="0">
    <dxf>
      <numFmt numFmtId="0" formatCode="General"/>
      <alignment vertical="bottom" wrapText="0" readingOrder="0"/>
    </dxf>
  </rfmt>
  <rfmt sheetId="5" sqref="H727" start="0" length="0">
    <dxf>
      <numFmt numFmtId="0" formatCode="General"/>
      <alignment vertical="bottom" wrapText="0" readingOrder="0"/>
    </dxf>
  </rfmt>
  <rfmt sheetId="5" sqref="I727" start="0" length="0">
    <dxf>
      <numFmt numFmtId="0" formatCode="General"/>
      <alignment vertical="bottom" wrapText="0" readingOrder="0"/>
    </dxf>
  </rfmt>
  <rfmt sheetId="5" sqref="J727" start="0" length="0">
    <dxf>
      <numFmt numFmtId="0" formatCode="General"/>
      <alignment vertical="bottom" wrapText="0" readingOrder="0"/>
    </dxf>
  </rfmt>
  <rfmt sheetId="5" sqref="A728" start="0" length="0">
    <dxf>
      <numFmt numFmtId="0" formatCode="General"/>
      <alignment vertical="bottom" wrapText="0" readingOrder="0"/>
    </dxf>
  </rfmt>
  <rfmt sheetId="5" sqref="B728" start="0" length="0">
    <dxf>
      <numFmt numFmtId="0" formatCode="General"/>
      <alignment vertical="bottom" wrapText="0" readingOrder="0"/>
    </dxf>
  </rfmt>
  <rfmt sheetId="5" sqref="C728" start="0" length="0">
    <dxf>
      <numFmt numFmtId="0" formatCode="General"/>
      <alignment vertical="bottom" wrapText="0" readingOrder="0"/>
    </dxf>
  </rfmt>
  <rfmt sheetId="5" sqref="D728" start="0" length="0">
    <dxf>
      <numFmt numFmtId="0" formatCode="General"/>
      <alignment vertical="bottom" wrapText="0" readingOrder="0"/>
    </dxf>
  </rfmt>
  <rfmt sheetId="5" sqref="E728" start="0" length="0">
    <dxf>
      <numFmt numFmtId="0" formatCode="General"/>
      <alignment vertical="bottom" wrapText="0" readingOrder="0"/>
    </dxf>
  </rfmt>
  <rfmt sheetId="5" sqref="F728" start="0" length="0">
    <dxf>
      <numFmt numFmtId="0" formatCode="General"/>
      <alignment vertical="bottom" wrapText="0" readingOrder="0"/>
    </dxf>
  </rfmt>
  <rfmt sheetId="5" sqref="G728" start="0" length="0">
    <dxf>
      <numFmt numFmtId="0" formatCode="General"/>
      <alignment vertical="bottom" wrapText="0" readingOrder="0"/>
    </dxf>
  </rfmt>
  <rfmt sheetId="5" sqref="H728" start="0" length="0">
    <dxf>
      <numFmt numFmtId="0" formatCode="General"/>
      <alignment vertical="bottom" wrapText="0" readingOrder="0"/>
    </dxf>
  </rfmt>
  <rfmt sheetId="5" sqref="I728" start="0" length="0">
    <dxf>
      <numFmt numFmtId="0" formatCode="General"/>
      <alignment vertical="bottom" wrapText="0" readingOrder="0"/>
    </dxf>
  </rfmt>
  <rfmt sheetId="5" sqref="J728" start="0" length="0">
    <dxf>
      <numFmt numFmtId="0" formatCode="General"/>
      <alignment vertical="bottom" wrapText="0" readingOrder="0"/>
    </dxf>
  </rfmt>
  <rfmt sheetId="5" sqref="A729" start="0" length="0">
    <dxf>
      <numFmt numFmtId="0" formatCode="General"/>
      <alignment vertical="bottom" wrapText="0" readingOrder="0"/>
    </dxf>
  </rfmt>
  <rfmt sheetId="5" sqref="B729" start="0" length="0">
    <dxf>
      <numFmt numFmtId="0" formatCode="General"/>
      <alignment vertical="bottom" wrapText="0" readingOrder="0"/>
    </dxf>
  </rfmt>
  <rfmt sheetId="5" sqref="C729" start="0" length="0">
    <dxf>
      <numFmt numFmtId="0" formatCode="General"/>
      <alignment vertical="bottom" wrapText="0" readingOrder="0"/>
    </dxf>
  </rfmt>
  <rfmt sheetId="5" sqref="D729" start="0" length="0">
    <dxf>
      <numFmt numFmtId="0" formatCode="General"/>
      <alignment vertical="bottom" wrapText="0" readingOrder="0"/>
    </dxf>
  </rfmt>
  <rfmt sheetId="5" sqref="E729" start="0" length="0">
    <dxf>
      <numFmt numFmtId="0" formatCode="General"/>
      <alignment vertical="bottom" wrapText="0" readingOrder="0"/>
    </dxf>
  </rfmt>
  <rfmt sheetId="5" sqref="F729" start="0" length="0">
    <dxf>
      <numFmt numFmtId="0" formatCode="General"/>
      <alignment vertical="bottom" wrapText="0" readingOrder="0"/>
    </dxf>
  </rfmt>
  <rfmt sheetId="5" sqref="G729" start="0" length="0">
    <dxf>
      <numFmt numFmtId="0" formatCode="General"/>
      <alignment vertical="bottom" wrapText="0" readingOrder="0"/>
    </dxf>
  </rfmt>
  <rfmt sheetId="5" sqref="H729" start="0" length="0">
    <dxf>
      <numFmt numFmtId="0" formatCode="General"/>
      <alignment vertical="bottom" wrapText="0" readingOrder="0"/>
    </dxf>
  </rfmt>
  <rfmt sheetId="5" sqref="I729" start="0" length="0">
    <dxf>
      <numFmt numFmtId="0" formatCode="General"/>
      <alignment vertical="bottom" wrapText="0" readingOrder="0"/>
    </dxf>
  </rfmt>
  <rfmt sheetId="5" sqref="J729" start="0" length="0">
    <dxf>
      <numFmt numFmtId="0" formatCode="General"/>
      <alignment vertical="bottom" wrapText="0" readingOrder="0"/>
    </dxf>
  </rfmt>
  <rfmt sheetId="5" sqref="A730" start="0" length="0">
    <dxf>
      <numFmt numFmtId="0" formatCode="General"/>
      <alignment vertical="bottom" wrapText="0" readingOrder="0"/>
    </dxf>
  </rfmt>
  <rfmt sheetId="5" sqref="B730" start="0" length="0">
    <dxf>
      <numFmt numFmtId="0" formatCode="General"/>
      <alignment vertical="bottom" wrapText="0" readingOrder="0"/>
    </dxf>
  </rfmt>
  <rfmt sheetId="5" sqref="C730" start="0" length="0">
    <dxf>
      <numFmt numFmtId="0" formatCode="General"/>
      <alignment vertical="bottom" wrapText="0" readingOrder="0"/>
    </dxf>
  </rfmt>
  <rfmt sheetId="5" sqref="D730" start="0" length="0">
    <dxf>
      <numFmt numFmtId="0" formatCode="General"/>
      <alignment vertical="bottom" wrapText="0" readingOrder="0"/>
    </dxf>
  </rfmt>
  <rfmt sheetId="5" sqref="E730" start="0" length="0">
    <dxf>
      <numFmt numFmtId="0" formatCode="General"/>
      <alignment vertical="bottom" wrapText="0" readingOrder="0"/>
    </dxf>
  </rfmt>
  <rfmt sheetId="5" sqref="F730" start="0" length="0">
    <dxf>
      <numFmt numFmtId="0" formatCode="General"/>
      <alignment vertical="bottom" wrapText="0" readingOrder="0"/>
    </dxf>
  </rfmt>
  <rfmt sheetId="5" sqref="G730" start="0" length="0">
    <dxf>
      <numFmt numFmtId="0" formatCode="General"/>
      <alignment vertical="bottom" wrapText="0" readingOrder="0"/>
    </dxf>
  </rfmt>
  <rfmt sheetId="5" sqref="H730" start="0" length="0">
    <dxf>
      <numFmt numFmtId="0" formatCode="General"/>
      <alignment vertical="bottom" wrapText="0" readingOrder="0"/>
    </dxf>
  </rfmt>
  <rfmt sheetId="5" sqref="I730" start="0" length="0">
    <dxf>
      <numFmt numFmtId="0" formatCode="General"/>
      <alignment vertical="bottom" wrapText="0" readingOrder="0"/>
    </dxf>
  </rfmt>
  <rfmt sheetId="5" sqref="J730" start="0" length="0">
    <dxf>
      <numFmt numFmtId="0" formatCode="General"/>
      <alignment vertical="bottom" wrapText="0" readingOrder="0"/>
    </dxf>
  </rfmt>
  <rfmt sheetId="5" sqref="A731" start="0" length="0">
    <dxf>
      <numFmt numFmtId="0" formatCode="General"/>
      <alignment vertical="bottom" wrapText="0" readingOrder="0"/>
    </dxf>
  </rfmt>
  <rfmt sheetId="5" sqref="B731" start="0" length="0">
    <dxf>
      <numFmt numFmtId="0" formatCode="General"/>
      <alignment vertical="bottom" wrapText="0" readingOrder="0"/>
    </dxf>
  </rfmt>
  <rfmt sheetId="5" sqref="C731" start="0" length="0">
    <dxf>
      <numFmt numFmtId="0" formatCode="General"/>
      <alignment vertical="bottom" wrapText="0" readingOrder="0"/>
    </dxf>
  </rfmt>
  <rfmt sheetId="5" sqref="D731" start="0" length="0">
    <dxf>
      <numFmt numFmtId="0" formatCode="General"/>
      <alignment vertical="bottom" wrapText="0" readingOrder="0"/>
    </dxf>
  </rfmt>
  <rfmt sheetId="5" sqref="E731" start="0" length="0">
    <dxf>
      <numFmt numFmtId="0" formatCode="General"/>
      <alignment vertical="bottom" wrapText="0" readingOrder="0"/>
    </dxf>
  </rfmt>
  <rfmt sheetId="5" sqref="F731" start="0" length="0">
    <dxf>
      <numFmt numFmtId="0" formatCode="General"/>
      <alignment vertical="bottom" wrapText="0" readingOrder="0"/>
    </dxf>
  </rfmt>
  <rfmt sheetId="5" sqref="G731" start="0" length="0">
    <dxf>
      <numFmt numFmtId="0" formatCode="General"/>
      <alignment vertical="bottom" wrapText="0" readingOrder="0"/>
    </dxf>
  </rfmt>
  <rfmt sheetId="5" sqref="H731" start="0" length="0">
    <dxf>
      <numFmt numFmtId="0" formatCode="General"/>
      <alignment vertical="bottom" wrapText="0" readingOrder="0"/>
    </dxf>
  </rfmt>
  <rfmt sheetId="5" sqref="I731" start="0" length="0">
    <dxf>
      <numFmt numFmtId="0" formatCode="General"/>
      <alignment vertical="bottom" wrapText="0" readingOrder="0"/>
    </dxf>
  </rfmt>
  <rfmt sheetId="5" sqref="J731" start="0" length="0">
    <dxf>
      <numFmt numFmtId="0" formatCode="General"/>
      <alignment vertical="bottom" wrapText="0" readingOrder="0"/>
    </dxf>
  </rfmt>
  <rfmt sheetId="5" sqref="A732" start="0" length="0">
    <dxf>
      <numFmt numFmtId="0" formatCode="General"/>
      <alignment vertical="bottom" wrapText="0" readingOrder="0"/>
    </dxf>
  </rfmt>
  <rfmt sheetId="5" sqref="B732" start="0" length="0">
    <dxf>
      <numFmt numFmtId="0" formatCode="General"/>
      <alignment vertical="bottom" wrapText="0" readingOrder="0"/>
    </dxf>
  </rfmt>
  <rfmt sheetId="5" sqref="C732" start="0" length="0">
    <dxf>
      <numFmt numFmtId="0" formatCode="General"/>
      <alignment vertical="bottom" wrapText="0" readingOrder="0"/>
    </dxf>
  </rfmt>
  <rfmt sheetId="5" sqref="D732" start="0" length="0">
    <dxf>
      <numFmt numFmtId="0" formatCode="General"/>
      <alignment vertical="bottom" wrapText="0" readingOrder="0"/>
    </dxf>
  </rfmt>
  <rfmt sheetId="5" sqref="E732" start="0" length="0">
    <dxf>
      <numFmt numFmtId="0" formatCode="General"/>
      <alignment vertical="bottom" wrapText="0" readingOrder="0"/>
    </dxf>
  </rfmt>
  <rfmt sheetId="5" sqref="F732" start="0" length="0">
    <dxf>
      <numFmt numFmtId="0" formatCode="General"/>
      <alignment vertical="bottom" wrapText="0" readingOrder="0"/>
    </dxf>
  </rfmt>
  <rfmt sheetId="5" sqref="G732" start="0" length="0">
    <dxf>
      <numFmt numFmtId="0" formatCode="General"/>
      <alignment vertical="bottom" wrapText="0" readingOrder="0"/>
    </dxf>
  </rfmt>
  <rfmt sheetId="5" sqref="H732" start="0" length="0">
    <dxf>
      <numFmt numFmtId="0" formatCode="General"/>
      <alignment vertical="bottom" wrapText="0" readingOrder="0"/>
    </dxf>
  </rfmt>
  <rfmt sheetId="5" sqref="I732" start="0" length="0">
    <dxf>
      <numFmt numFmtId="0" formatCode="General"/>
      <alignment vertical="bottom" wrapText="0" readingOrder="0"/>
    </dxf>
  </rfmt>
  <rfmt sheetId="5" sqref="J732" start="0" length="0">
    <dxf>
      <numFmt numFmtId="0" formatCode="General"/>
      <alignment vertical="bottom" wrapText="0" readingOrder="0"/>
    </dxf>
  </rfmt>
  <rfmt sheetId="5" sqref="A733" start="0" length="0">
    <dxf>
      <numFmt numFmtId="0" formatCode="General"/>
      <alignment vertical="bottom" wrapText="0" readingOrder="0"/>
    </dxf>
  </rfmt>
  <rfmt sheetId="5" sqref="B733" start="0" length="0">
    <dxf>
      <numFmt numFmtId="0" formatCode="General"/>
      <alignment vertical="bottom" wrapText="0" readingOrder="0"/>
    </dxf>
  </rfmt>
  <rfmt sheetId="5" sqref="C733" start="0" length="0">
    <dxf>
      <numFmt numFmtId="0" formatCode="General"/>
      <alignment vertical="bottom" wrapText="0" readingOrder="0"/>
    </dxf>
  </rfmt>
  <rfmt sheetId="5" sqref="D733" start="0" length="0">
    <dxf>
      <numFmt numFmtId="0" formatCode="General"/>
      <alignment vertical="bottom" wrapText="0" readingOrder="0"/>
    </dxf>
  </rfmt>
  <rfmt sheetId="5" sqref="E733" start="0" length="0">
    <dxf>
      <numFmt numFmtId="0" formatCode="General"/>
      <alignment vertical="bottom" wrapText="0" readingOrder="0"/>
    </dxf>
  </rfmt>
  <rfmt sheetId="5" sqref="F733" start="0" length="0">
    <dxf>
      <numFmt numFmtId="0" formatCode="General"/>
      <alignment vertical="bottom" wrapText="0" readingOrder="0"/>
    </dxf>
  </rfmt>
  <rfmt sheetId="5" sqref="G733" start="0" length="0">
    <dxf>
      <numFmt numFmtId="0" formatCode="General"/>
      <alignment vertical="bottom" wrapText="0" readingOrder="0"/>
    </dxf>
  </rfmt>
  <rfmt sheetId="5" sqref="H733" start="0" length="0">
    <dxf>
      <numFmt numFmtId="0" formatCode="General"/>
      <alignment vertical="bottom" wrapText="0" readingOrder="0"/>
    </dxf>
  </rfmt>
  <rfmt sheetId="5" sqref="I733" start="0" length="0">
    <dxf>
      <numFmt numFmtId="0" formatCode="General"/>
      <alignment vertical="bottom" wrapText="0" readingOrder="0"/>
    </dxf>
  </rfmt>
  <rfmt sheetId="5" sqref="J733" start="0" length="0">
    <dxf>
      <numFmt numFmtId="0" formatCode="General"/>
      <alignment vertical="bottom" wrapText="0" readingOrder="0"/>
    </dxf>
  </rfmt>
  <rfmt sheetId="5" sqref="A734" start="0" length="0">
    <dxf>
      <numFmt numFmtId="0" formatCode="General"/>
      <alignment vertical="bottom" wrapText="0" readingOrder="0"/>
    </dxf>
  </rfmt>
  <rfmt sheetId="5" sqref="B734" start="0" length="0">
    <dxf>
      <numFmt numFmtId="0" formatCode="General"/>
      <alignment vertical="bottom" wrapText="0" readingOrder="0"/>
    </dxf>
  </rfmt>
  <rfmt sheetId="5" sqref="C734" start="0" length="0">
    <dxf>
      <numFmt numFmtId="0" formatCode="General"/>
      <alignment vertical="bottom" wrapText="0" readingOrder="0"/>
    </dxf>
  </rfmt>
  <rfmt sheetId="5" sqref="D734" start="0" length="0">
    <dxf>
      <numFmt numFmtId="0" formatCode="General"/>
      <alignment vertical="bottom" wrapText="0" readingOrder="0"/>
    </dxf>
  </rfmt>
  <rfmt sheetId="5" sqref="E734" start="0" length="0">
    <dxf>
      <numFmt numFmtId="0" formatCode="General"/>
      <alignment vertical="bottom" wrapText="0" readingOrder="0"/>
    </dxf>
  </rfmt>
  <rfmt sheetId="5" sqref="F734" start="0" length="0">
    <dxf>
      <numFmt numFmtId="0" formatCode="General"/>
      <alignment vertical="bottom" wrapText="0" readingOrder="0"/>
    </dxf>
  </rfmt>
  <rfmt sheetId="5" sqref="G734" start="0" length="0">
    <dxf>
      <numFmt numFmtId="0" formatCode="General"/>
      <alignment vertical="bottom" wrapText="0" readingOrder="0"/>
    </dxf>
  </rfmt>
  <rfmt sheetId="5" sqref="H734" start="0" length="0">
    <dxf>
      <numFmt numFmtId="0" formatCode="General"/>
      <alignment vertical="bottom" wrapText="0" readingOrder="0"/>
    </dxf>
  </rfmt>
  <rfmt sheetId="5" sqref="I734" start="0" length="0">
    <dxf>
      <numFmt numFmtId="0" formatCode="General"/>
      <alignment vertical="bottom" wrapText="0" readingOrder="0"/>
    </dxf>
  </rfmt>
  <rfmt sheetId="5" sqref="J734" start="0" length="0">
    <dxf>
      <numFmt numFmtId="0" formatCode="General"/>
      <alignment vertical="bottom" wrapText="0" readingOrder="0"/>
    </dxf>
  </rfmt>
  <rfmt sheetId="5" sqref="A735" start="0" length="0">
    <dxf>
      <numFmt numFmtId="0" formatCode="General"/>
      <alignment vertical="bottom" wrapText="0" readingOrder="0"/>
    </dxf>
  </rfmt>
  <rfmt sheetId="5" sqref="B735" start="0" length="0">
    <dxf>
      <numFmt numFmtId="0" formatCode="General"/>
      <alignment vertical="bottom" wrapText="0" readingOrder="0"/>
    </dxf>
  </rfmt>
  <rfmt sheetId="5" sqref="C735" start="0" length="0">
    <dxf>
      <numFmt numFmtId="0" formatCode="General"/>
      <alignment vertical="bottom" wrapText="0" readingOrder="0"/>
    </dxf>
  </rfmt>
  <rfmt sheetId="5" sqref="D735" start="0" length="0">
    <dxf>
      <numFmt numFmtId="0" formatCode="General"/>
      <alignment vertical="bottom" wrapText="0" readingOrder="0"/>
    </dxf>
  </rfmt>
  <rfmt sheetId="5" sqref="E735" start="0" length="0">
    <dxf>
      <numFmt numFmtId="0" formatCode="General"/>
      <alignment vertical="bottom" wrapText="0" readingOrder="0"/>
    </dxf>
  </rfmt>
  <rfmt sheetId="5" sqref="F735" start="0" length="0">
    <dxf>
      <numFmt numFmtId="0" formatCode="General"/>
      <alignment vertical="bottom" wrapText="0" readingOrder="0"/>
    </dxf>
  </rfmt>
  <rfmt sheetId="5" sqref="G735" start="0" length="0">
    <dxf>
      <numFmt numFmtId="0" formatCode="General"/>
      <alignment vertical="bottom" wrapText="0" readingOrder="0"/>
    </dxf>
  </rfmt>
  <rfmt sheetId="5" sqref="H735" start="0" length="0">
    <dxf>
      <numFmt numFmtId="0" formatCode="General"/>
      <alignment vertical="bottom" wrapText="0" readingOrder="0"/>
    </dxf>
  </rfmt>
  <rfmt sheetId="5" sqref="I735" start="0" length="0">
    <dxf>
      <numFmt numFmtId="0" formatCode="General"/>
      <alignment vertical="bottom" wrapText="0" readingOrder="0"/>
    </dxf>
  </rfmt>
  <rfmt sheetId="5" sqref="J735" start="0" length="0">
    <dxf>
      <numFmt numFmtId="0" formatCode="General"/>
      <alignment vertical="bottom" wrapText="0" readingOrder="0"/>
    </dxf>
  </rfmt>
  <rfmt sheetId="5" sqref="A736" start="0" length="0">
    <dxf>
      <numFmt numFmtId="0" formatCode="General"/>
      <alignment vertical="bottom" wrapText="0" readingOrder="0"/>
    </dxf>
  </rfmt>
  <rfmt sheetId="5" sqref="B736" start="0" length="0">
    <dxf>
      <numFmt numFmtId="0" formatCode="General"/>
      <alignment vertical="bottom" wrapText="0" readingOrder="0"/>
    </dxf>
  </rfmt>
  <rfmt sheetId="5" sqref="C736" start="0" length="0">
    <dxf>
      <numFmt numFmtId="0" formatCode="General"/>
      <alignment vertical="bottom" wrapText="0" readingOrder="0"/>
    </dxf>
  </rfmt>
  <rfmt sheetId="5" sqref="D736" start="0" length="0">
    <dxf>
      <numFmt numFmtId="0" formatCode="General"/>
      <alignment vertical="bottom" wrapText="0" readingOrder="0"/>
    </dxf>
  </rfmt>
  <rfmt sheetId="5" sqref="E736" start="0" length="0">
    <dxf>
      <numFmt numFmtId="0" formatCode="General"/>
      <alignment vertical="bottom" wrapText="0" readingOrder="0"/>
    </dxf>
  </rfmt>
  <rfmt sheetId="5" sqref="F736" start="0" length="0">
    <dxf>
      <numFmt numFmtId="0" formatCode="General"/>
      <alignment vertical="bottom" wrapText="0" readingOrder="0"/>
    </dxf>
  </rfmt>
  <rfmt sheetId="5" sqref="G736" start="0" length="0">
    <dxf>
      <numFmt numFmtId="0" formatCode="General"/>
      <alignment vertical="bottom" wrapText="0" readingOrder="0"/>
    </dxf>
  </rfmt>
  <rfmt sheetId="5" sqref="H736" start="0" length="0">
    <dxf>
      <numFmt numFmtId="0" formatCode="General"/>
      <alignment vertical="bottom" wrapText="0" readingOrder="0"/>
    </dxf>
  </rfmt>
  <rfmt sheetId="5" sqref="I736" start="0" length="0">
    <dxf>
      <numFmt numFmtId="0" formatCode="General"/>
      <alignment vertical="bottom" wrapText="0" readingOrder="0"/>
    </dxf>
  </rfmt>
  <rfmt sheetId="5" sqref="J736" start="0" length="0">
    <dxf>
      <numFmt numFmtId="0" formatCode="General"/>
      <alignment vertical="bottom" wrapText="0" readingOrder="0"/>
    </dxf>
  </rfmt>
  <rfmt sheetId="5" sqref="A737" start="0" length="0">
    <dxf>
      <numFmt numFmtId="0" formatCode="General"/>
      <alignment vertical="bottom" wrapText="0" readingOrder="0"/>
    </dxf>
  </rfmt>
  <rfmt sheetId="5" sqref="B737" start="0" length="0">
    <dxf>
      <numFmt numFmtId="0" formatCode="General"/>
      <alignment vertical="bottom" wrapText="0" readingOrder="0"/>
    </dxf>
  </rfmt>
  <rfmt sheetId="5" sqref="C737" start="0" length="0">
    <dxf>
      <numFmt numFmtId="0" formatCode="General"/>
      <alignment vertical="bottom" wrapText="0" readingOrder="0"/>
    </dxf>
  </rfmt>
  <rfmt sheetId="5" sqref="D737" start="0" length="0">
    <dxf>
      <numFmt numFmtId="0" formatCode="General"/>
      <alignment vertical="bottom" wrapText="0" readingOrder="0"/>
    </dxf>
  </rfmt>
  <rfmt sheetId="5" sqref="E737" start="0" length="0">
    <dxf>
      <numFmt numFmtId="0" formatCode="General"/>
      <alignment vertical="bottom" wrapText="0" readingOrder="0"/>
    </dxf>
  </rfmt>
  <rfmt sheetId="5" sqref="F737" start="0" length="0">
    <dxf>
      <numFmt numFmtId="0" formatCode="General"/>
      <alignment vertical="bottom" wrapText="0" readingOrder="0"/>
    </dxf>
  </rfmt>
  <rfmt sheetId="5" sqref="G737" start="0" length="0">
    <dxf>
      <numFmt numFmtId="0" formatCode="General"/>
      <alignment vertical="bottom" wrapText="0" readingOrder="0"/>
    </dxf>
  </rfmt>
  <rfmt sheetId="5" sqref="H737" start="0" length="0">
    <dxf>
      <numFmt numFmtId="0" formatCode="General"/>
      <alignment vertical="bottom" wrapText="0" readingOrder="0"/>
    </dxf>
  </rfmt>
  <rfmt sheetId="5" sqref="I737" start="0" length="0">
    <dxf>
      <numFmt numFmtId="0" formatCode="General"/>
      <alignment vertical="bottom" wrapText="0" readingOrder="0"/>
    </dxf>
  </rfmt>
  <rfmt sheetId="5" sqref="J737" start="0" length="0">
    <dxf>
      <numFmt numFmtId="0" formatCode="General"/>
      <alignment vertical="bottom" wrapText="0" readingOrder="0"/>
    </dxf>
  </rfmt>
  <rfmt sheetId="5" sqref="A738" start="0" length="0">
    <dxf>
      <numFmt numFmtId="0" formatCode="General"/>
      <alignment vertical="bottom" wrapText="0" readingOrder="0"/>
    </dxf>
  </rfmt>
  <rfmt sheetId="5" sqref="B738" start="0" length="0">
    <dxf>
      <numFmt numFmtId="0" formatCode="General"/>
      <alignment vertical="bottom" wrapText="0" readingOrder="0"/>
    </dxf>
  </rfmt>
  <rfmt sheetId="5" sqref="C738" start="0" length="0">
    <dxf>
      <numFmt numFmtId="0" formatCode="General"/>
      <alignment vertical="bottom" wrapText="0" readingOrder="0"/>
    </dxf>
  </rfmt>
  <rfmt sheetId="5" sqref="D738" start="0" length="0">
    <dxf>
      <numFmt numFmtId="0" formatCode="General"/>
      <alignment vertical="bottom" wrapText="0" readingOrder="0"/>
    </dxf>
  </rfmt>
  <rfmt sheetId="5" sqref="E738" start="0" length="0">
    <dxf>
      <numFmt numFmtId="0" formatCode="General"/>
      <alignment vertical="bottom" wrapText="0" readingOrder="0"/>
    </dxf>
  </rfmt>
  <rfmt sheetId="5" sqref="F738" start="0" length="0">
    <dxf>
      <numFmt numFmtId="0" formatCode="General"/>
      <alignment vertical="bottom" wrapText="0" readingOrder="0"/>
    </dxf>
  </rfmt>
  <rfmt sheetId="5" sqref="G738" start="0" length="0">
    <dxf>
      <numFmt numFmtId="0" formatCode="General"/>
      <alignment vertical="bottom" wrapText="0" readingOrder="0"/>
    </dxf>
  </rfmt>
  <rfmt sheetId="5" sqref="H738" start="0" length="0">
    <dxf>
      <numFmt numFmtId="0" formatCode="General"/>
      <alignment vertical="bottom" wrapText="0" readingOrder="0"/>
    </dxf>
  </rfmt>
  <rfmt sheetId="5" sqref="I738" start="0" length="0">
    <dxf>
      <numFmt numFmtId="0" formatCode="General"/>
      <alignment vertical="bottom" wrapText="0" readingOrder="0"/>
    </dxf>
  </rfmt>
  <rfmt sheetId="5" sqref="J738" start="0" length="0">
    <dxf>
      <numFmt numFmtId="0" formatCode="General"/>
      <alignment vertical="bottom" wrapText="0" readingOrder="0"/>
    </dxf>
  </rfmt>
  <rfmt sheetId="5" sqref="A739" start="0" length="0">
    <dxf>
      <numFmt numFmtId="0" formatCode="General"/>
      <alignment vertical="bottom" wrapText="0" readingOrder="0"/>
    </dxf>
  </rfmt>
  <rfmt sheetId="5" sqref="B739" start="0" length="0">
    <dxf>
      <numFmt numFmtId="0" formatCode="General"/>
      <alignment vertical="bottom" wrapText="0" readingOrder="0"/>
    </dxf>
  </rfmt>
  <rfmt sheetId="5" sqref="C739" start="0" length="0">
    <dxf>
      <numFmt numFmtId="0" formatCode="General"/>
      <alignment vertical="bottom" wrapText="0" readingOrder="0"/>
    </dxf>
  </rfmt>
  <rfmt sheetId="5" sqref="D739" start="0" length="0">
    <dxf>
      <numFmt numFmtId="0" formatCode="General"/>
      <alignment vertical="bottom" wrapText="0" readingOrder="0"/>
    </dxf>
  </rfmt>
  <rfmt sheetId="5" sqref="E739" start="0" length="0">
    <dxf>
      <numFmt numFmtId="0" formatCode="General"/>
      <alignment vertical="bottom" wrapText="0" readingOrder="0"/>
    </dxf>
  </rfmt>
  <rfmt sheetId="5" sqref="F739" start="0" length="0">
    <dxf>
      <numFmt numFmtId="0" formatCode="General"/>
      <alignment vertical="bottom" wrapText="0" readingOrder="0"/>
    </dxf>
  </rfmt>
  <rfmt sheetId="5" sqref="G739" start="0" length="0">
    <dxf>
      <numFmt numFmtId="0" formatCode="General"/>
      <alignment vertical="bottom" wrapText="0" readingOrder="0"/>
    </dxf>
  </rfmt>
  <rfmt sheetId="5" sqref="H739" start="0" length="0">
    <dxf>
      <numFmt numFmtId="0" formatCode="General"/>
      <alignment vertical="bottom" wrapText="0" readingOrder="0"/>
    </dxf>
  </rfmt>
  <rfmt sheetId="5" sqref="I739" start="0" length="0">
    <dxf>
      <numFmt numFmtId="0" formatCode="General"/>
      <alignment vertical="bottom" wrapText="0" readingOrder="0"/>
    </dxf>
  </rfmt>
  <rfmt sheetId="5" sqref="J739" start="0" length="0">
    <dxf>
      <numFmt numFmtId="0" formatCode="General"/>
      <alignment vertical="bottom" wrapText="0" readingOrder="0"/>
    </dxf>
  </rfmt>
  <rfmt sheetId="5" sqref="A740" start="0" length="0">
    <dxf>
      <numFmt numFmtId="0" formatCode="General"/>
      <alignment vertical="bottom" wrapText="0" readingOrder="0"/>
    </dxf>
  </rfmt>
  <rfmt sheetId="5" sqref="B740" start="0" length="0">
    <dxf>
      <numFmt numFmtId="0" formatCode="General"/>
      <alignment vertical="bottom" wrapText="0" readingOrder="0"/>
    </dxf>
  </rfmt>
  <rfmt sheetId="5" sqref="C740" start="0" length="0">
    <dxf>
      <numFmt numFmtId="0" formatCode="General"/>
      <alignment vertical="bottom" wrapText="0" readingOrder="0"/>
    </dxf>
  </rfmt>
  <rfmt sheetId="5" sqref="D740" start="0" length="0">
    <dxf>
      <numFmt numFmtId="0" formatCode="General"/>
      <alignment vertical="bottom" wrapText="0" readingOrder="0"/>
    </dxf>
  </rfmt>
  <rfmt sheetId="5" sqref="E740" start="0" length="0">
    <dxf>
      <numFmt numFmtId="0" formatCode="General"/>
      <alignment vertical="bottom" wrapText="0" readingOrder="0"/>
    </dxf>
  </rfmt>
  <rfmt sheetId="5" sqref="F740" start="0" length="0">
    <dxf>
      <numFmt numFmtId="0" formatCode="General"/>
      <alignment vertical="bottom" wrapText="0" readingOrder="0"/>
    </dxf>
  </rfmt>
  <rfmt sheetId="5" sqref="G740" start="0" length="0">
    <dxf>
      <numFmt numFmtId="0" formatCode="General"/>
      <alignment vertical="bottom" wrapText="0" readingOrder="0"/>
    </dxf>
  </rfmt>
  <rfmt sheetId="5" sqref="H740" start="0" length="0">
    <dxf>
      <numFmt numFmtId="0" formatCode="General"/>
      <alignment vertical="bottom" wrapText="0" readingOrder="0"/>
    </dxf>
  </rfmt>
  <rfmt sheetId="5" sqref="I740" start="0" length="0">
    <dxf>
      <numFmt numFmtId="0" formatCode="General"/>
      <alignment vertical="bottom" wrapText="0" readingOrder="0"/>
    </dxf>
  </rfmt>
  <rfmt sheetId="5" sqref="J740" start="0" length="0">
    <dxf>
      <numFmt numFmtId="0" formatCode="General"/>
      <alignment vertical="bottom" wrapText="0" readingOrder="0"/>
    </dxf>
  </rfmt>
  <rfmt sheetId="5" sqref="A741" start="0" length="0">
    <dxf>
      <numFmt numFmtId="0" formatCode="General"/>
      <alignment vertical="bottom" wrapText="0" readingOrder="0"/>
    </dxf>
  </rfmt>
  <rfmt sheetId="5" sqref="B741" start="0" length="0">
    <dxf>
      <numFmt numFmtId="0" formatCode="General"/>
      <alignment vertical="bottom" wrapText="0" readingOrder="0"/>
    </dxf>
  </rfmt>
  <rfmt sheetId="5" sqref="C741" start="0" length="0">
    <dxf>
      <numFmt numFmtId="0" formatCode="General"/>
      <alignment vertical="bottom" wrapText="0" readingOrder="0"/>
    </dxf>
  </rfmt>
  <rfmt sheetId="5" sqref="D741" start="0" length="0">
    <dxf>
      <numFmt numFmtId="0" formatCode="General"/>
      <alignment vertical="bottom" wrapText="0" readingOrder="0"/>
    </dxf>
  </rfmt>
  <rfmt sheetId="5" sqref="E741" start="0" length="0">
    <dxf>
      <numFmt numFmtId="0" formatCode="General"/>
      <alignment vertical="bottom" wrapText="0" readingOrder="0"/>
    </dxf>
  </rfmt>
  <rfmt sheetId="5" sqref="F741" start="0" length="0">
    <dxf>
      <numFmt numFmtId="0" formatCode="General"/>
      <alignment vertical="bottom" wrapText="0" readingOrder="0"/>
    </dxf>
  </rfmt>
  <rfmt sheetId="5" sqref="G741" start="0" length="0">
    <dxf>
      <numFmt numFmtId="0" formatCode="General"/>
      <alignment vertical="bottom" wrapText="0" readingOrder="0"/>
    </dxf>
  </rfmt>
  <rfmt sheetId="5" sqref="H741" start="0" length="0">
    <dxf>
      <numFmt numFmtId="0" formatCode="General"/>
      <alignment vertical="bottom" wrapText="0" readingOrder="0"/>
    </dxf>
  </rfmt>
  <rfmt sheetId="5" sqref="I741" start="0" length="0">
    <dxf>
      <numFmt numFmtId="0" formatCode="General"/>
      <alignment vertical="bottom" wrapText="0" readingOrder="0"/>
    </dxf>
  </rfmt>
  <rfmt sheetId="5" sqref="J741" start="0" length="0">
    <dxf>
      <numFmt numFmtId="0" formatCode="General"/>
      <alignment vertical="bottom" wrapText="0" readingOrder="0"/>
    </dxf>
  </rfmt>
  <rfmt sheetId="5" sqref="A742" start="0" length="0">
    <dxf>
      <numFmt numFmtId="0" formatCode="General"/>
      <alignment vertical="bottom" wrapText="0" readingOrder="0"/>
    </dxf>
  </rfmt>
  <rfmt sheetId="5" sqref="B742" start="0" length="0">
    <dxf>
      <numFmt numFmtId="0" formatCode="General"/>
      <alignment vertical="bottom" wrapText="0" readingOrder="0"/>
    </dxf>
  </rfmt>
  <rfmt sheetId="5" sqref="C742" start="0" length="0">
    <dxf>
      <numFmt numFmtId="0" formatCode="General"/>
      <alignment vertical="bottom" wrapText="0" readingOrder="0"/>
    </dxf>
  </rfmt>
  <rfmt sheetId="5" sqref="D742" start="0" length="0">
    <dxf>
      <numFmt numFmtId="0" formatCode="General"/>
      <alignment vertical="bottom" wrapText="0" readingOrder="0"/>
    </dxf>
  </rfmt>
  <rfmt sheetId="5" sqref="E742" start="0" length="0">
    <dxf>
      <numFmt numFmtId="0" formatCode="General"/>
      <alignment vertical="bottom" wrapText="0" readingOrder="0"/>
    </dxf>
  </rfmt>
  <rfmt sheetId="5" sqref="F742" start="0" length="0">
    <dxf>
      <numFmt numFmtId="0" formatCode="General"/>
      <alignment vertical="bottom" wrapText="0" readingOrder="0"/>
    </dxf>
  </rfmt>
  <rfmt sheetId="5" sqref="G742" start="0" length="0">
    <dxf>
      <numFmt numFmtId="0" formatCode="General"/>
      <alignment vertical="bottom" wrapText="0" readingOrder="0"/>
    </dxf>
  </rfmt>
  <rfmt sheetId="5" sqref="H742" start="0" length="0">
    <dxf>
      <numFmt numFmtId="0" formatCode="General"/>
      <alignment vertical="bottom" wrapText="0" readingOrder="0"/>
    </dxf>
  </rfmt>
  <rfmt sheetId="5" sqref="I742" start="0" length="0">
    <dxf>
      <numFmt numFmtId="0" formatCode="General"/>
      <alignment vertical="bottom" wrapText="0" readingOrder="0"/>
    </dxf>
  </rfmt>
  <rfmt sheetId="5" sqref="J742" start="0" length="0">
    <dxf>
      <numFmt numFmtId="0" formatCode="General"/>
      <alignment vertical="bottom" wrapText="0" readingOrder="0"/>
    </dxf>
  </rfmt>
  <rfmt sheetId="5" sqref="A743" start="0" length="0">
    <dxf>
      <numFmt numFmtId="0" formatCode="General"/>
      <alignment vertical="bottom" wrapText="0" readingOrder="0"/>
    </dxf>
  </rfmt>
  <rfmt sheetId="5" sqref="B743" start="0" length="0">
    <dxf>
      <numFmt numFmtId="0" formatCode="General"/>
      <alignment vertical="bottom" wrapText="0" readingOrder="0"/>
    </dxf>
  </rfmt>
  <rfmt sheetId="5" sqref="C743" start="0" length="0">
    <dxf>
      <numFmt numFmtId="0" formatCode="General"/>
      <alignment vertical="bottom" wrapText="0" readingOrder="0"/>
    </dxf>
  </rfmt>
  <rfmt sheetId="5" sqref="D743" start="0" length="0">
    <dxf>
      <numFmt numFmtId="0" formatCode="General"/>
      <alignment vertical="bottom" wrapText="0" readingOrder="0"/>
    </dxf>
  </rfmt>
  <rfmt sheetId="5" sqref="E743" start="0" length="0">
    <dxf>
      <numFmt numFmtId="0" formatCode="General"/>
      <alignment vertical="bottom" wrapText="0" readingOrder="0"/>
    </dxf>
  </rfmt>
  <rfmt sheetId="5" sqref="F743" start="0" length="0">
    <dxf>
      <numFmt numFmtId="0" formatCode="General"/>
      <alignment vertical="bottom" wrapText="0" readingOrder="0"/>
    </dxf>
  </rfmt>
  <rfmt sheetId="5" sqref="G743" start="0" length="0">
    <dxf>
      <numFmt numFmtId="0" formatCode="General"/>
      <alignment vertical="bottom" wrapText="0" readingOrder="0"/>
    </dxf>
  </rfmt>
  <rfmt sheetId="5" sqref="H743" start="0" length="0">
    <dxf>
      <numFmt numFmtId="0" formatCode="General"/>
      <alignment vertical="bottom" wrapText="0" readingOrder="0"/>
    </dxf>
  </rfmt>
  <rfmt sheetId="5" sqref="I743" start="0" length="0">
    <dxf>
      <numFmt numFmtId="0" formatCode="General"/>
      <alignment vertical="bottom" wrapText="0" readingOrder="0"/>
    </dxf>
  </rfmt>
  <rfmt sheetId="5" sqref="J743" start="0" length="0">
    <dxf>
      <numFmt numFmtId="0" formatCode="General"/>
      <alignment vertical="bottom" wrapText="0" readingOrder="0"/>
    </dxf>
  </rfmt>
  <rfmt sheetId="5" sqref="A744" start="0" length="0">
    <dxf>
      <numFmt numFmtId="0" formatCode="General"/>
      <alignment vertical="bottom" wrapText="0" readingOrder="0"/>
    </dxf>
  </rfmt>
  <rfmt sheetId="5" sqref="B744" start="0" length="0">
    <dxf>
      <numFmt numFmtId="0" formatCode="General"/>
      <alignment vertical="bottom" wrapText="0" readingOrder="0"/>
    </dxf>
  </rfmt>
  <rfmt sheetId="5" sqref="C744" start="0" length="0">
    <dxf>
      <numFmt numFmtId="0" formatCode="General"/>
      <alignment vertical="bottom" wrapText="0" readingOrder="0"/>
    </dxf>
  </rfmt>
  <rfmt sheetId="5" sqref="D744" start="0" length="0">
    <dxf>
      <numFmt numFmtId="0" formatCode="General"/>
      <alignment vertical="bottom" wrapText="0" readingOrder="0"/>
    </dxf>
  </rfmt>
  <rfmt sheetId="5" sqref="E744" start="0" length="0">
    <dxf>
      <numFmt numFmtId="0" formatCode="General"/>
      <alignment vertical="bottom" wrapText="0" readingOrder="0"/>
    </dxf>
  </rfmt>
  <rfmt sheetId="5" sqref="F744" start="0" length="0">
    <dxf>
      <numFmt numFmtId="0" formatCode="General"/>
      <alignment vertical="bottom" wrapText="0" readingOrder="0"/>
    </dxf>
  </rfmt>
  <rfmt sheetId="5" sqref="G744" start="0" length="0">
    <dxf>
      <numFmt numFmtId="0" formatCode="General"/>
      <alignment vertical="bottom" wrapText="0" readingOrder="0"/>
    </dxf>
  </rfmt>
  <rfmt sheetId="5" sqref="H744" start="0" length="0">
    <dxf>
      <numFmt numFmtId="0" formatCode="General"/>
      <alignment vertical="bottom" wrapText="0" readingOrder="0"/>
    </dxf>
  </rfmt>
  <rfmt sheetId="5" sqref="I744" start="0" length="0">
    <dxf>
      <numFmt numFmtId="0" formatCode="General"/>
      <alignment vertical="bottom" wrapText="0" readingOrder="0"/>
    </dxf>
  </rfmt>
  <rfmt sheetId="5" sqref="J744" start="0" length="0">
    <dxf>
      <numFmt numFmtId="0" formatCode="General"/>
      <alignment vertical="bottom" wrapText="0" readingOrder="0"/>
    </dxf>
  </rfmt>
  <rfmt sheetId="5" sqref="A745" start="0" length="0">
    <dxf>
      <numFmt numFmtId="0" formatCode="General"/>
      <alignment vertical="bottom" wrapText="0" readingOrder="0"/>
    </dxf>
  </rfmt>
  <rfmt sheetId="5" sqref="B745" start="0" length="0">
    <dxf>
      <numFmt numFmtId="0" formatCode="General"/>
      <alignment vertical="bottom" wrapText="0" readingOrder="0"/>
    </dxf>
  </rfmt>
  <rfmt sheetId="5" sqref="C745" start="0" length="0">
    <dxf>
      <numFmt numFmtId="0" formatCode="General"/>
      <alignment vertical="bottom" wrapText="0" readingOrder="0"/>
    </dxf>
  </rfmt>
  <rfmt sheetId="5" sqref="D745" start="0" length="0">
    <dxf>
      <numFmt numFmtId="0" formatCode="General"/>
      <alignment vertical="bottom" wrapText="0" readingOrder="0"/>
    </dxf>
  </rfmt>
  <rfmt sheetId="5" sqref="E745" start="0" length="0">
    <dxf>
      <numFmt numFmtId="0" formatCode="General"/>
      <alignment vertical="bottom" wrapText="0" readingOrder="0"/>
    </dxf>
  </rfmt>
  <rfmt sheetId="5" sqref="F745" start="0" length="0">
    <dxf>
      <numFmt numFmtId="0" formatCode="General"/>
      <alignment vertical="bottom" wrapText="0" readingOrder="0"/>
    </dxf>
  </rfmt>
  <rfmt sheetId="5" sqref="G745" start="0" length="0">
    <dxf>
      <numFmt numFmtId="0" formatCode="General"/>
      <alignment vertical="bottom" wrapText="0" readingOrder="0"/>
    </dxf>
  </rfmt>
  <rfmt sheetId="5" sqref="H745" start="0" length="0">
    <dxf>
      <numFmt numFmtId="0" formatCode="General"/>
      <alignment vertical="bottom" wrapText="0" readingOrder="0"/>
    </dxf>
  </rfmt>
  <rfmt sheetId="5" sqref="I745" start="0" length="0">
    <dxf>
      <numFmt numFmtId="0" formatCode="General"/>
      <alignment vertical="bottom" wrapText="0" readingOrder="0"/>
    </dxf>
  </rfmt>
  <rfmt sheetId="5" sqref="J745" start="0" length="0">
    <dxf>
      <numFmt numFmtId="0" formatCode="General"/>
      <alignment vertical="bottom" wrapText="0" readingOrder="0"/>
    </dxf>
  </rfmt>
  <rfmt sheetId="5" sqref="A746" start="0" length="0">
    <dxf>
      <numFmt numFmtId="0" formatCode="General"/>
      <alignment vertical="bottom" wrapText="0" readingOrder="0"/>
    </dxf>
  </rfmt>
  <rfmt sheetId="5" sqref="B746" start="0" length="0">
    <dxf>
      <numFmt numFmtId="0" formatCode="General"/>
      <alignment vertical="bottom" wrapText="0" readingOrder="0"/>
    </dxf>
  </rfmt>
  <rfmt sheetId="5" sqref="C746" start="0" length="0">
    <dxf>
      <numFmt numFmtId="0" formatCode="General"/>
      <alignment vertical="bottom" wrapText="0" readingOrder="0"/>
    </dxf>
  </rfmt>
  <rfmt sheetId="5" sqref="D746" start="0" length="0">
    <dxf>
      <numFmt numFmtId="0" formatCode="General"/>
      <alignment vertical="bottom" wrapText="0" readingOrder="0"/>
    </dxf>
  </rfmt>
  <rfmt sheetId="5" sqref="E746" start="0" length="0">
    <dxf>
      <numFmt numFmtId="0" formatCode="General"/>
      <alignment vertical="bottom" wrapText="0" readingOrder="0"/>
    </dxf>
  </rfmt>
  <rfmt sheetId="5" sqref="F746" start="0" length="0">
    <dxf>
      <numFmt numFmtId="0" formatCode="General"/>
      <alignment vertical="bottom" wrapText="0" readingOrder="0"/>
    </dxf>
  </rfmt>
  <rfmt sheetId="5" sqref="G746" start="0" length="0">
    <dxf>
      <numFmt numFmtId="0" formatCode="General"/>
      <alignment vertical="bottom" wrapText="0" readingOrder="0"/>
    </dxf>
  </rfmt>
  <rfmt sheetId="5" sqref="H746" start="0" length="0">
    <dxf>
      <numFmt numFmtId="0" formatCode="General"/>
      <alignment vertical="bottom" wrapText="0" readingOrder="0"/>
    </dxf>
  </rfmt>
  <rfmt sheetId="5" sqref="I746" start="0" length="0">
    <dxf>
      <numFmt numFmtId="0" formatCode="General"/>
      <alignment vertical="bottom" wrapText="0" readingOrder="0"/>
    </dxf>
  </rfmt>
  <rfmt sheetId="5" sqref="J746" start="0" length="0">
    <dxf>
      <numFmt numFmtId="0" formatCode="General"/>
      <alignment vertical="bottom" wrapText="0" readingOrder="0"/>
    </dxf>
  </rfmt>
  <rfmt sheetId="5" sqref="A747" start="0" length="0">
    <dxf>
      <numFmt numFmtId="0" formatCode="General"/>
      <alignment vertical="bottom" wrapText="0" readingOrder="0"/>
    </dxf>
  </rfmt>
  <rfmt sheetId="5" sqref="B747" start="0" length="0">
    <dxf>
      <numFmt numFmtId="0" formatCode="General"/>
      <alignment vertical="bottom" wrapText="0" readingOrder="0"/>
    </dxf>
  </rfmt>
  <rfmt sheetId="5" sqref="C747" start="0" length="0">
    <dxf>
      <numFmt numFmtId="0" formatCode="General"/>
      <alignment vertical="bottom" wrapText="0" readingOrder="0"/>
    </dxf>
  </rfmt>
  <rfmt sheetId="5" sqref="D747" start="0" length="0">
    <dxf>
      <numFmt numFmtId="0" formatCode="General"/>
      <alignment vertical="bottom" wrapText="0" readingOrder="0"/>
    </dxf>
  </rfmt>
  <rfmt sheetId="5" sqref="E747" start="0" length="0">
    <dxf>
      <numFmt numFmtId="0" formatCode="General"/>
      <alignment vertical="bottom" wrapText="0" readingOrder="0"/>
    </dxf>
  </rfmt>
  <rfmt sheetId="5" sqref="F747" start="0" length="0">
    <dxf>
      <numFmt numFmtId="0" formatCode="General"/>
      <alignment vertical="bottom" wrapText="0" readingOrder="0"/>
    </dxf>
  </rfmt>
  <rfmt sheetId="5" sqref="G747" start="0" length="0">
    <dxf>
      <numFmt numFmtId="0" formatCode="General"/>
      <alignment vertical="bottom" wrapText="0" readingOrder="0"/>
    </dxf>
  </rfmt>
  <rfmt sheetId="5" sqref="H747" start="0" length="0">
    <dxf>
      <numFmt numFmtId="0" formatCode="General"/>
      <alignment vertical="bottom" wrapText="0" readingOrder="0"/>
    </dxf>
  </rfmt>
  <rfmt sheetId="5" sqref="I747" start="0" length="0">
    <dxf>
      <numFmt numFmtId="0" formatCode="General"/>
      <alignment vertical="bottom" wrapText="0" readingOrder="0"/>
    </dxf>
  </rfmt>
  <rfmt sheetId="5" sqref="J747" start="0" length="0">
    <dxf>
      <numFmt numFmtId="0" formatCode="General"/>
      <alignment vertical="bottom" wrapText="0" readingOrder="0"/>
    </dxf>
  </rfmt>
  <rfmt sheetId="5" sqref="A748" start="0" length="0">
    <dxf>
      <numFmt numFmtId="0" formatCode="General"/>
      <alignment vertical="bottom" wrapText="0" readingOrder="0"/>
    </dxf>
  </rfmt>
  <rfmt sheetId="5" sqref="B748" start="0" length="0">
    <dxf>
      <numFmt numFmtId="0" formatCode="General"/>
      <alignment vertical="bottom" wrapText="0" readingOrder="0"/>
    </dxf>
  </rfmt>
  <rfmt sheetId="5" sqref="C748" start="0" length="0">
    <dxf>
      <numFmt numFmtId="0" formatCode="General"/>
      <alignment vertical="bottom" wrapText="0" readingOrder="0"/>
    </dxf>
  </rfmt>
  <rfmt sheetId="5" sqref="D748" start="0" length="0">
    <dxf>
      <numFmt numFmtId="0" formatCode="General"/>
      <alignment vertical="bottom" wrapText="0" readingOrder="0"/>
    </dxf>
  </rfmt>
  <rfmt sheetId="5" sqref="E748" start="0" length="0">
    <dxf>
      <numFmt numFmtId="0" formatCode="General"/>
      <alignment vertical="bottom" wrapText="0" readingOrder="0"/>
    </dxf>
  </rfmt>
  <rfmt sheetId="5" sqref="F748" start="0" length="0">
    <dxf>
      <numFmt numFmtId="0" formatCode="General"/>
      <alignment vertical="bottom" wrapText="0" readingOrder="0"/>
    </dxf>
  </rfmt>
  <rfmt sheetId="5" sqref="G748" start="0" length="0">
    <dxf>
      <numFmt numFmtId="0" formatCode="General"/>
      <alignment vertical="bottom" wrapText="0" readingOrder="0"/>
    </dxf>
  </rfmt>
  <rfmt sheetId="5" sqref="H748" start="0" length="0">
    <dxf>
      <numFmt numFmtId="0" formatCode="General"/>
      <alignment vertical="bottom" wrapText="0" readingOrder="0"/>
    </dxf>
  </rfmt>
  <rfmt sheetId="5" sqref="I748" start="0" length="0">
    <dxf>
      <numFmt numFmtId="0" formatCode="General"/>
      <alignment vertical="bottom" wrapText="0" readingOrder="0"/>
    </dxf>
  </rfmt>
  <rfmt sheetId="5" sqref="J748" start="0" length="0">
    <dxf>
      <numFmt numFmtId="0" formatCode="General"/>
      <alignment vertical="bottom" wrapText="0" readingOrder="0"/>
    </dxf>
  </rfmt>
  <rfmt sheetId="5" sqref="A749" start="0" length="0">
    <dxf>
      <numFmt numFmtId="0" formatCode="General"/>
      <alignment vertical="bottom" wrapText="0" readingOrder="0"/>
    </dxf>
  </rfmt>
  <rfmt sheetId="5" sqref="B749" start="0" length="0">
    <dxf>
      <numFmt numFmtId="0" formatCode="General"/>
      <alignment vertical="bottom" wrapText="0" readingOrder="0"/>
    </dxf>
  </rfmt>
  <rfmt sheetId="5" sqref="C749" start="0" length="0">
    <dxf>
      <numFmt numFmtId="0" formatCode="General"/>
      <alignment vertical="bottom" wrapText="0" readingOrder="0"/>
    </dxf>
  </rfmt>
  <rfmt sheetId="5" sqref="D749" start="0" length="0">
    <dxf>
      <numFmt numFmtId="0" formatCode="General"/>
      <alignment vertical="bottom" wrapText="0" readingOrder="0"/>
    </dxf>
  </rfmt>
  <rfmt sheetId="5" sqref="E749" start="0" length="0">
    <dxf>
      <numFmt numFmtId="0" formatCode="General"/>
      <alignment vertical="bottom" wrapText="0" readingOrder="0"/>
    </dxf>
  </rfmt>
  <rfmt sheetId="5" sqref="F749" start="0" length="0">
    <dxf>
      <numFmt numFmtId="0" formatCode="General"/>
      <alignment vertical="bottom" wrapText="0" readingOrder="0"/>
    </dxf>
  </rfmt>
  <rfmt sheetId="5" sqref="G749" start="0" length="0">
    <dxf>
      <numFmt numFmtId="0" formatCode="General"/>
      <alignment vertical="bottom" wrapText="0" readingOrder="0"/>
    </dxf>
  </rfmt>
  <rfmt sheetId="5" sqref="H749" start="0" length="0">
    <dxf>
      <numFmt numFmtId="0" formatCode="General"/>
      <alignment vertical="bottom" wrapText="0" readingOrder="0"/>
    </dxf>
  </rfmt>
  <rfmt sheetId="5" sqref="I749" start="0" length="0">
    <dxf>
      <numFmt numFmtId="0" formatCode="General"/>
      <alignment vertical="bottom" wrapText="0" readingOrder="0"/>
    </dxf>
  </rfmt>
  <rfmt sheetId="5" sqref="J749" start="0" length="0">
    <dxf>
      <numFmt numFmtId="0" formatCode="General"/>
      <alignment vertical="bottom" wrapText="0" readingOrder="0"/>
    </dxf>
  </rfmt>
  <rfmt sheetId="5" sqref="A750" start="0" length="0">
    <dxf>
      <numFmt numFmtId="0" formatCode="General"/>
      <alignment vertical="bottom" wrapText="0" readingOrder="0"/>
    </dxf>
  </rfmt>
  <rfmt sheetId="5" sqref="B750" start="0" length="0">
    <dxf>
      <numFmt numFmtId="0" formatCode="General"/>
      <alignment vertical="bottom" wrapText="0" readingOrder="0"/>
    </dxf>
  </rfmt>
  <rfmt sheetId="5" sqref="C750" start="0" length="0">
    <dxf>
      <numFmt numFmtId="0" formatCode="General"/>
      <alignment vertical="bottom" wrapText="0" readingOrder="0"/>
    </dxf>
  </rfmt>
  <rfmt sheetId="5" sqref="D750" start="0" length="0">
    <dxf>
      <numFmt numFmtId="0" formatCode="General"/>
      <alignment vertical="bottom" wrapText="0" readingOrder="0"/>
    </dxf>
  </rfmt>
  <rfmt sheetId="5" sqref="E750" start="0" length="0">
    <dxf>
      <numFmt numFmtId="0" formatCode="General"/>
      <alignment vertical="bottom" wrapText="0" readingOrder="0"/>
    </dxf>
  </rfmt>
  <rfmt sheetId="5" sqref="F750" start="0" length="0">
    <dxf>
      <numFmt numFmtId="0" formatCode="General"/>
      <alignment vertical="bottom" wrapText="0" readingOrder="0"/>
    </dxf>
  </rfmt>
  <rfmt sheetId="5" sqref="G750" start="0" length="0">
    <dxf>
      <numFmt numFmtId="0" formatCode="General"/>
      <alignment vertical="bottom" wrapText="0" readingOrder="0"/>
    </dxf>
  </rfmt>
  <rfmt sheetId="5" sqref="H750" start="0" length="0">
    <dxf>
      <numFmt numFmtId="0" formatCode="General"/>
      <alignment vertical="bottom" wrapText="0" readingOrder="0"/>
    </dxf>
  </rfmt>
  <rfmt sheetId="5" sqref="I750" start="0" length="0">
    <dxf>
      <numFmt numFmtId="0" formatCode="General"/>
      <alignment vertical="bottom" wrapText="0" readingOrder="0"/>
    </dxf>
  </rfmt>
  <rfmt sheetId="5" sqref="J750" start="0" length="0">
    <dxf>
      <numFmt numFmtId="0" formatCode="General"/>
      <alignment vertical="bottom" wrapText="0" readingOrder="0"/>
    </dxf>
  </rfmt>
  <rfmt sheetId="5" sqref="A751" start="0" length="0">
    <dxf>
      <numFmt numFmtId="0" formatCode="General"/>
      <alignment vertical="bottom" wrapText="0" readingOrder="0"/>
    </dxf>
  </rfmt>
  <rfmt sheetId="5" sqref="B751" start="0" length="0">
    <dxf>
      <numFmt numFmtId="0" formatCode="General"/>
      <alignment vertical="bottom" wrapText="0" readingOrder="0"/>
    </dxf>
  </rfmt>
  <rfmt sheetId="5" sqref="C751" start="0" length="0">
    <dxf>
      <numFmt numFmtId="0" formatCode="General"/>
      <alignment vertical="bottom" wrapText="0" readingOrder="0"/>
    </dxf>
  </rfmt>
  <rfmt sheetId="5" sqref="D751" start="0" length="0">
    <dxf>
      <numFmt numFmtId="0" formatCode="General"/>
      <alignment vertical="bottom" wrapText="0" readingOrder="0"/>
    </dxf>
  </rfmt>
  <rfmt sheetId="5" sqref="E751" start="0" length="0">
    <dxf>
      <numFmt numFmtId="0" formatCode="General"/>
      <alignment vertical="bottom" wrapText="0" readingOrder="0"/>
    </dxf>
  </rfmt>
  <rfmt sheetId="5" sqref="F751" start="0" length="0">
    <dxf>
      <numFmt numFmtId="0" formatCode="General"/>
      <alignment vertical="bottom" wrapText="0" readingOrder="0"/>
    </dxf>
  </rfmt>
  <rfmt sheetId="5" sqref="G751" start="0" length="0">
    <dxf>
      <numFmt numFmtId="0" formatCode="General"/>
      <alignment vertical="bottom" wrapText="0" readingOrder="0"/>
    </dxf>
  </rfmt>
  <rfmt sheetId="5" sqref="H751" start="0" length="0">
    <dxf>
      <numFmt numFmtId="0" formatCode="General"/>
      <alignment vertical="bottom" wrapText="0" readingOrder="0"/>
    </dxf>
  </rfmt>
  <rfmt sheetId="5" sqref="I751" start="0" length="0">
    <dxf>
      <numFmt numFmtId="0" formatCode="General"/>
      <alignment vertical="bottom" wrapText="0" readingOrder="0"/>
    </dxf>
  </rfmt>
  <rfmt sheetId="5" sqref="J751" start="0" length="0">
    <dxf>
      <numFmt numFmtId="0" formatCode="General"/>
      <alignment vertical="bottom" wrapText="0" readingOrder="0"/>
    </dxf>
  </rfmt>
  <rfmt sheetId="5" sqref="A752" start="0" length="0">
    <dxf>
      <numFmt numFmtId="0" formatCode="General"/>
      <alignment vertical="bottom" wrapText="0" readingOrder="0"/>
    </dxf>
  </rfmt>
  <rfmt sheetId="5" sqref="B752" start="0" length="0">
    <dxf>
      <numFmt numFmtId="0" formatCode="General"/>
      <alignment vertical="bottom" wrapText="0" readingOrder="0"/>
    </dxf>
  </rfmt>
  <rfmt sheetId="5" sqref="C752" start="0" length="0">
    <dxf>
      <numFmt numFmtId="0" formatCode="General"/>
      <alignment vertical="bottom" wrapText="0" readingOrder="0"/>
    </dxf>
  </rfmt>
  <rfmt sheetId="5" sqref="D752" start="0" length="0">
    <dxf>
      <numFmt numFmtId="0" formatCode="General"/>
      <alignment vertical="bottom" wrapText="0" readingOrder="0"/>
    </dxf>
  </rfmt>
  <rfmt sheetId="5" sqref="E752" start="0" length="0">
    <dxf>
      <numFmt numFmtId="0" formatCode="General"/>
      <alignment vertical="bottom" wrapText="0" readingOrder="0"/>
    </dxf>
  </rfmt>
  <rfmt sheetId="5" sqref="F752" start="0" length="0">
    <dxf>
      <numFmt numFmtId="0" formatCode="General"/>
      <alignment vertical="bottom" wrapText="0" readingOrder="0"/>
    </dxf>
  </rfmt>
  <rfmt sheetId="5" sqref="G752" start="0" length="0">
    <dxf>
      <numFmt numFmtId="0" formatCode="General"/>
      <alignment vertical="bottom" wrapText="0" readingOrder="0"/>
    </dxf>
  </rfmt>
  <rfmt sheetId="5" sqref="H752" start="0" length="0">
    <dxf>
      <numFmt numFmtId="0" formatCode="General"/>
      <alignment vertical="bottom" wrapText="0" readingOrder="0"/>
    </dxf>
  </rfmt>
  <rfmt sheetId="5" sqref="I752" start="0" length="0">
    <dxf>
      <numFmt numFmtId="0" formatCode="General"/>
      <alignment vertical="bottom" wrapText="0" readingOrder="0"/>
    </dxf>
  </rfmt>
  <rfmt sheetId="5" sqref="J752" start="0" length="0">
    <dxf>
      <numFmt numFmtId="0" formatCode="General"/>
      <alignment vertical="bottom" wrapText="0" readingOrder="0"/>
    </dxf>
  </rfmt>
  <rfmt sheetId="5" sqref="A753" start="0" length="0">
    <dxf>
      <numFmt numFmtId="0" formatCode="General"/>
      <alignment vertical="bottom" wrapText="0" readingOrder="0"/>
    </dxf>
  </rfmt>
  <rfmt sheetId="5" sqref="B753" start="0" length="0">
    <dxf>
      <numFmt numFmtId="0" formatCode="General"/>
      <alignment vertical="bottom" wrapText="0" readingOrder="0"/>
    </dxf>
  </rfmt>
  <rfmt sheetId="5" sqref="C753" start="0" length="0">
    <dxf>
      <numFmt numFmtId="0" formatCode="General"/>
      <alignment vertical="bottom" wrapText="0" readingOrder="0"/>
    </dxf>
  </rfmt>
  <rfmt sheetId="5" sqref="D753" start="0" length="0">
    <dxf>
      <numFmt numFmtId="0" formatCode="General"/>
      <alignment vertical="bottom" wrapText="0" readingOrder="0"/>
    </dxf>
  </rfmt>
  <rfmt sheetId="5" sqref="E753" start="0" length="0">
    <dxf>
      <numFmt numFmtId="0" formatCode="General"/>
      <alignment vertical="bottom" wrapText="0" readingOrder="0"/>
    </dxf>
  </rfmt>
  <rfmt sheetId="5" sqref="F753" start="0" length="0">
    <dxf>
      <numFmt numFmtId="0" formatCode="General"/>
      <alignment vertical="bottom" wrapText="0" readingOrder="0"/>
    </dxf>
  </rfmt>
  <rfmt sheetId="5" sqref="G753" start="0" length="0">
    <dxf>
      <numFmt numFmtId="0" formatCode="General"/>
      <alignment vertical="bottom" wrapText="0" readingOrder="0"/>
    </dxf>
  </rfmt>
  <rfmt sheetId="5" sqref="H753" start="0" length="0">
    <dxf>
      <numFmt numFmtId="0" formatCode="General"/>
      <alignment vertical="bottom" wrapText="0" readingOrder="0"/>
    </dxf>
  </rfmt>
  <rfmt sheetId="5" sqref="I753" start="0" length="0">
    <dxf>
      <numFmt numFmtId="0" formatCode="General"/>
      <alignment vertical="bottom" wrapText="0" readingOrder="0"/>
    </dxf>
  </rfmt>
  <rfmt sheetId="5" sqref="J753" start="0" length="0">
    <dxf>
      <numFmt numFmtId="0" formatCode="General"/>
      <alignment vertical="bottom" wrapText="0" readingOrder="0"/>
    </dxf>
  </rfmt>
  <rfmt sheetId="5" sqref="A754" start="0" length="0">
    <dxf>
      <numFmt numFmtId="0" formatCode="General"/>
      <alignment vertical="bottom" wrapText="0" readingOrder="0"/>
    </dxf>
  </rfmt>
  <rfmt sheetId="5" sqref="B754" start="0" length="0">
    <dxf>
      <numFmt numFmtId="0" formatCode="General"/>
      <alignment vertical="bottom" wrapText="0" readingOrder="0"/>
    </dxf>
  </rfmt>
  <rfmt sheetId="5" sqref="C754" start="0" length="0">
    <dxf>
      <numFmt numFmtId="0" formatCode="General"/>
      <alignment vertical="bottom" wrapText="0" readingOrder="0"/>
    </dxf>
  </rfmt>
  <rfmt sheetId="5" sqref="D754" start="0" length="0">
    <dxf>
      <numFmt numFmtId="0" formatCode="General"/>
      <alignment vertical="bottom" wrapText="0" readingOrder="0"/>
    </dxf>
  </rfmt>
  <rfmt sheetId="5" sqref="E754" start="0" length="0">
    <dxf>
      <numFmt numFmtId="0" formatCode="General"/>
      <alignment vertical="bottom" wrapText="0" readingOrder="0"/>
    </dxf>
  </rfmt>
  <rfmt sheetId="5" sqref="F754" start="0" length="0">
    <dxf>
      <numFmt numFmtId="0" formatCode="General"/>
      <alignment vertical="bottom" wrapText="0" readingOrder="0"/>
    </dxf>
  </rfmt>
  <rfmt sheetId="5" sqref="G754" start="0" length="0">
    <dxf>
      <numFmt numFmtId="0" formatCode="General"/>
      <alignment vertical="bottom" wrapText="0" readingOrder="0"/>
    </dxf>
  </rfmt>
  <rfmt sheetId="5" sqref="H754" start="0" length="0">
    <dxf>
      <numFmt numFmtId="0" formatCode="General"/>
      <alignment vertical="bottom" wrapText="0" readingOrder="0"/>
    </dxf>
  </rfmt>
  <rfmt sheetId="5" sqref="I754" start="0" length="0">
    <dxf>
      <numFmt numFmtId="0" formatCode="General"/>
      <alignment vertical="bottom" wrapText="0" readingOrder="0"/>
    </dxf>
  </rfmt>
  <rfmt sheetId="5" sqref="J754" start="0" length="0">
    <dxf>
      <numFmt numFmtId="0" formatCode="General"/>
      <alignment vertical="bottom" wrapText="0" readingOrder="0"/>
    </dxf>
  </rfmt>
  <rfmt sheetId="5" sqref="A755" start="0" length="0">
    <dxf>
      <numFmt numFmtId="0" formatCode="General"/>
      <alignment vertical="bottom" wrapText="0" readingOrder="0"/>
    </dxf>
  </rfmt>
  <rfmt sheetId="5" sqref="B755" start="0" length="0">
    <dxf>
      <numFmt numFmtId="0" formatCode="General"/>
      <alignment vertical="bottom" wrapText="0" readingOrder="0"/>
    </dxf>
  </rfmt>
  <rfmt sheetId="5" sqref="C755" start="0" length="0">
    <dxf>
      <numFmt numFmtId="0" formatCode="General"/>
      <alignment vertical="bottom" wrapText="0" readingOrder="0"/>
    </dxf>
  </rfmt>
  <rfmt sheetId="5" sqref="D755" start="0" length="0">
    <dxf>
      <numFmt numFmtId="0" formatCode="General"/>
      <alignment vertical="bottom" wrapText="0" readingOrder="0"/>
    </dxf>
  </rfmt>
  <rfmt sheetId="5" sqref="E755" start="0" length="0">
    <dxf>
      <numFmt numFmtId="0" formatCode="General"/>
      <alignment vertical="bottom" wrapText="0" readingOrder="0"/>
    </dxf>
  </rfmt>
  <rfmt sheetId="5" sqref="F755" start="0" length="0">
    <dxf>
      <numFmt numFmtId="0" formatCode="General"/>
      <alignment vertical="bottom" wrapText="0" readingOrder="0"/>
    </dxf>
  </rfmt>
  <rfmt sheetId="5" sqref="G755" start="0" length="0">
    <dxf>
      <numFmt numFmtId="0" formatCode="General"/>
      <alignment vertical="bottom" wrapText="0" readingOrder="0"/>
    </dxf>
  </rfmt>
  <rfmt sheetId="5" sqref="H755" start="0" length="0">
    <dxf>
      <numFmt numFmtId="0" formatCode="General"/>
      <alignment vertical="bottom" wrapText="0" readingOrder="0"/>
    </dxf>
  </rfmt>
  <rfmt sheetId="5" sqref="I755" start="0" length="0">
    <dxf>
      <numFmt numFmtId="0" formatCode="General"/>
      <alignment vertical="bottom" wrapText="0" readingOrder="0"/>
    </dxf>
  </rfmt>
  <rfmt sheetId="5" sqref="J755" start="0" length="0">
    <dxf>
      <numFmt numFmtId="0" formatCode="General"/>
      <alignment vertical="bottom" wrapText="0" readingOrder="0"/>
    </dxf>
  </rfmt>
  <rfmt sheetId="5" sqref="A756" start="0" length="0">
    <dxf>
      <numFmt numFmtId="0" formatCode="General"/>
      <alignment vertical="bottom" wrapText="0" readingOrder="0"/>
    </dxf>
  </rfmt>
  <rfmt sheetId="5" sqref="B756" start="0" length="0">
    <dxf>
      <numFmt numFmtId="0" formatCode="General"/>
      <alignment vertical="bottom" wrapText="0" readingOrder="0"/>
    </dxf>
  </rfmt>
  <rfmt sheetId="5" sqref="C756" start="0" length="0">
    <dxf>
      <numFmt numFmtId="0" formatCode="General"/>
      <alignment vertical="bottom" wrapText="0" readingOrder="0"/>
    </dxf>
  </rfmt>
  <rfmt sheetId="5" sqref="D756" start="0" length="0">
    <dxf>
      <numFmt numFmtId="0" formatCode="General"/>
      <alignment vertical="bottom" wrapText="0" readingOrder="0"/>
    </dxf>
  </rfmt>
  <rfmt sheetId="5" sqref="E756" start="0" length="0">
    <dxf>
      <numFmt numFmtId="0" formatCode="General"/>
      <alignment vertical="bottom" wrapText="0" readingOrder="0"/>
    </dxf>
  </rfmt>
  <rfmt sheetId="5" sqref="F756" start="0" length="0">
    <dxf>
      <numFmt numFmtId="0" formatCode="General"/>
      <alignment vertical="bottom" wrapText="0" readingOrder="0"/>
    </dxf>
  </rfmt>
  <rfmt sheetId="5" sqref="G756" start="0" length="0">
    <dxf>
      <numFmt numFmtId="0" formatCode="General"/>
      <alignment vertical="bottom" wrapText="0" readingOrder="0"/>
    </dxf>
  </rfmt>
  <rfmt sheetId="5" sqref="H756" start="0" length="0">
    <dxf>
      <numFmt numFmtId="0" formatCode="General"/>
      <alignment vertical="bottom" wrapText="0" readingOrder="0"/>
    </dxf>
  </rfmt>
  <rfmt sheetId="5" sqref="I756" start="0" length="0">
    <dxf>
      <numFmt numFmtId="0" formatCode="General"/>
      <alignment vertical="bottom" wrapText="0" readingOrder="0"/>
    </dxf>
  </rfmt>
  <rfmt sheetId="5" sqref="J756" start="0" length="0">
    <dxf>
      <numFmt numFmtId="0" formatCode="General"/>
      <alignment vertical="bottom" wrapText="0" readingOrder="0"/>
    </dxf>
  </rfmt>
  <rfmt sheetId="5" sqref="A757" start="0" length="0">
    <dxf>
      <numFmt numFmtId="0" formatCode="General"/>
      <alignment vertical="bottom" wrapText="0" readingOrder="0"/>
    </dxf>
  </rfmt>
  <rfmt sheetId="5" sqref="B757" start="0" length="0">
    <dxf>
      <numFmt numFmtId="0" formatCode="General"/>
      <alignment vertical="bottom" wrapText="0" readingOrder="0"/>
    </dxf>
  </rfmt>
  <rfmt sheetId="5" sqref="C757" start="0" length="0">
    <dxf>
      <numFmt numFmtId="0" formatCode="General"/>
      <alignment vertical="bottom" wrapText="0" readingOrder="0"/>
    </dxf>
  </rfmt>
  <rfmt sheetId="5" sqref="D757" start="0" length="0">
    <dxf>
      <numFmt numFmtId="0" formatCode="General"/>
      <alignment vertical="bottom" wrapText="0" readingOrder="0"/>
    </dxf>
  </rfmt>
  <rfmt sheetId="5" sqref="E757" start="0" length="0">
    <dxf>
      <numFmt numFmtId="0" formatCode="General"/>
      <alignment vertical="bottom" wrapText="0" readingOrder="0"/>
    </dxf>
  </rfmt>
  <rfmt sheetId="5" sqref="F757" start="0" length="0">
    <dxf>
      <numFmt numFmtId="0" formatCode="General"/>
      <alignment vertical="bottom" wrapText="0" readingOrder="0"/>
    </dxf>
  </rfmt>
  <rfmt sheetId="5" sqref="G757" start="0" length="0">
    <dxf>
      <numFmt numFmtId="0" formatCode="General"/>
      <alignment vertical="bottom" wrapText="0" readingOrder="0"/>
    </dxf>
  </rfmt>
  <rfmt sheetId="5" sqref="H757" start="0" length="0">
    <dxf>
      <numFmt numFmtId="0" formatCode="General"/>
      <alignment vertical="bottom" wrapText="0" readingOrder="0"/>
    </dxf>
  </rfmt>
  <rfmt sheetId="5" sqref="I757" start="0" length="0">
    <dxf>
      <numFmt numFmtId="0" formatCode="General"/>
      <alignment vertical="bottom" wrapText="0" readingOrder="0"/>
    </dxf>
  </rfmt>
  <rfmt sheetId="5" sqref="J757" start="0" length="0">
    <dxf>
      <numFmt numFmtId="0" formatCode="General"/>
      <alignment vertical="bottom" wrapText="0" readingOrder="0"/>
    </dxf>
  </rfmt>
  <rfmt sheetId="5" sqref="A758" start="0" length="0">
    <dxf>
      <numFmt numFmtId="0" formatCode="General"/>
      <alignment vertical="bottom" wrapText="0" readingOrder="0"/>
    </dxf>
  </rfmt>
  <rfmt sheetId="5" sqref="B758" start="0" length="0">
    <dxf>
      <numFmt numFmtId="0" formatCode="General"/>
      <alignment vertical="bottom" wrapText="0" readingOrder="0"/>
    </dxf>
  </rfmt>
  <rfmt sheetId="5" sqref="C758" start="0" length="0">
    <dxf>
      <numFmt numFmtId="0" formatCode="General"/>
      <alignment vertical="bottom" wrapText="0" readingOrder="0"/>
    </dxf>
  </rfmt>
  <rfmt sheetId="5" sqref="D758" start="0" length="0">
    <dxf>
      <numFmt numFmtId="0" formatCode="General"/>
      <alignment vertical="bottom" wrapText="0" readingOrder="0"/>
    </dxf>
  </rfmt>
  <rfmt sheetId="5" sqref="E758" start="0" length="0">
    <dxf>
      <numFmt numFmtId="0" formatCode="General"/>
      <alignment vertical="bottom" wrapText="0" readingOrder="0"/>
    </dxf>
  </rfmt>
  <rfmt sheetId="5" sqref="F758" start="0" length="0">
    <dxf>
      <numFmt numFmtId="0" formatCode="General"/>
      <alignment vertical="bottom" wrapText="0" readingOrder="0"/>
    </dxf>
  </rfmt>
  <rfmt sheetId="5" sqref="G758" start="0" length="0">
    <dxf>
      <numFmt numFmtId="0" formatCode="General"/>
      <alignment vertical="bottom" wrapText="0" readingOrder="0"/>
    </dxf>
  </rfmt>
  <rfmt sheetId="5" sqref="H758" start="0" length="0">
    <dxf>
      <numFmt numFmtId="0" formatCode="General"/>
      <alignment vertical="bottom" wrapText="0" readingOrder="0"/>
    </dxf>
  </rfmt>
  <rfmt sheetId="5" sqref="I758" start="0" length="0">
    <dxf>
      <numFmt numFmtId="0" formatCode="General"/>
      <alignment vertical="bottom" wrapText="0" readingOrder="0"/>
    </dxf>
  </rfmt>
  <rfmt sheetId="5" sqref="J758" start="0" length="0">
    <dxf>
      <numFmt numFmtId="0" formatCode="General"/>
      <alignment vertical="bottom" wrapText="0" readingOrder="0"/>
    </dxf>
  </rfmt>
  <rfmt sheetId="5" sqref="A759" start="0" length="0">
    <dxf>
      <numFmt numFmtId="0" formatCode="General"/>
      <alignment vertical="bottom" wrapText="0" readingOrder="0"/>
    </dxf>
  </rfmt>
  <rfmt sheetId="5" sqref="B759" start="0" length="0">
    <dxf>
      <numFmt numFmtId="0" formatCode="General"/>
      <alignment vertical="bottom" wrapText="0" readingOrder="0"/>
    </dxf>
  </rfmt>
  <rfmt sheetId="5" sqref="C759" start="0" length="0">
    <dxf>
      <numFmt numFmtId="0" formatCode="General"/>
      <alignment vertical="bottom" wrapText="0" readingOrder="0"/>
    </dxf>
  </rfmt>
  <rfmt sheetId="5" sqref="D759" start="0" length="0">
    <dxf>
      <numFmt numFmtId="0" formatCode="General"/>
      <alignment vertical="bottom" wrapText="0" readingOrder="0"/>
    </dxf>
  </rfmt>
  <rfmt sheetId="5" sqref="E759" start="0" length="0">
    <dxf>
      <numFmt numFmtId="0" formatCode="General"/>
      <alignment vertical="bottom" wrapText="0" readingOrder="0"/>
    </dxf>
  </rfmt>
  <rfmt sheetId="5" sqref="F759" start="0" length="0">
    <dxf>
      <numFmt numFmtId="0" formatCode="General"/>
      <alignment vertical="bottom" wrapText="0" readingOrder="0"/>
    </dxf>
  </rfmt>
  <rfmt sheetId="5" sqref="G759" start="0" length="0">
    <dxf>
      <numFmt numFmtId="0" formatCode="General"/>
      <alignment vertical="bottom" wrapText="0" readingOrder="0"/>
    </dxf>
  </rfmt>
  <rfmt sheetId="5" sqref="H759" start="0" length="0">
    <dxf>
      <numFmt numFmtId="0" formatCode="General"/>
      <alignment vertical="bottom" wrapText="0" readingOrder="0"/>
    </dxf>
  </rfmt>
  <rfmt sheetId="5" sqref="I759" start="0" length="0">
    <dxf>
      <numFmt numFmtId="0" formatCode="General"/>
      <alignment vertical="bottom" wrapText="0" readingOrder="0"/>
    </dxf>
  </rfmt>
  <rfmt sheetId="5" sqref="J759" start="0" length="0">
    <dxf>
      <numFmt numFmtId="0" formatCode="General"/>
      <alignment vertical="bottom" wrapText="0" readingOrder="0"/>
    </dxf>
  </rfmt>
  <rfmt sheetId="5" sqref="A760" start="0" length="0">
    <dxf>
      <numFmt numFmtId="0" formatCode="General"/>
      <alignment vertical="bottom" wrapText="0" readingOrder="0"/>
    </dxf>
  </rfmt>
  <rfmt sheetId="5" sqref="B760" start="0" length="0">
    <dxf>
      <numFmt numFmtId="0" formatCode="General"/>
      <alignment vertical="bottom" wrapText="0" readingOrder="0"/>
    </dxf>
  </rfmt>
  <rfmt sheetId="5" sqref="C760" start="0" length="0">
    <dxf>
      <numFmt numFmtId="0" formatCode="General"/>
      <alignment vertical="bottom" wrapText="0" readingOrder="0"/>
    </dxf>
  </rfmt>
  <rfmt sheetId="5" sqref="D760" start="0" length="0">
    <dxf>
      <numFmt numFmtId="0" formatCode="General"/>
      <alignment vertical="bottom" wrapText="0" readingOrder="0"/>
    </dxf>
  </rfmt>
  <rfmt sheetId="5" sqref="E760" start="0" length="0">
    <dxf>
      <numFmt numFmtId="0" formatCode="General"/>
      <alignment vertical="bottom" wrapText="0" readingOrder="0"/>
    </dxf>
  </rfmt>
  <rfmt sheetId="5" sqref="F760" start="0" length="0">
    <dxf>
      <numFmt numFmtId="0" formatCode="General"/>
      <alignment vertical="bottom" wrapText="0" readingOrder="0"/>
    </dxf>
  </rfmt>
  <rfmt sheetId="5" sqref="G760" start="0" length="0">
    <dxf>
      <numFmt numFmtId="0" formatCode="General"/>
      <alignment vertical="bottom" wrapText="0" readingOrder="0"/>
    </dxf>
  </rfmt>
  <rfmt sheetId="5" sqref="H760" start="0" length="0">
    <dxf>
      <numFmt numFmtId="0" formatCode="General"/>
      <alignment vertical="bottom" wrapText="0" readingOrder="0"/>
    </dxf>
  </rfmt>
  <rfmt sheetId="5" sqref="I760" start="0" length="0">
    <dxf>
      <numFmt numFmtId="0" formatCode="General"/>
      <alignment vertical="bottom" wrapText="0" readingOrder="0"/>
    </dxf>
  </rfmt>
  <rfmt sheetId="5" sqref="J760" start="0" length="0">
    <dxf>
      <numFmt numFmtId="0" formatCode="General"/>
      <alignment vertical="bottom" wrapText="0" readingOrder="0"/>
    </dxf>
  </rfmt>
  <rfmt sheetId="5" sqref="A761" start="0" length="0">
    <dxf>
      <numFmt numFmtId="0" formatCode="General"/>
      <alignment vertical="bottom" wrapText="0" readingOrder="0"/>
    </dxf>
  </rfmt>
  <rfmt sheetId="5" sqref="B761" start="0" length="0">
    <dxf>
      <numFmt numFmtId="0" formatCode="General"/>
      <alignment vertical="bottom" wrapText="0" readingOrder="0"/>
    </dxf>
  </rfmt>
  <rfmt sheetId="5" sqref="C761" start="0" length="0">
    <dxf>
      <numFmt numFmtId="0" formatCode="General"/>
      <alignment vertical="bottom" wrapText="0" readingOrder="0"/>
    </dxf>
  </rfmt>
  <rfmt sheetId="5" sqref="D761" start="0" length="0">
    <dxf>
      <numFmt numFmtId="0" formatCode="General"/>
      <alignment vertical="bottom" wrapText="0" readingOrder="0"/>
    </dxf>
  </rfmt>
  <rfmt sheetId="5" sqref="E761" start="0" length="0">
    <dxf>
      <numFmt numFmtId="0" formatCode="General"/>
      <alignment vertical="bottom" wrapText="0" readingOrder="0"/>
    </dxf>
  </rfmt>
  <rfmt sheetId="5" sqref="F761" start="0" length="0">
    <dxf>
      <numFmt numFmtId="0" formatCode="General"/>
      <alignment vertical="bottom" wrapText="0" readingOrder="0"/>
    </dxf>
  </rfmt>
  <rfmt sheetId="5" sqref="G761" start="0" length="0">
    <dxf>
      <numFmt numFmtId="0" formatCode="General"/>
      <alignment vertical="bottom" wrapText="0" readingOrder="0"/>
    </dxf>
  </rfmt>
  <rfmt sheetId="5" sqref="H761" start="0" length="0">
    <dxf>
      <numFmt numFmtId="0" formatCode="General"/>
      <alignment vertical="bottom" wrapText="0" readingOrder="0"/>
    </dxf>
  </rfmt>
  <rfmt sheetId="5" sqref="I761" start="0" length="0">
    <dxf>
      <numFmt numFmtId="0" formatCode="General"/>
      <alignment vertical="bottom" wrapText="0" readingOrder="0"/>
    </dxf>
  </rfmt>
  <rfmt sheetId="5" sqref="J761" start="0" length="0">
    <dxf>
      <numFmt numFmtId="0" formatCode="General"/>
      <alignment vertical="bottom" wrapText="0" readingOrder="0"/>
    </dxf>
  </rfmt>
  <rfmt sheetId="5" sqref="A762" start="0" length="0">
    <dxf>
      <numFmt numFmtId="0" formatCode="General"/>
      <alignment vertical="bottom" wrapText="0" readingOrder="0"/>
    </dxf>
  </rfmt>
  <rfmt sheetId="5" sqref="B762" start="0" length="0">
    <dxf>
      <numFmt numFmtId="0" formatCode="General"/>
      <alignment vertical="bottom" wrapText="0" readingOrder="0"/>
    </dxf>
  </rfmt>
  <rfmt sheetId="5" sqref="C762" start="0" length="0">
    <dxf>
      <numFmt numFmtId="0" formatCode="General"/>
      <alignment vertical="bottom" wrapText="0" readingOrder="0"/>
    </dxf>
  </rfmt>
  <rfmt sheetId="5" sqref="D762" start="0" length="0">
    <dxf>
      <numFmt numFmtId="0" formatCode="General"/>
      <alignment vertical="bottom" wrapText="0" readingOrder="0"/>
    </dxf>
  </rfmt>
  <rfmt sheetId="5" sqref="E762" start="0" length="0">
    <dxf>
      <numFmt numFmtId="0" formatCode="General"/>
      <alignment vertical="bottom" wrapText="0" readingOrder="0"/>
    </dxf>
  </rfmt>
  <rfmt sheetId="5" sqref="F762" start="0" length="0">
    <dxf>
      <numFmt numFmtId="0" formatCode="General"/>
      <alignment vertical="bottom" wrapText="0" readingOrder="0"/>
    </dxf>
  </rfmt>
  <rfmt sheetId="5" sqref="G762" start="0" length="0">
    <dxf>
      <numFmt numFmtId="0" formatCode="General"/>
      <alignment vertical="bottom" wrapText="0" readingOrder="0"/>
    </dxf>
  </rfmt>
  <rfmt sheetId="5" sqref="H762" start="0" length="0">
    <dxf>
      <numFmt numFmtId="0" formatCode="General"/>
      <alignment vertical="bottom" wrapText="0" readingOrder="0"/>
    </dxf>
  </rfmt>
  <rfmt sheetId="5" sqref="I762" start="0" length="0">
    <dxf>
      <numFmt numFmtId="0" formatCode="General"/>
      <alignment vertical="bottom" wrapText="0" readingOrder="0"/>
    </dxf>
  </rfmt>
  <rfmt sheetId="5" sqref="J762" start="0" length="0">
    <dxf>
      <numFmt numFmtId="0" formatCode="General"/>
      <alignment vertical="bottom" wrapText="0" readingOrder="0"/>
    </dxf>
  </rfmt>
  <rfmt sheetId="5" sqref="A763" start="0" length="0">
    <dxf>
      <numFmt numFmtId="0" formatCode="General"/>
      <alignment vertical="bottom" wrapText="0" readingOrder="0"/>
    </dxf>
  </rfmt>
  <rfmt sheetId="5" sqref="B763" start="0" length="0">
    <dxf>
      <numFmt numFmtId="0" formatCode="General"/>
      <alignment vertical="bottom" wrapText="0" readingOrder="0"/>
    </dxf>
  </rfmt>
  <rfmt sheetId="5" sqref="C763" start="0" length="0">
    <dxf>
      <numFmt numFmtId="0" formatCode="General"/>
      <alignment vertical="bottom" wrapText="0" readingOrder="0"/>
    </dxf>
  </rfmt>
  <rfmt sheetId="5" sqref="D763" start="0" length="0">
    <dxf>
      <numFmt numFmtId="0" formatCode="General"/>
      <alignment vertical="bottom" wrapText="0" readingOrder="0"/>
    </dxf>
  </rfmt>
  <rfmt sheetId="5" sqref="E763" start="0" length="0">
    <dxf>
      <numFmt numFmtId="0" formatCode="General"/>
      <alignment vertical="bottom" wrapText="0" readingOrder="0"/>
    </dxf>
  </rfmt>
  <rfmt sheetId="5" sqref="F763" start="0" length="0">
    <dxf>
      <numFmt numFmtId="0" formatCode="General"/>
      <alignment vertical="bottom" wrapText="0" readingOrder="0"/>
    </dxf>
  </rfmt>
  <rfmt sheetId="5" sqref="G763" start="0" length="0">
    <dxf>
      <numFmt numFmtId="0" formatCode="General"/>
      <alignment vertical="bottom" wrapText="0" readingOrder="0"/>
    </dxf>
  </rfmt>
  <rfmt sheetId="5" sqref="H763" start="0" length="0">
    <dxf>
      <numFmt numFmtId="0" formatCode="General"/>
      <alignment vertical="bottom" wrapText="0" readingOrder="0"/>
    </dxf>
  </rfmt>
  <rfmt sheetId="5" sqref="I763" start="0" length="0">
    <dxf>
      <numFmt numFmtId="0" formatCode="General"/>
      <alignment vertical="bottom" wrapText="0" readingOrder="0"/>
    </dxf>
  </rfmt>
  <rfmt sheetId="5" sqref="J763" start="0" length="0">
    <dxf>
      <numFmt numFmtId="0" formatCode="General"/>
      <alignment vertical="bottom" wrapText="0" readingOrder="0"/>
    </dxf>
  </rfmt>
  <rfmt sheetId="5" sqref="A764" start="0" length="0">
    <dxf>
      <numFmt numFmtId="0" formatCode="General"/>
      <alignment vertical="bottom" wrapText="0" readingOrder="0"/>
    </dxf>
  </rfmt>
  <rfmt sheetId="5" sqref="B764" start="0" length="0">
    <dxf>
      <numFmt numFmtId="0" formatCode="General"/>
      <alignment vertical="bottom" wrapText="0" readingOrder="0"/>
    </dxf>
  </rfmt>
  <rfmt sheetId="5" sqref="C764" start="0" length="0">
    <dxf>
      <numFmt numFmtId="0" formatCode="General"/>
      <alignment vertical="bottom" wrapText="0" readingOrder="0"/>
    </dxf>
  </rfmt>
  <rfmt sheetId="5" sqref="D764" start="0" length="0">
    <dxf>
      <numFmt numFmtId="0" formatCode="General"/>
      <alignment vertical="bottom" wrapText="0" readingOrder="0"/>
    </dxf>
  </rfmt>
  <rfmt sheetId="5" sqref="E764" start="0" length="0">
    <dxf>
      <numFmt numFmtId="0" formatCode="General"/>
      <alignment vertical="bottom" wrapText="0" readingOrder="0"/>
    </dxf>
  </rfmt>
  <rfmt sheetId="5" sqref="F764" start="0" length="0">
    <dxf>
      <numFmt numFmtId="0" formatCode="General"/>
      <alignment vertical="bottom" wrapText="0" readingOrder="0"/>
    </dxf>
  </rfmt>
  <rfmt sheetId="5" sqref="G764" start="0" length="0">
    <dxf>
      <numFmt numFmtId="0" formatCode="General"/>
      <alignment vertical="bottom" wrapText="0" readingOrder="0"/>
    </dxf>
  </rfmt>
  <rfmt sheetId="5" sqref="H764" start="0" length="0">
    <dxf>
      <numFmt numFmtId="0" formatCode="General"/>
      <alignment vertical="bottom" wrapText="0" readingOrder="0"/>
    </dxf>
  </rfmt>
  <rfmt sheetId="5" sqref="I764" start="0" length="0">
    <dxf>
      <numFmt numFmtId="0" formatCode="General"/>
      <alignment vertical="bottom" wrapText="0" readingOrder="0"/>
    </dxf>
  </rfmt>
  <rfmt sheetId="5" sqref="J764" start="0" length="0">
    <dxf>
      <numFmt numFmtId="0" formatCode="General"/>
      <alignment vertical="bottom" wrapText="0" readingOrder="0"/>
    </dxf>
  </rfmt>
  <rfmt sheetId="5" sqref="A765" start="0" length="0">
    <dxf>
      <numFmt numFmtId="0" formatCode="General"/>
      <alignment vertical="bottom" wrapText="0" readingOrder="0"/>
    </dxf>
  </rfmt>
  <rfmt sheetId="5" sqref="B765" start="0" length="0">
    <dxf>
      <numFmt numFmtId="0" formatCode="General"/>
      <alignment vertical="bottom" wrapText="0" readingOrder="0"/>
    </dxf>
  </rfmt>
  <rfmt sheetId="5" sqref="C765" start="0" length="0">
    <dxf>
      <numFmt numFmtId="0" formatCode="General"/>
      <alignment vertical="bottom" wrapText="0" readingOrder="0"/>
    </dxf>
  </rfmt>
  <rfmt sheetId="5" sqref="D765" start="0" length="0">
    <dxf>
      <numFmt numFmtId="0" formatCode="General"/>
      <alignment vertical="bottom" wrapText="0" readingOrder="0"/>
    </dxf>
  </rfmt>
  <rfmt sheetId="5" sqref="E765" start="0" length="0">
    <dxf>
      <numFmt numFmtId="0" formatCode="General"/>
      <alignment vertical="bottom" wrapText="0" readingOrder="0"/>
    </dxf>
  </rfmt>
  <rfmt sheetId="5" sqref="F765" start="0" length="0">
    <dxf>
      <numFmt numFmtId="0" formatCode="General"/>
      <alignment vertical="bottom" wrapText="0" readingOrder="0"/>
    </dxf>
  </rfmt>
  <rfmt sheetId="5" sqref="G765" start="0" length="0">
    <dxf>
      <numFmt numFmtId="0" formatCode="General"/>
      <alignment vertical="bottom" wrapText="0" readingOrder="0"/>
    </dxf>
  </rfmt>
  <rfmt sheetId="5" sqref="H765" start="0" length="0">
    <dxf>
      <numFmt numFmtId="0" formatCode="General"/>
      <alignment vertical="bottom" wrapText="0" readingOrder="0"/>
    </dxf>
  </rfmt>
  <rfmt sheetId="5" sqref="I765" start="0" length="0">
    <dxf>
      <numFmt numFmtId="0" formatCode="General"/>
      <alignment vertical="bottom" wrapText="0" readingOrder="0"/>
    </dxf>
  </rfmt>
  <rfmt sheetId="5" sqref="J765" start="0" length="0">
    <dxf>
      <numFmt numFmtId="0" formatCode="General"/>
      <alignment vertical="bottom" wrapText="0" readingOrder="0"/>
    </dxf>
  </rfmt>
  <rfmt sheetId="5" sqref="A766" start="0" length="0">
    <dxf>
      <numFmt numFmtId="0" formatCode="General"/>
      <alignment vertical="bottom" wrapText="0" readingOrder="0"/>
    </dxf>
  </rfmt>
  <rfmt sheetId="5" sqref="B766" start="0" length="0">
    <dxf>
      <numFmt numFmtId="0" formatCode="General"/>
      <alignment vertical="bottom" wrapText="0" readingOrder="0"/>
    </dxf>
  </rfmt>
  <rfmt sheetId="5" sqref="C766" start="0" length="0">
    <dxf>
      <numFmt numFmtId="0" formatCode="General"/>
      <alignment vertical="bottom" wrapText="0" readingOrder="0"/>
    </dxf>
  </rfmt>
  <rfmt sheetId="5" sqref="D766" start="0" length="0">
    <dxf>
      <numFmt numFmtId="0" formatCode="General"/>
      <alignment vertical="bottom" wrapText="0" readingOrder="0"/>
    </dxf>
  </rfmt>
  <rfmt sheetId="5" sqref="E766" start="0" length="0">
    <dxf>
      <numFmt numFmtId="0" formatCode="General"/>
      <alignment vertical="bottom" wrapText="0" readingOrder="0"/>
    </dxf>
  </rfmt>
  <rfmt sheetId="5" sqref="F766" start="0" length="0">
    <dxf>
      <numFmt numFmtId="0" formatCode="General"/>
      <alignment vertical="bottom" wrapText="0" readingOrder="0"/>
    </dxf>
  </rfmt>
  <rfmt sheetId="5" sqref="G766" start="0" length="0">
    <dxf>
      <numFmt numFmtId="0" formatCode="General"/>
      <alignment vertical="bottom" wrapText="0" readingOrder="0"/>
    </dxf>
  </rfmt>
  <rfmt sheetId="5" sqref="H766" start="0" length="0">
    <dxf>
      <numFmt numFmtId="0" formatCode="General"/>
      <alignment vertical="bottom" wrapText="0" readingOrder="0"/>
    </dxf>
  </rfmt>
  <rfmt sheetId="5" sqref="I766" start="0" length="0">
    <dxf>
      <numFmt numFmtId="0" formatCode="General"/>
      <alignment vertical="bottom" wrapText="0" readingOrder="0"/>
    </dxf>
  </rfmt>
  <rfmt sheetId="5" sqref="J766" start="0" length="0">
    <dxf>
      <numFmt numFmtId="0" formatCode="General"/>
      <alignment vertical="bottom" wrapText="0" readingOrder="0"/>
    </dxf>
  </rfmt>
  <rfmt sheetId="5" sqref="A767" start="0" length="0">
    <dxf>
      <numFmt numFmtId="0" formatCode="General"/>
      <alignment vertical="bottom" wrapText="0" readingOrder="0"/>
    </dxf>
  </rfmt>
  <rfmt sheetId="5" sqref="B767" start="0" length="0">
    <dxf>
      <numFmt numFmtId="0" formatCode="General"/>
      <alignment vertical="bottom" wrapText="0" readingOrder="0"/>
    </dxf>
  </rfmt>
  <rfmt sheetId="5" sqref="C767" start="0" length="0">
    <dxf>
      <numFmt numFmtId="0" formatCode="General"/>
      <alignment vertical="bottom" wrapText="0" readingOrder="0"/>
    </dxf>
  </rfmt>
  <rfmt sheetId="5" sqref="D767" start="0" length="0">
    <dxf>
      <numFmt numFmtId="0" formatCode="General"/>
      <alignment vertical="bottom" wrapText="0" readingOrder="0"/>
    </dxf>
  </rfmt>
  <rfmt sheetId="5" sqref="E767" start="0" length="0">
    <dxf>
      <numFmt numFmtId="0" formatCode="General"/>
      <alignment vertical="bottom" wrapText="0" readingOrder="0"/>
    </dxf>
  </rfmt>
  <rfmt sheetId="5" sqref="F767" start="0" length="0">
    <dxf>
      <numFmt numFmtId="0" formatCode="General"/>
      <alignment vertical="bottom" wrapText="0" readingOrder="0"/>
    </dxf>
  </rfmt>
  <rfmt sheetId="5" sqref="G767" start="0" length="0">
    <dxf>
      <numFmt numFmtId="0" formatCode="General"/>
      <alignment vertical="bottom" wrapText="0" readingOrder="0"/>
    </dxf>
  </rfmt>
  <rfmt sheetId="5" sqref="H767" start="0" length="0">
    <dxf>
      <numFmt numFmtId="0" formatCode="General"/>
      <alignment vertical="bottom" wrapText="0" readingOrder="0"/>
    </dxf>
  </rfmt>
  <rfmt sheetId="5" sqref="I767" start="0" length="0">
    <dxf>
      <numFmt numFmtId="0" formatCode="General"/>
      <alignment vertical="bottom" wrapText="0" readingOrder="0"/>
    </dxf>
  </rfmt>
  <rfmt sheetId="5" sqref="J767" start="0" length="0">
    <dxf>
      <numFmt numFmtId="0" formatCode="General"/>
      <alignment vertical="bottom" wrapText="0" readingOrder="0"/>
    </dxf>
  </rfmt>
  <rfmt sheetId="5" sqref="A768" start="0" length="0">
    <dxf>
      <numFmt numFmtId="0" formatCode="General"/>
      <alignment vertical="bottom" wrapText="0" readingOrder="0"/>
    </dxf>
  </rfmt>
  <rfmt sheetId="5" sqref="B768" start="0" length="0">
    <dxf>
      <numFmt numFmtId="0" formatCode="General"/>
      <alignment vertical="bottom" wrapText="0" readingOrder="0"/>
    </dxf>
  </rfmt>
  <rfmt sheetId="5" sqref="C768" start="0" length="0">
    <dxf>
      <numFmt numFmtId="0" formatCode="General"/>
      <alignment vertical="bottom" wrapText="0" readingOrder="0"/>
    </dxf>
  </rfmt>
  <rfmt sheetId="5" sqref="D768" start="0" length="0">
    <dxf>
      <numFmt numFmtId="0" formatCode="General"/>
      <alignment vertical="bottom" wrapText="0" readingOrder="0"/>
    </dxf>
  </rfmt>
  <rfmt sheetId="5" sqref="E768" start="0" length="0">
    <dxf>
      <numFmt numFmtId="0" formatCode="General"/>
      <alignment vertical="bottom" wrapText="0" readingOrder="0"/>
    </dxf>
  </rfmt>
  <rfmt sheetId="5" sqref="F768" start="0" length="0">
    <dxf>
      <numFmt numFmtId="0" formatCode="General"/>
      <alignment vertical="bottom" wrapText="0" readingOrder="0"/>
    </dxf>
  </rfmt>
  <rfmt sheetId="5" sqref="G768" start="0" length="0">
    <dxf>
      <numFmt numFmtId="0" formatCode="General"/>
      <alignment vertical="bottom" wrapText="0" readingOrder="0"/>
    </dxf>
  </rfmt>
  <rfmt sheetId="5" sqref="H768" start="0" length="0">
    <dxf>
      <numFmt numFmtId="0" formatCode="General"/>
      <alignment vertical="bottom" wrapText="0" readingOrder="0"/>
    </dxf>
  </rfmt>
  <rfmt sheetId="5" sqref="I768" start="0" length="0">
    <dxf>
      <numFmt numFmtId="0" formatCode="General"/>
      <alignment vertical="bottom" wrapText="0" readingOrder="0"/>
    </dxf>
  </rfmt>
  <rfmt sheetId="5" sqref="J768" start="0" length="0">
    <dxf>
      <numFmt numFmtId="0" formatCode="General"/>
      <alignment vertical="bottom" wrapText="0" readingOrder="0"/>
    </dxf>
  </rfmt>
  <rfmt sheetId="5" sqref="A769" start="0" length="0">
    <dxf>
      <numFmt numFmtId="0" formatCode="General"/>
      <alignment vertical="bottom" wrapText="0" readingOrder="0"/>
    </dxf>
  </rfmt>
  <rfmt sheetId="5" sqref="B769" start="0" length="0">
    <dxf>
      <numFmt numFmtId="0" formatCode="General"/>
      <alignment vertical="bottom" wrapText="0" readingOrder="0"/>
    </dxf>
  </rfmt>
  <rfmt sheetId="5" sqref="C769" start="0" length="0">
    <dxf>
      <numFmt numFmtId="0" formatCode="General"/>
      <alignment vertical="bottom" wrapText="0" readingOrder="0"/>
    </dxf>
  </rfmt>
  <rfmt sheetId="5" sqref="D769" start="0" length="0">
    <dxf>
      <numFmt numFmtId="0" formatCode="General"/>
      <alignment vertical="bottom" wrapText="0" readingOrder="0"/>
    </dxf>
  </rfmt>
  <rfmt sheetId="5" sqref="E769" start="0" length="0">
    <dxf>
      <numFmt numFmtId="0" formatCode="General"/>
      <alignment vertical="bottom" wrapText="0" readingOrder="0"/>
    </dxf>
  </rfmt>
  <rfmt sheetId="5" sqref="F769" start="0" length="0">
    <dxf>
      <numFmt numFmtId="0" formatCode="General"/>
      <alignment vertical="bottom" wrapText="0" readingOrder="0"/>
    </dxf>
  </rfmt>
  <rfmt sheetId="5" sqref="G769" start="0" length="0">
    <dxf>
      <numFmt numFmtId="0" formatCode="General"/>
      <alignment vertical="bottom" wrapText="0" readingOrder="0"/>
    </dxf>
  </rfmt>
  <rfmt sheetId="5" sqref="H769" start="0" length="0">
    <dxf>
      <numFmt numFmtId="0" formatCode="General"/>
      <alignment vertical="bottom" wrapText="0" readingOrder="0"/>
    </dxf>
  </rfmt>
  <rfmt sheetId="5" sqref="I769" start="0" length="0">
    <dxf>
      <numFmt numFmtId="0" formatCode="General"/>
      <alignment vertical="bottom" wrapText="0" readingOrder="0"/>
    </dxf>
  </rfmt>
  <rfmt sheetId="5" sqref="J769" start="0" length="0">
    <dxf>
      <numFmt numFmtId="0" formatCode="General"/>
      <alignment vertical="bottom" wrapText="0" readingOrder="0"/>
    </dxf>
  </rfmt>
  <rfmt sheetId="5" sqref="A770" start="0" length="0">
    <dxf>
      <numFmt numFmtId="0" formatCode="General"/>
      <alignment vertical="bottom" wrapText="0" readingOrder="0"/>
    </dxf>
  </rfmt>
  <rfmt sheetId="5" sqref="B770" start="0" length="0">
    <dxf>
      <numFmt numFmtId="0" formatCode="General"/>
      <alignment vertical="bottom" wrapText="0" readingOrder="0"/>
    </dxf>
  </rfmt>
  <rfmt sheetId="5" sqref="C770" start="0" length="0">
    <dxf>
      <numFmt numFmtId="0" formatCode="General"/>
      <alignment vertical="bottom" wrapText="0" readingOrder="0"/>
    </dxf>
  </rfmt>
  <rfmt sheetId="5" sqref="D770" start="0" length="0">
    <dxf>
      <numFmt numFmtId="0" formatCode="General"/>
      <alignment vertical="bottom" wrapText="0" readingOrder="0"/>
    </dxf>
  </rfmt>
  <rfmt sheetId="5" sqref="E770" start="0" length="0">
    <dxf>
      <numFmt numFmtId="0" formatCode="General"/>
      <alignment vertical="bottom" wrapText="0" readingOrder="0"/>
    </dxf>
  </rfmt>
  <rfmt sheetId="5" sqref="F770" start="0" length="0">
    <dxf>
      <numFmt numFmtId="0" formatCode="General"/>
      <alignment vertical="bottom" wrapText="0" readingOrder="0"/>
    </dxf>
  </rfmt>
  <rfmt sheetId="5" sqref="G770" start="0" length="0">
    <dxf>
      <numFmt numFmtId="0" formatCode="General"/>
      <alignment vertical="bottom" wrapText="0" readingOrder="0"/>
    </dxf>
  </rfmt>
  <rfmt sheetId="5" sqref="H770" start="0" length="0">
    <dxf>
      <numFmt numFmtId="0" formatCode="General"/>
      <alignment vertical="bottom" wrapText="0" readingOrder="0"/>
    </dxf>
  </rfmt>
  <rfmt sheetId="5" sqref="I770" start="0" length="0">
    <dxf>
      <numFmt numFmtId="0" formatCode="General"/>
      <alignment vertical="bottom" wrapText="0" readingOrder="0"/>
    </dxf>
  </rfmt>
  <rfmt sheetId="5" sqref="J770" start="0" length="0">
    <dxf>
      <numFmt numFmtId="0" formatCode="General"/>
      <alignment vertical="bottom" wrapText="0" readingOrder="0"/>
    </dxf>
  </rfmt>
  <rfmt sheetId="5" sqref="A771" start="0" length="0">
    <dxf>
      <numFmt numFmtId="0" formatCode="General"/>
      <alignment vertical="bottom" wrapText="0" readingOrder="0"/>
    </dxf>
  </rfmt>
  <rfmt sheetId="5" sqref="B771" start="0" length="0">
    <dxf>
      <numFmt numFmtId="0" formatCode="General"/>
      <alignment vertical="bottom" wrapText="0" readingOrder="0"/>
    </dxf>
  </rfmt>
  <rfmt sheetId="5" sqref="C771" start="0" length="0">
    <dxf>
      <numFmt numFmtId="0" formatCode="General"/>
      <alignment vertical="bottom" wrapText="0" readingOrder="0"/>
    </dxf>
  </rfmt>
  <rfmt sheetId="5" sqref="D771" start="0" length="0">
    <dxf>
      <numFmt numFmtId="0" formatCode="General"/>
      <alignment vertical="bottom" wrapText="0" readingOrder="0"/>
    </dxf>
  </rfmt>
  <rfmt sheetId="5" sqref="E771" start="0" length="0">
    <dxf>
      <numFmt numFmtId="0" formatCode="General"/>
      <alignment vertical="bottom" wrapText="0" readingOrder="0"/>
    </dxf>
  </rfmt>
  <rfmt sheetId="5" sqref="F771" start="0" length="0">
    <dxf>
      <numFmt numFmtId="0" formatCode="General"/>
      <alignment vertical="bottom" wrapText="0" readingOrder="0"/>
    </dxf>
  </rfmt>
  <rfmt sheetId="5" sqref="G771" start="0" length="0">
    <dxf>
      <numFmt numFmtId="0" formatCode="General"/>
      <alignment vertical="bottom" wrapText="0" readingOrder="0"/>
    </dxf>
  </rfmt>
  <rfmt sheetId="5" sqref="H771" start="0" length="0">
    <dxf>
      <numFmt numFmtId="0" formatCode="General"/>
      <alignment vertical="bottom" wrapText="0" readingOrder="0"/>
    </dxf>
  </rfmt>
  <rfmt sheetId="5" sqref="I771" start="0" length="0">
    <dxf>
      <numFmt numFmtId="0" formatCode="General"/>
      <alignment vertical="bottom" wrapText="0" readingOrder="0"/>
    </dxf>
  </rfmt>
  <rfmt sheetId="5" sqref="J771" start="0" length="0">
    <dxf>
      <numFmt numFmtId="0" formatCode="General"/>
      <alignment vertical="bottom" wrapText="0" readingOrder="0"/>
    </dxf>
  </rfmt>
  <rfmt sheetId="5" sqref="A772" start="0" length="0">
    <dxf>
      <numFmt numFmtId="0" formatCode="General"/>
      <alignment vertical="bottom" wrapText="0" readingOrder="0"/>
    </dxf>
  </rfmt>
  <rfmt sheetId="5" sqref="B772" start="0" length="0">
    <dxf>
      <numFmt numFmtId="0" formatCode="General"/>
      <alignment vertical="bottom" wrapText="0" readingOrder="0"/>
    </dxf>
  </rfmt>
  <rfmt sheetId="5" sqref="C772" start="0" length="0">
    <dxf>
      <numFmt numFmtId="0" formatCode="General"/>
      <alignment vertical="bottom" wrapText="0" readingOrder="0"/>
    </dxf>
  </rfmt>
  <rfmt sheetId="5" sqref="D772" start="0" length="0">
    <dxf>
      <numFmt numFmtId="0" formatCode="General"/>
      <alignment vertical="bottom" wrapText="0" readingOrder="0"/>
    </dxf>
  </rfmt>
  <rfmt sheetId="5" sqref="E772" start="0" length="0">
    <dxf>
      <numFmt numFmtId="0" formatCode="General"/>
      <alignment vertical="bottom" wrapText="0" readingOrder="0"/>
    </dxf>
  </rfmt>
  <rfmt sheetId="5" sqref="F772" start="0" length="0">
    <dxf>
      <numFmt numFmtId="0" formatCode="General"/>
      <alignment vertical="bottom" wrapText="0" readingOrder="0"/>
    </dxf>
  </rfmt>
  <rfmt sheetId="5" sqref="G772" start="0" length="0">
    <dxf>
      <numFmt numFmtId="0" formatCode="General"/>
      <alignment vertical="bottom" wrapText="0" readingOrder="0"/>
    </dxf>
  </rfmt>
  <rfmt sheetId="5" sqref="H772" start="0" length="0">
    <dxf>
      <numFmt numFmtId="0" formatCode="General"/>
      <alignment vertical="bottom" wrapText="0" readingOrder="0"/>
    </dxf>
  </rfmt>
  <rfmt sheetId="5" sqref="I772" start="0" length="0">
    <dxf>
      <numFmt numFmtId="0" formatCode="General"/>
      <alignment vertical="bottom" wrapText="0" readingOrder="0"/>
    </dxf>
  </rfmt>
  <rfmt sheetId="5" sqref="J772" start="0" length="0">
    <dxf>
      <numFmt numFmtId="0" formatCode="General"/>
      <alignment vertical="bottom" wrapText="0" readingOrder="0"/>
    </dxf>
  </rfmt>
  <rfmt sheetId="5" sqref="A773" start="0" length="0">
    <dxf>
      <numFmt numFmtId="0" formatCode="General"/>
      <alignment vertical="bottom" wrapText="0" readingOrder="0"/>
    </dxf>
  </rfmt>
  <rfmt sheetId="5" sqref="B773" start="0" length="0">
    <dxf>
      <numFmt numFmtId="0" formatCode="General"/>
      <alignment vertical="bottom" wrapText="0" readingOrder="0"/>
    </dxf>
  </rfmt>
  <rfmt sheetId="5" sqref="C773" start="0" length="0">
    <dxf>
      <numFmt numFmtId="0" formatCode="General"/>
      <alignment vertical="bottom" wrapText="0" readingOrder="0"/>
    </dxf>
  </rfmt>
  <rfmt sheetId="5" sqref="D773" start="0" length="0">
    <dxf>
      <numFmt numFmtId="0" formatCode="General"/>
      <alignment vertical="bottom" wrapText="0" readingOrder="0"/>
    </dxf>
  </rfmt>
  <rfmt sheetId="5" sqref="E773" start="0" length="0">
    <dxf>
      <numFmt numFmtId="0" formatCode="General"/>
      <alignment vertical="bottom" wrapText="0" readingOrder="0"/>
    </dxf>
  </rfmt>
  <rfmt sheetId="5" sqref="F773" start="0" length="0">
    <dxf>
      <numFmt numFmtId="0" formatCode="General"/>
      <alignment vertical="bottom" wrapText="0" readingOrder="0"/>
    </dxf>
  </rfmt>
  <rfmt sheetId="5" sqref="G773" start="0" length="0">
    <dxf>
      <numFmt numFmtId="0" formatCode="General"/>
      <alignment vertical="bottom" wrapText="0" readingOrder="0"/>
    </dxf>
  </rfmt>
  <rfmt sheetId="5" sqref="H773" start="0" length="0">
    <dxf>
      <numFmt numFmtId="0" formatCode="General"/>
      <alignment vertical="bottom" wrapText="0" readingOrder="0"/>
    </dxf>
  </rfmt>
  <rfmt sheetId="5" sqref="I773" start="0" length="0">
    <dxf>
      <numFmt numFmtId="0" formatCode="General"/>
      <alignment vertical="bottom" wrapText="0" readingOrder="0"/>
    </dxf>
  </rfmt>
  <rfmt sheetId="5" sqref="J773" start="0" length="0">
    <dxf>
      <numFmt numFmtId="0" formatCode="General"/>
      <alignment vertical="bottom" wrapText="0" readingOrder="0"/>
    </dxf>
  </rfmt>
  <rfmt sheetId="5" sqref="A774" start="0" length="0">
    <dxf>
      <numFmt numFmtId="0" formatCode="General"/>
      <alignment vertical="bottom" wrapText="0" readingOrder="0"/>
    </dxf>
  </rfmt>
  <rfmt sheetId="5" sqref="B774" start="0" length="0">
    <dxf>
      <numFmt numFmtId="0" formatCode="General"/>
      <alignment vertical="bottom" wrapText="0" readingOrder="0"/>
    </dxf>
  </rfmt>
  <rfmt sheetId="5" sqref="C774" start="0" length="0">
    <dxf>
      <numFmt numFmtId="0" formatCode="General"/>
      <alignment vertical="bottom" wrapText="0" readingOrder="0"/>
    </dxf>
  </rfmt>
  <rfmt sheetId="5" sqref="D774" start="0" length="0">
    <dxf>
      <numFmt numFmtId="0" formatCode="General"/>
      <alignment vertical="bottom" wrapText="0" readingOrder="0"/>
    </dxf>
  </rfmt>
  <rfmt sheetId="5" sqref="E774" start="0" length="0">
    <dxf>
      <numFmt numFmtId="0" formatCode="General"/>
      <alignment vertical="bottom" wrapText="0" readingOrder="0"/>
    </dxf>
  </rfmt>
  <rfmt sheetId="5" sqref="F774" start="0" length="0">
    <dxf>
      <numFmt numFmtId="0" formatCode="General"/>
      <alignment vertical="bottom" wrapText="0" readingOrder="0"/>
    </dxf>
  </rfmt>
  <rfmt sheetId="5" sqref="G774" start="0" length="0">
    <dxf>
      <numFmt numFmtId="0" formatCode="General"/>
      <alignment vertical="bottom" wrapText="0" readingOrder="0"/>
    </dxf>
  </rfmt>
  <rfmt sheetId="5" sqref="H774" start="0" length="0">
    <dxf>
      <numFmt numFmtId="0" formatCode="General"/>
      <alignment vertical="bottom" wrapText="0" readingOrder="0"/>
    </dxf>
  </rfmt>
  <rfmt sheetId="5" sqref="I774" start="0" length="0">
    <dxf>
      <numFmt numFmtId="0" formatCode="General"/>
      <alignment vertical="bottom" wrapText="0" readingOrder="0"/>
    </dxf>
  </rfmt>
  <rfmt sheetId="5" sqref="J774" start="0" length="0">
    <dxf>
      <numFmt numFmtId="0" formatCode="General"/>
      <alignment vertical="bottom" wrapText="0" readingOrder="0"/>
    </dxf>
  </rfmt>
  <rfmt sheetId="5" sqref="A775" start="0" length="0">
    <dxf>
      <numFmt numFmtId="0" formatCode="General"/>
      <alignment vertical="bottom" wrapText="0" readingOrder="0"/>
    </dxf>
  </rfmt>
  <rfmt sheetId="5" sqref="B775" start="0" length="0">
    <dxf>
      <numFmt numFmtId="0" formatCode="General"/>
      <alignment vertical="bottom" wrapText="0" readingOrder="0"/>
    </dxf>
  </rfmt>
  <rfmt sheetId="5" sqref="C775" start="0" length="0">
    <dxf>
      <numFmt numFmtId="0" formatCode="General"/>
      <alignment vertical="bottom" wrapText="0" readingOrder="0"/>
    </dxf>
  </rfmt>
  <rfmt sheetId="5" sqref="D775" start="0" length="0">
    <dxf>
      <numFmt numFmtId="0" formatCode="General"/>
      <alignment vertical="bottom" wrapText="0" readingOrder="0"/>
    </dxf>
  </rfmt>
  <rfmt sheetId="5" sqref="E775" start="0" length="0">
    <dxf>
      <numFmt numFmtId="0" formatCode="General"/>
      <alignment vertical="bottom" wrapText="0" readingOrder="0"/>
    </dxf>
  </rfmt>
  <rfmt sheetId="5" sqref="F775" start="0" length="0">
    <dxf>
      <numFmt numFmtId="0" formatCode="General"/>
      <alignment vertical="bottom" wrapText="0" readingOrder="0"/>
    </dxf>
  </rfmt>
  <rfmt sheetId="5" sqref="G775" start="0" length="0">
    <dxf>
      <numFmt numFmtId="0" formatCode="General"/>
      <alignment vertical="bottom" wrapText="0" readingOrder="0"/>
    </dxf>
  </rfmt>
  <rfmt sheetId="5" sqref="H775" start="0" length="0">
    <dxf>
      <numFmt numFmtId="0" formatCode="General"/>
      <alignment vertical="bottom" wrapText="0" readingOrder="0"/>
    </dxf>
  </rfmt>
  <rfmt sheetId="5" sqref="I775" start="0" length="0">
    <dxf>
      <numFmt numFmtId="0" formatCode="General"/>
      <alignment vertical="bottom" wrapText="0" readingOrder="0"/>
    </dxf>
  </rfmt>
  <rfmt sheetId="5" sqref="J775" start="0" length="0">
    <dxf>
      <numFmt numFmtId="0" formatCode="General"/>
      <alignment vertical="bottom" wrapText="0" readingOrder="0"/>
    </dxf>
  </rfmt>
  <rfmt sheetId="5" sqref="A776" start="0" length="0">
    <dxf>
      <numFmt numFmtId="0" formatCode="General"/>
      <alignment vertical="bottom" wrapText="0" readingOrder="0"/>
    </dxf>
  </rfmt>
  <rfmt sheetId="5" sqref="B776" start="0" length="0">
    <dxf>
      <numFmt numFmtId="0" formatCode="General"/>
      <alignment vertical="bottom" wrapText="0" readingOrder="0"/>
    </dxf>
  </rfmt>
  <rfmt sheetId="5" sqref="C776" start="0" length="0">
    <dxf>
      <numFmt numFmtId="0" formatCode="General"/>
      <alignment vertical="bottom" wrapText="0" readingOrder="0"/>
    </dxf>
  </rfmt>
  <rfmt sheetId="5" sqref="D776" start="0" length="0">
    <dxf>
      <numFmt numFmtId="0" formatCode="General"/>
      <alignment vertical="bottom" wrapText="0" readingOrder="0"/>
    </dxf>
  </rfmt>
  <rfmt sheetId="5" sqref="E776" start="0" length="0">
    <dxf>
      <numFmt numFmtId="0" formatCode="General"/>
      <alignment vertical="bottom" wrapText="0" readingOrder="0"/>
    </dxf>
  </rfmt>
  <rfmt sheetId="5" sqref="F776" start="0" length="0">
    <dxf>
      <numFmt numFmtId="0" formatCode="General"/>
      <alignment vertical="bottom" wrapText="0" readingOrder="0"/>
    </dxf>
  </rfmt>
  <rfmt sheetId="5" sqref="G776" start="0" length="0">
    <dxf>
      <numFmt numFmtId="0" formatCode="General"/>
      <alignment vertical="bottom" wrapText="0" readingOrder="0"/>
    </dxf>
  </rfmt>
  <rfmt sheetId="5" sqref="H776" start="0" length="0">
    <dxf>
      <numFmt numFmtId="0" formatCode="General"/>
      <alignment vertical="bottom" wrapText="0" readingOrder="0"/>
    </dxf>
  </rfmt>
  <rfmt sheetId="5" sqref="I776" start="0" length="0">
    <dxf>
      <numFmt numFmtId="0" formatCode="General"/>
      <alignment vertical="bottom" wrapText="0" readingOrder="0"/>
    </dxf>
  </rfmt>
  <rfmt sheetId="5" sqref="J776" start="0" length="0">
    <dxf>
      <numFmt numFmtId="0" formatCode="General"/>
      <alignment vertical="bottom" wrapText="0" readingOrder="0"/>
    </dxf>
  </rfmt>
  <rfmt sheetId="5" sqref="A777" start="0" length="0">
    <dxf>
      <numFmt numFmtId="0" formatCode="General"/>
      <alignment vertical="bottom" wrapText="0" readingOrder="0"/>
    </dxf>
  </rfmt>
  <rfmt sheetId="5" sqref="B777" start="0" length="0">
    <dxf>
      <numFmt numFmtId="0" formatCode="General"/>
      <alignment vertical="bottom" wrapText="0" readingOrder="0"/>
    </dxf>
  </rfmt>
  <rfmt sheetId="5" sqref="C777" start="0" length="0">
    <dxf>
      <numFmt numFmtId="0" formatCode="General"/>
      <alignment vertical="bottom" wrapText="0" readingOrder="0"/>
    </dxf>
  </rfmt>
  <rfmt sheetId="5" sqref="D777" start="0" length="0">
    <dxf>
      <numFmt numFmtId="0" formatCode="General"/>
      <alignment vertical="bottom" wrapText="0" readingOrder="0"/>
    </dxf>
  </rfmt>
  <rfmt sheetId="5" sqref="E777" start="0" length="0">
    <dxf>
      <numFmt numFmtId="0" formatCode="General"/>
      <alignment vertical="bottom" wrapText="0" readingOrder="0"/>
    </dxf>
  </rfmt>
  <rfmt sheetId="5" sqref="F777" start="0" length="0">
    <dxf>
      <numFmt numFmtId="0" formatCode="General"/>
      <alignment vertical="bottom" wrapText="0" readingOrder="0"/>
    </dxf>
  </rfmt>
  <rfmt sheetId="5" sqref="G777" start="0" length="0">
    <dxf>
      <numFmt numFmtId="0" formatCode="General"/>
      <alignment vertical="bottom" wrapText="0" readingOrder="0"/>
    </dxf>
  </rfmt>
  <rfmt sheetId="5" sqref="H777" start="0" length="0">
    <dxf>
      <numFmt numFmtId="0" formatCode="General"/>
      <alignment vertical="bottom" wrapText="0" readingOrder="0"/>
    </dxf>
  </rfmt>
  <rfmt sheetId="5" sqref="I777" start="0" length="0">
    <dxf>
      <numFmt numFmtId="0" formatCode="General"/>
      <alignment vertical="bottom" wrapText="0" readingOrder="0"/>
    </dxf>
  </rfmt>
  <rfmt sheetId="5" sqref="J777" start="0" length="0">
    <dxf>
      <numFmt numFmtId="0" formatCode="General"/>
      <alignment vertical="bottom" wrapText="0" readingOrder="0"/>
    </dxf>
  </rfmt>
  <rfmt sheetId="5" sqref="A778" start="0" length="0">
    <dxf>
      <numFmt numFmtId="0" formatCode="General"/>
      <alignment vertical="bottom" wrapText="0" readingOrder="0"/>
    </dxf>
  </rfmt>
  <rfmt sheetId="5" sqref="B778" start="0" length="0">
    <dxf>
      <numFmt numFmtId="0" formatCode="General"/>
      <alignment vertical="bottom" wrapText="0" readingOrder="0"/>
    </dxf>
  </rfmt>
  <rfmt sheetId="5" sqref="C778" start="0" length="0">
    <dxf>
      <numFmt numFmtId="0" formatCode="General"/>
      <alignment vertical="bottom" wrapText="0" readingOrder="0"/>
    </dxf>
  </rfmt>
  <rfmt sheetId="5" sqref="D778" start="0" length="0">
    <dxf>
      <numFmt numFmtId="0" formatCode="General"/>
      <alignment vertical="bottom" wrapText="0" readingOrder="0"/>
    </dxf>
  </rfmt>
  <rfmt sheetId="5" sqref="E778" start="0" length="0">
    <dxf>
      <numFmt numFmtId="0" formatCode="General"/>
      <alignment vertical="bottom" wrapText="0" readingOrder="0"/>
    </dxf>
  </rfmt>
  <rfmt sheetId="5" sqref="F778" start="0" length="0">
    <dxf>
      <numFmt numFmtId="0" formatCode="General"/>
      <alignment vertical="bottom" wrapText="0" readingOrder="0"/>
    </dxf>
  </rfmt>
  <rfmt sheetId="5" sqref="G778" start="0" length="0">
    <dxf>
      <numFmt numFmtId="0" formatCode="General"/>
      <alignment vertical="bottom" wrapText="0" readingOrder="0"/>
    </dxf>
  </rfmt>
  <rfmt sheetId="5" sqref="H778" start="0" length="0">
    <dxf>
      <numFmt numFmtId="0" formatCode="General"/>
      <alignment vertical="bottom" wrapText="0" readingOrder="0"/>
    </dxf>
  </rfmt>
  <rfmt sheetId="5" sqref="I778" start="0" length="0">
    <dxf>
      <numFmt numFmtId="0" formatCode="General"/>
      <alignment vertical="bottom" wrapText="0" readingOrder="0"/>
    </dxf>
  </rfmt>
  <rfmt sheetId="5" sqref="J778" start="0" length="0">
    <dxf>
      <numFmt numFmtId="0" formatCode="General"/>
      <alignment vertical="bottom" wrapText="0" readingOrder="0"/>
    </dxf>
  </rfmt>
  <rfmt sheetId="5" sqref="A779" start="0" length="0">
    <dxf>
      <numFmt numFmtId="0" formatCode="General"/>
      <alignment vertical="bottom" wrapText="0" readingOrder="0"/>
    </dxf>
  </rfmt>
  <rfmt sheetId="5" sqref="B779" start="0" length="0">
    <dxf>
      <numFmt numFmtId="0" formatCode="General"/>
      <alignment vertical="bottom" wrapText="0" readingOrder="0"/>
    </dxf>
  </rfmt>
  <rfmt sheetId="5" sqref="C779" start="0" length="0">
    <dxf>
      <numFmt numFmtId="0" formatCode="General"/>
      <alignment vertical="bottom" wrapText="0" readingOrder="0"/>
    </dxf>
  </rfmt>
  <rfmt sheetId="5" sqref="D779" start="0" length="0">
    <dxf>
      <numFmt numFmtId="0" formatCode="General"/>
      <alignment vertical="bottom" wrapText="0" readingOrder="0"/>
    </dxf>
  </rfmt>
  <rfmt sheetId="5" sqref="E779" start="0" length="0">
    <dxf>
      <numFmt numFmtId="0" formatCode="General"/>
      <alignment vertical="bottom" wrapText="0" readingOrder="0"/>
    </dxf>
  </rfmt>
  <rfmt sheetId="5" sqref="F779" start="0" length="0">
    <dxf>
      <numFmt numFmtId="0" formatCode="General"/>
      <alignment vertical="bottom" wrapText="0" readingOrder="0"/>
    </dxf>
  </rfmt>
  <rfmt sheetId="5" sqref="G779" start="0" length="0">
    <dxf>
      <numFmt numFmtId="0" formatCode="General"/>
      <alignment vertical="bottom" wrapText="0" readingOrder="0"/>
    </dxf>
  </rfmt>
  <rfmt sheetId="5" sqref="H779" start="0" length="0">
    <dxf>
      <numFmt numFmtId="0" formatCode="General"/>
      <alignment vertical="bottom" wrapText="0" readingOrder="0"/>
    </dxf>
  </rfmt>
  <rfmt sheetId="5" sqref="I779" start="0" length="0">
    <dxf>
      <numFmt numFmtId="0" formatCode="General"/>
      <alignment vertical="bottom" wrapText="0" readingOrder="0"/>
    </dxf>
  </rfmt>
  <rfmt sheetId="5" sqref="J779" start="0" length="0">
    <dxf>
      <numFmt numFmtId="0" formatCode="General"/>
      <alignment vertical="bottom" wrapText="0" readingOrder="0"/>
    </dxf>
  </rfmt>
  <rfmt sheetId="5" sqref="A780" start="0" length="0">
    <dxf>
      <numFmt numFmtId="0" formatCode="General"/>
      <alignment vertical="bottom" wrapText="0" readingOrder="0"/>
    </dxf>
  </rfmt>
  <rfmt sheetId="5" sqref="B780" start="0" length="0">
    <dxf>
      <numFmt numFmtId="0" formatCode="General"/>
      <alignment vertical="bottom" wrapText="0" readingOrder="0"/>
    </dxf>
  </rfmt>
  <rfmt sheetId="5" sqref="C780" start="0" length="0">
    <dxf>
      <numFmt numFmtId="0" formatCode="General"/>
      <alignment vertical="bottom" wrapText="0" readingOrder="0"/>
    </dxf>
  </rfmt>
  <rfmt sheetId="5" sqref="D780" start="0" length="0">
    <dxf>
      <numFmt numFmtId="0" formatCode="General"/>
      <alignment vertical="bottom" wrapText="0" readingOrder="0"/>
    </dxf>
  </rfmt>
  <rfmt sheetId="5" sqref="E780" start="0" length="0">
    <dxf>
      <numFmt numFmtId="0" formatCode="General"/>
      <alignment vertical="bottom" wrapText="0" readingOrder="0"/>
    </dxf>
  </rfmt>
  <rfmt sheetId="5" sqref="F780" start="0" length="0">
    <dxf>
      <numFmt numFmtId="0" formatCode="General"/>
      <alignment vertical="bottom" wrapText="0" readingOrder="0"/>
    </dxf>
  </rfmt>
  <rfmt sheetId="5" sqref="G780" start="0" length="0">
    <dxf>
      <numFmt numFmtId="0" formatCode="General"/>
      <alignment vertical="bottom" wrapText="0" readingOrder="0"/>
    </dxf>
  </rfmt>
  <rfmt sheetId="5" sqref="H780" start="0" length="0">
    <dxf>
      <numFmt numFmtId="0" formatCode="General"/>
      <alignment vertical="bottom" wrapText="0" readingOrder="0"/>
    </dxf>
  </rfmt>
  <rfmt sheetId="5" sqref="I780" start="0" length="0">
    <dxf>
      <numFmt numFmtId="0" formatCode="General"/>
      <alignment vertical="bottom" wrapText="0" readingOrder="0"/>
    </dxf>
  </rfmt>
  <rfmt sheetId="5" sqref="J780" start="0" length="0">
    <dxf>
      <numFmt numFmtId="0" formatCode="General"/>
      <alignment vertical="bottom" wrapText="0" readingOrder="0"/>
    </dxf>
  </rfmt>
  <rfmt sheetId="5" sqref="A781" start="0" length="0">
    <dxf>
      <numFmt numFmtId="0" formatCode="General"/>
      <alignment vertical="bottom" wrapText="0" readingOrder="0"/>
    </dxf>
  </rfmt>
  <rfmt sheetId="5" sqref="B781" start="0" length="0">
    <dxf>
      <numFmt numFmtId="0" formatCode="General"/>
      <alignment vertical="bottom" wrapText="0" readingOrder="0"/>
    </dxf>
  </rfmt>
  <rfmt sheetId="5" sqref="C781" start="0" length="0">
    <dxf>
      <numFmt numFmtId="0" formatCode="General"/>
      <alignment vertical="bottom" wrapText="0" readingOrder="0"/>
    </dxf>
  </rfmt>
  <rfmt sheetId="5" sqref="D781" start="0" length="0">
    <dxf>
      <numFmt numFmtId="0" formatCode="General"/>
      <alignment vertical="bottom" wrapText="0" readingOrder="0"/>
    </dxf>
  </rfmt>
  <rfmt sheetId="5" sqref="E781" start="0" length="0">
    <dxf>
      <numFmt numFmtId="0" formatCode="General"/>
      <alignment vertical="bottom" wrapText="0" readingOrder="0"/>
    </dxf>
  </rfmt>
  <rfmt sheetId="5" sqref="F781" start="0" length="0">
    <dxf>
      <numFmt numFmtId="0" formatCode="General"/>
      <alignment vertical="bottom" wrapText="0" readingOrder="0"/>
    </dxf>
  </rfmt>
  <rfmt sheetId="5" sqref="G781" start="0" length="0">
    <dxf>
      <numFmt numFmtId="0" formatCode="General"/>
      <alignment vertical="bottom" wrapText="0" readingOrder="0"/>
    </dxf>
  </rfmt>
  <rfmt sheetId="5" sqref="H781" start="0" length="0">
    <dxf>
      <numFmt numFmtId="0" formatCode="General"/>
      <alignment vertical="bottom" wrapText="0" readingOrder="0"/>
    </dxf>
  </rfmt>
  <rfmt sheetId="5" sqref="I781" start="0" length="0">
    <dxf>
      <numFmt numFmtId="0" formatCode="General"/>
      <alignment vertical="bottom" wrapText="0" readingOrder="0"/>
    </dxf>
  </rfmt>
  <rfmt sheetId="5" sqref="J781" start="0" length="0">
    <dxf>
      <numFmt numFmtId="0" formatCode="General"/>
      <alignment vertical="bottom" wrapText="0" readingOrder="0"/>
    </dxf>
  </rfmt>
  <rfmt sheetId="5" sqref="A782" start="0" length="0">
    <dxf>
      <numFmt numFmtId="0" formatCode="General"/>
      <alignment vertical="bottom" wrapText="0" readingOrder="0"/>
    </dxf>
  </rfmt>
  <rfmt sheetId="5" sqref="B782" start="0" length="0">
    <dxf>
      <numFmt numFmtId="0" formatCode="General"/>
      <alignment vertical="bottom" wrapText="0" readingOrder="0"/>
    </dxf>
  </rfmt>
  <rfmt sheetId="5" sqref="C782" start="0" length="0">
    <dxf>
      <numFmt numFmtId="0" formatCode="General"/>
      <alignment vertical="bottom" wrapText="0" readingOrder="0"/>
    </dxf>
  </rfmt>
  <rfmt sheetId="5" sqref="D782" start="0" length="0">
    <dxf>
      <numFmt numFmtId="0" formatCode="General"/>
      <alignment vertical="bottom" wrapText="0" readingOrder="0"/>
    </dxf>
  </rfmt>
  <rfmt sheetId="5" sqref="E782" start="0" length="0">
    <dxf>
      <numFmt numFmtId="0" formatCode="General"/>
      <alignment vertical="bottom" wrapText="0" readingOrder="0"/>
    </dxf>
  </rfmt>
  <rfmt sheetId="5" sqref="F782" start="0" length="0">
    <dxf>
      <numFmt numFmtId="0" formatCode="General"/>
      <alignment vertical="bottom" wrapText="0" readingOrder="0"/>
    </dxf>
  </rfmt>
  <rfmt sheetId="5" sqref="G782" start="0" length="0">
    <dxf>
      <numFmt numFmtId="0" formatCode="General"/>
      <alignment vertical="bottom" wrapText="0" readingOrder="0"/>
    </dxf>
  </rfmt>
  <rfmt sheetId="5" sqref="H782" start="0" length="0">
    <dxf>
      <numFmt numFmtId="0" formatCode="General"/>
      <alignment vertical="bottom" wrapText="0" readingOrder="0"/>
    </dxf>
  </rfmt>
  <rfmt sheetId="5" sqref="I782" start="0" length="0">
    <dxf>
      <numFmt numFmtId="0" formatCode="General"/>
      <alignment vertical="bottom" wrapText="0" readingOrder="0"/>
    </dxf>
  </rfmt>
  <rfmt sheetId="5" sqref="J782" start="0" length="0">
    <dxf>
      <numFmt numFmtId="0" formatCode="General"/>
      <alignment vertical="bottom" wrapText="0" readingOrder="0"/>
    </dxf>
  </rfmt>
  <rfmt sheetId="5" sqref="A783" start="0" length="0">
    <dxf>
      <numFmt numFmtId="0" formatCode="General"/>
      <alignment vertical="bottom" wrapText="0" readingOrder="0"/>
    </dxf>
  </rfmt>
  <rfmt sheetId="5" sqref="B783" start="0" length="0">
    <dxf>
      <numFmt numFmtId="0" formatCode="General"/>
      <alignment vertical="bottom" wrapText="0" readingOrder="0"/>
    </dxf>
  </rfmt>
  <rfmt sheetId="5" sqref="C783" start="0" length="0">
    <dxf>
      <numFmt numFmtId="0" formatCode="General"/>
      <alignment vertical="bottom" wrapText="0" readingOrder="0"/>
    </dxf>
  </rfmt>
  <rfmt sheetId="5" sqref="D783" start="0" length="0">
    <dxf>
      <numFmt numFmtId="0" formatCode="General"/>
      <alignment vertical="bottom" wrapText="0" readingOrder="0"/>
    </dxf>
  </rfmt>
  <rfmt sheetId="5" sqref="E783" start="0" length="0">
    <dxf>
      <numFmt numFmtId="0" formatCode="General"/>
      <alignment vertical="bottom" wrapText="0" readingOrder="0"/>
    </dxf>
  </rfmt>
  <rfmt sheetId="5" sqref="F783" start="0" length="0">
    <dxf>
      <numFmt numFmtId="0" formatCode="General"/>
      <alignment vertical="bottom" wrapText="0" readingOrder="0"/>
    </dxf>
  </rfmt>
  <rfmt sheetId="5" sqref="G783" start="0" length="0">
    <dxf>
      <numFmt numFmtId="0" formatCode="General"/>
      <alignment vertical="bottom" wrapText="0" readingOrder="0"/>
    </dxf>
  </rfmt>
  <rfmt sheetId="5" sqref="H783" start="0" length="0">
    <dxf>
      <numFmt numFmtId="0" formatCode="General"/>
      <alignment vertical="bottom" wrapText="0" readingOrder="0"/>
    </dxf>
  </rfmt>
  <rfmt sheetId="5" sqref="I783" start="0" length="0">
    <dxf>
      <numFmt numFmtId="0" formatCode="General"/>
      <alignment vertical="bottom" wrapText="0" readingOrder="0"/>
    </dxf>
  </rfmt>
  <rfmt sheetId="5" sqref="J783" start="0" length="0">
    <dxf>
      <numFmt numFmtId="0" formatCode="General"/>
      <alignment vertical="bottom" wrapText="0" readingOrder="0"/>
    </dxf>
  </rfmt>
  <rfmt sheetId="5" sqref="A784" start="0" length="0">
    <dxf>
      <numFmt numFmtId="0" formatCode="General"/>
      <alignment vertical="bottom" wrapText="0" readingOrder="0"/>
    </dxf>
  </rfmt>
  <rfmt sheetId="5" sqref="B784" start="0" length="0">
    <dxf>
      <numFmt numFmtId="0" formatCode="General"/>
      <alignment vertical="bottom" wrapText="0" readingOrder="0"/>
    </dxf>
  </rfmt>
  <rfmt sheetId="5" sqref="C784" start="0" length="0">
    <dxf>
      <numFmt numFmtId="0" formatCode="General"/>
      <alignment vertical="bottom" wrapText="0" readingOrder="0"/>
    </dxf>
  </rfmt>
  <rfmt sheetId="5" sqref="D784" start="0" length="0">
    <dxf>
      <numFmt numFmtId="0" formatCode="General"/>
      <alignment vertical="bottom" wrapText="0" readingOrder="0"/>
    </dxf>
  </rfmt>
  <rfmt sheetId="5" sqref="E784" start="0" length="0">
    <dxf>
      <numFmt numFmtId="0" formatCode="General"/>
      <alignment vertical="bottom" wrapText="0" readingOrder="0"/>
    </dxf>
  </rfmt>
  <rfmt sheetId="5" sqref="F784" start="0" length="0">
    <dxf>
      <numFmt numFmtId="0" formatCode="General"/>
      <alignment vertical="bottom" wrapText="0" readingOrder="0"/>
    </dxf>
  </rfmt>
  <rfmt sheetId="5" sqref="G784" start="0" length="0">
    <dxf>
      <numFmt numFmtId="0" formatCode="General"/>
      <alignment vertical="bottom" wrapText="0" readingOrder="0"/>
    </dxf>
  </rfmt>
  <rfmt sheetId="5" sqref="H784" start="0" length="0">
    <dxf>
      <numFmt numFmtId="0" formatCode="General"/>
      <alignment vertical="bottom" wrapText="0" readingOrder="0"/>
    </dxf>
  </rfmt>
  <rfmt sheetId="5" sqref="I784" start="0" length="0">
    <dxf>
      <numFmt numFmtId="0" formatCode="General"/>
      <alignment vertical="bottom" wrapText="0" readingOrder="0"/>
    </dxf>
  </rfmt>
  <rfmt sheetId="5" sqref="J784" start="0" length="0">
    <dxf>
      <numFmt numFmtId="0" formatCode="General"/>
      <alignment vertical="bottom" wrapText="0" readingOrder="0"/>
    </dxf>
  </rfmt>
  <rfmt sheetId="5" sqref="A785" start="0" length="0">
    <dxf>
      <numFmt numFmtId="0" formatCode="General"/>
      <alignment vertical="bottom" wrapText="0" readingOrder="0"/>
    </dxf>
  </rfmt>
  <rfmt sheetId="5" sqref="B785" start="0" length="0">
    <dxf>
      <numFmt numFmtId="0" formatCode="General"/>
      <alignment vertical="bottom" wrapText="0" readingOrder="0"/>
    </dxf>
  </rfmt>
  <rfmt sheetId="5" sqref="C785" start="0" length="0">
    <dxf>
      <numFmt numFmtId="0" formatCode="General"/>
      <alignment vertical="bottom" wrapText="0" readingOrder="0"/>
    </dxf>
  </rfmt>
  <rfmt sheetId="5" sqref="D785" start="0" length="0">
    <dxf>
      <numFmt numFmtId="0" formatCode="General"/>
      <alignment vertical="bottom" wrapText="0" readingOrder="0"/>
    </dxf>
  </rfmt>
  <rfmt sheetId="5" sqref="E785" start="0" length="0">
    <dxf>
      <numFmt numFmtId="0" formatCode="General"/>
      <alignment vertical="bottom" wrapText="0" readingOrder="0"/>
    </dxf>
  </rfmt>
  <rfmt sheetId="5" sqref="F785" start="0" length="0">
    <dxf>
      <numFmt numFmtId="0" formatCode="General"/>
      <alignment vertical="bottom" wrapText="0" readingOrder="0"/>
    </dxf>
  </rfmt>
  <rfmt sheetId="5" sqref="G785" start="0" length="0">
    <dxf>
      <numFmt numFmtId="0" formatCode="General"/>
      <alignment vertical="bottom" wrapText="0" readingOrder="0"/>
    </dxf>
  </rfmt>
  <rfmt sheetId="5" sqref="H785" start="0" length="0">
    <dxf>
      <numFmt numFmtId="0" formatCode="General"/>
      <alignment vertical="bottom" wrapText="0" readingOrder="0"/>
    </dxf>
  </rfmt>
  <rfmt sheetId="5" sqref="I785" start="0" length="0">
    <dxf>
      <numFmt numFmtId="0" formatCode="General"/>
      <alignment vertical="bottom" wrapText="0" readingOrder="0"/>
    </dxf>
  </rfmt>
  <rfmt sheetId="5" sqref="J785" start="0" length="0">
    <dxf>
      <numFmt numFmtId="0" formatCode="General"/>
      <alignment vertical="bottom" wrapText="0" readingOrder="0"/>
    </dxf>
  </rfmt>
  <rfmt sheetId="5" sqref="A786" start="0" length="0">
    <dxf>
      <numFmt numFmtId="0" formatCode="General"/>
      <alignment vertical="bottom" wrapText="0" readingOrder="0"/>
    </dxf>
  </rfmt>
  <rfmt sheetId="5" sqref="B786" start="0" length="0">
    <dxf>
      <numFmt numFmtId="0" formatCode="General"/>
      <alignment vertical="bottom" wrapText="0" readingOrder="0"/>
    </dxf>
  </rfmt>
  <rfmt sheetId="5" sqref="C786" start="0" length="0">
    <dxf>
      <numFmt numFmtId="0" formatCode="General"/>
      <alignment vertical="bottom" wrapText="0" readingOrder="0"/>
    </dxf>
  </rfmt>
  <rfmt sheetId="5" sqref="D786" start="0" length="0">
    <dxf>
      <numFmt numFmtId="0" formatCode="General"/>
      <alignment vertical="bottom" wrapText="0" readingOrder="0"/>
    </dxf>
  </rfmt>
  <rfmt sheetId="5" sqref="E786" start="0" length="0">
    <dxf>
      <numFmt numFmtId="0" formatCode="General"/>
      <alignment vertical="bottom" wrapText="0" readingOrder="0"/>
    </dxf>
  </rfmt>
  <rfmt sheetId="5" sqref="F786" start="0" length="0">
    <dxf>
      <numFmt numFmtId="0" formatCode="General"/>
      <alignment vertical="bottom" wrapText="0" readingOrder="0"/>
    </dxf>
  </rfmt>
  <rfmt sheetId="5" sqref="G786" start="0" length="0">
    <dxf>
      <numFmt numFmtId="0" formatCode="General"/>
      <alignment vertical="bottom" wrapText="0" readingOrder="0"/>
    </dxf>
  </rfmt>
  <rfmt sheetId="5" sqref="H786" start="0" length="0">
    <dxf>
      <numFmt numFmtId="0" formatCode="General"/>
      <alignment vertical="bottom" wrapText="0" readingOrder="0"/>
    </dxf>
  </rfmt>
  <rfmt sheetId="5" sqref="I786" start="0" length="0">
    <dxf>
      <numFmt numFmtId="0" formatCode="General"/>
      <alignment vertical="bottom" wrapText="0" readingOrder="0"/>
    </dxf>
  </rfmt>
  <rfmt sheetId="5" sqref="J786" start="0" length="0">
    <dxf>
      <numFmt numFmtId="0" formatCode="General"/>
      <alignment vertical="bottom" wrapText="0" readingOrder="0"/>
    </dxf>
  </rfmt>
  <rfmt sheetId="5" sqref="A787" start="0" length="0">
    <dxf>
      <numFmt numFmtId="0" formatCode="General"/>
      <alignment vertical="bottom" wrapText="0" readingOrder="0"/>
    </dxf>
  </rfmt>
  <rfmt sheetId="5" sqref="B787" start="0" length="0">
    <dxf>
      <numFmt numFmtId="0" formatCode="General"/>
      <alignment vertical="bottom" wrapText="0" readingOrder="0"/>
    </dxf>
  </rfmt>
  <rfmt sheetId="5" sqref="C787" start="0" length="0">
    <dxf>
      <numFmt numFmtId="0" formatCode="General"/>
      <alignment vertical="bottom" wrapText="0" readingOrder="0"/>
    </dxf>
  </rfmt>
  <rfmt sheetId="5" sqref="D787" start="0" length="0">
    <dxf>
      <numFmt numFmtId="0" formatCode="General"/>
      <alignment vertical="bottom" wrapText="0" readingOrder="0"/>
    </dxf>
  </rfmt>
  <rfmt sheetId="5" sqref="E787" start="0" length="0">
    <dxf>
      <numFmt numFmtId="0" formatCode="General"/>
      <alignment vertical="bottom" wrapText="0" readingOrder="0"/>
    </dxf>
  </rfmt>
  <rfmt sheetId="5" sqref="F787" start="0" length="0">
    <dxf>
      <numFmt numFmtId="0" formatCode="General"/>
      <alignment vertical="bottom" wrapText="0" readingOrder="0"/>
    </dxf>
  </rfmt>
  <rfmt sheetId="5" sqref="G787" start="0" length="0">
    <dxf>
      <numFmt numFmtId="0" formatCode="General"/>
      <alignment vertical="bottom" wrapText="0" readingOrder="0"/>
    </dxf>
  </rfmt>
  <rfmt sheetId="5" sqref="H787" start="0" length="0">
    <dxf>
      <numFmt numFmtId="0" formatCode="General"/>
      <alignment vertical="bottom" wrapText="0" readingOrder="0"/>
    </dxf>
  </rfmt>
  <rfmt sheetId="5" sqref="I787" start="0" length="0">
    <dxf>
      <numFmt numFmtId="0" formatCode="General"/>
      <alignment vertical="bottom" wrapText="0" readingOrder="0"/>
    </dxf>
  </rfmt>
  <rfmt sheetId="5" sqref="J787" start="0" length="0">
    <dxf>
      <numFmt numFmtId="0" formatCode="General"/>
      <alignment vertical="bottom" wrapText="0" readingOrder="0"/>
    </dxf>
  </rfmt>
  <rfmt sheetId="5" sqref="A788" start="0" length="0">
    <dxf>
      <numFmt numFmtId="0" formatCode="General"/>
      <alignment vertical="bottom" wrapText="0" readingOrder="0"/>
    </dxf>
  </rfmt>
  <rfmt sheetId="5" sqref="B788" start="0" length="0">
    <dxf>
      <numFmt numFmtId="0" formatCode="General"/>
      <alignment vertical="bottom" wrapText="0" readingOrder="0"/>
    </dxf>
  </rfmt>
  <rfmt sheetId="5" sqref="C788" start="0" length="0">
    <dxf>
      <numFmt numFmtId="0" formatCode="General"/>
      <alignment vertical="bottom" wrapText="0" readingOrder="0"/>
    </dxf>
  </rfmt>
  <rfmt sheetId="5" sqref="D788" start="0" length="0">
    <dxf>
      <numFmt numFmtId="0" formatCode="General"/>
      <alignment vertical="bottom" wrapText="0" readingOrder="0"/>
    </dxf>
  </rfmt>
  <rfmt sheetId="5" sqref="E788" start="0" length="0">
    <dxf>
      <numFmt numFmtId="0" formatCode="General"/>
      <alignment vertical="bottom" wrapText="0" readingOrder="0"/>
    </dxf>
  </rfmt>
  <rfmt sheetId="5" sqref="F788" start="0" length="0">
    <dxf>
      <numFmt numFmtId="0" formatCode="General"/>
      <alignment vertical="bottom" wrapText="0" readingOrder="0"/>
    </dxf>
  </rfmt>
  <rfmt sheetId="5" sqref="G788" start="0" length="0">
    <dxf>
      <numFmt numFmtId="0" formatCode="General"/>
      <alignment vertical="bottom" wrapText="0" readingOrder="0"/>
    </dxf>
  </rfmt>
  <rfmt sheetId="5" sqref="H788" start="0" length="0">
    <dxf>
      <numFmt numFmtId="0" formatCode="General"/>
      <alignment vertical="bottom" wrapText="0" readingOrder="0"/>
    </dxf>
  </rfmt>
  <rfmt sheetId="5" sqref="I788" start="0" length="0">
    <dxf>
      <numFmt numFmtId="0" formatCode="General"/>
      <alignment vertical="bottom" wrapText="0" readingOrder="0"/>
    </dxf>
  </rfmt>
  <rfmt sheetId="5" sqref="J788" start="0" length="0">
    <dxf>
      <numFmt numFmtId="0" formatCode="General"/>
      <alignment vertical="bottom" wrapText="0" readingOrder="0"/>
    </dxf>
  </rfmt>
  <rfmt sheetId="5" sqref="A789" start="0" length="0">
    <dxf>
      <numFmt numFmtId="0" formatCode="General"/>
      <alignment vertical="bottom" wrapText="0" readingOrder="0"/>
    </dxf>
  </rfmt>
  <rfmt sheetId="5" sqref="B789" start="0" length="0">
    <dxf>
      <numFmt numFmtId="0" formatCode="General"/>
      <alignment vertical="bottom" wrapText="0" readingOrder="0"/>
    </dxf>
  </rfmt>
  <rfmt sheetId="5" sqref="C789" start="0" length="0">
    <dxf>
      <numFmt numFmtId="0" formatCode="General"/>
      <alignment vertical="bottom" wrapText="0" readingOrder="0"/>
    </dxf>
  </rfmt>
  <rfmt sheetId="5" sqref="D789" start="0" length="0">
    <dxf>
      <numFmt numFmtId="0" formatCode="General"/>
      <alignment vertical="bottom" wrapText="0" readingOrder="0"/>
    </dxf>
  </rfmt>
  <rfmt sheetId="5" sqref="E789" start="0" length="0">
    <dxf>
      <numFmt numFmtId="0" formatCode="General"/>
      <alignment vertical="bottom" wrapText="0" readingOrder="0"/>
    </dxf>
  </rfmt>
  <rfmt sheetId="5" sqref="F789" start="0" length="0">
    <dxf>
      <numFmt numFmtId="0" formatCode="General"/>
      <alignment vertical="bottom" wrapText="0" readingOrder="0"/>
    </dxf>
  </rfmt>
  <rfmt sheetId="5" sqref="G789" start="0" length="0">
    <dxf>
      <numFmt numFmtId="0" formatCode="General"/>
      <alignment vertical="bottom" wrapText="0" readingOrder="0"/>
    </dxf>
  </rfmt>
  <rfmt sheetId="5" sqref="H789" start="0" length="0">
    <dxf>
      <numFmt numFmtId="0" formatCode="General"/>
      <alignment vertical="bottom" wrapText="0" readingOrder="0"/>
    </dxf>
  </rfmt>
  <rfmt sheetId="5" sqref="I789" start="0" length="0">
    <dxf>
      <numFmt numFmtId="0" formatCode="General"/>
      <alignment vertical="bottom" wrapText="0" readingOrder="0"/>
    </dxf>
  </rfmt>
  <rfmt sheetId="5" sqref="J789" start="0" length="0">
    <dxf>
      <numFmt numFmtId="0" formatCode="General"/>
      <alignment vertical="bottom" wrapText="0" readingOrder="0"/>
    </dxf>
  </rfmt>
  <rfmt sheetId="5" sqref="A790" start="0" length="0">
    <dxf>
      <numFmt numFmtId="0" formatCode="General"/>
      <alignment vertical="bottom" wrapText="0" readingOrder="0"/>
    </dxf>
  </rfmt>
  <rfmt sheetId="5" sqref="B790" start="0" length="0">
    <dxf>
      <numFmt numFmtId="0" formatCode="General"/>
      <alignment vertical="bottom" wrapText="0" readingOrder="0"/>
    </dxf>
  </rfmt>
  <rfmt sheetId="5" sqref="C790" start="0" length="0">
    <dxf>
      <numFmt numFmtId="0" formatCode="General"/>
      <alignment vertical="bottom" wrapText="0" readingOrder="0"/>
    </dxf>
  </rfmt>
  <rfmt sheetId="5" sqref="D790" start="0" length="0">
    <dxf>
      <numFmt numFmtId="0" formatCode="General"/>
      <alignment vertical="bottom" wrapText="0" readingOrder="0"/>
    </dxf>
  </rfmt>
  <rfmt sheetId="5" sqref="E790" start="0" length="0">
    <dxf>
      <numFmt numFmtId="0" formatCode="General"/>
      <alignment vertical="bottom" wrapText="0" readingOrder="0"/>
    </dxf>
  </rfmt>
  <rfmt sheetId="5" sqref="F790" start="0" length="0">
    <dxf>
      <numFmt numFmtId="0" formatCode="General"/>
      <alignment vertical="bottom" wrapText="0" readingOrder="0"/>
    </dxf>
  </rfmt>
  <rfmt sheetId="5" sqref="G790" start="0" length="0">
    <dxf>
      <numFmt numFmtId="0" formatCode="General"/>
      <alignment vertical="bottom" wrapText="0" readingOrder="0"/>
    </dxf>
  </rfmt>
  <rfmt sheetId="5" sqref="H790" start="0" length="0">
    <dxf>
      <numFmt numFmtId="0" formatCode="General"/>
      <alignment vertical="bottom" wrapText="0" readingOrder="0"/>
    </dxf>
  </rfmt>
  <rfmt sheetId="5" sqref="I790" start="0" length="0">
    <dxf>
      <numFmt numFmtId="0" formatCode="General"/>
      <alignment vertical="bottom" wrapText="0" readingOrder="0"/>
    </dxf>
  </rfmt>
  <rfmt sheetId="5" sqref="J790" start="0" length="0">
    <dxf>
      <numFmt numFmtId="0" formatCode="General"/>
      <alignment vertical="bottom" wrapText="0" readingOrder="0"/>
    </dxf>
  </rfmt>
  <rfmt sheetId="5" sqref="A791" start="0" length="0">
    <dxf>
      <numFmt numFmtId="0" formatCode="General"/>
      <alignment vertical="bottom" wrapText="0" readingOrder="0"/>
    </dxf>
  </rfmt>
  <rfmt sheetId="5" sqref="B791" start="0" length="0">
    <dxf>
      <numFmt numFmtId="0" formatCode="General"/>
      <alignment vertical="bottom" wrapText="0" readingOrder="0"/>
    </dxf>
  </rfmt>
  <rfmt sheetId="5" sqref="C791" start="0" length="0">
    <dxf>
      <numFmt numFmtId="0" formatCode="General"/>
      <alignment vertical="bottom" wrapText="0" readingOrder="0"/>
    </dxf>
  </rfmt>
  <rfmt sheetId="5" sqref="D791" start="0" length="0">
    <dxf>
      <numFmt numFmtId="0" formatCode="General"/>
      <alignment vertical="bottom" wrapText="0" readingOrder="0"/>
    </dxf>
  </rfmt>
  <rfmt sheetId="5" sqref="E791" start="0" length="0">
    <dxf>
      <numFmt numFmtId="0" formatCode="General"/>
      <alignment vertical="bottom" wrapText="0" readingOrder="0"/>
    </dxf>
  </rfmt>
  <rfmt sheetId="5" sqref="F791" start="0" length="0">
    <dxf>
      <numFmt numFmtId="0" formatCode="General"/>
      <alignment vertical="bottom" wrapText="0" readingOrder="0"/>
    </dxf>
  </rfmt>
  <rfmt sheetId="5" sqref="G791" start="0" length="0">
    <dxf>
      <numFmt numFmtId="0" formatCode="General"/>
      <alignment vertical="bottom" wrapText="0" readingOrder="0"/>
    </dxf>
  </rfmt>
  <rfmt sheetId="5" sqref="H791" start="0" length="0">
    <dxf>
      <numFmt numFmtId="0" formatCode="General"/>
      <alignment vertical="bottom" wrapText="0" readingOrder="0"/>
    </dxf>
  </rfmt>
  <rfmt sheetId="5" sqref="I791" start="0" length="0">
    <dxf>
      <numFmt numFmtId="0" formatCode="General"/>
      <alignment vertical="bottom" wrapText="0" readingOrder="0"/>
    </dxf>
  </rfmt>
  <rfmt sheetId="5" sqref="J791" start="0" length="0">
    <dxf>
      <numFmt numFmtId="0" formatCode="General"/>
      <alignment vertical="bottom" wrapText="0" readingOrder="0"/>
    </dxf>
  </rfmt>
  <rfmt sheetId="5" sqref="A792" start="0" length="0">
    <dxf>
      <numFmt numFmtId="0" formatCode="General"/>
      <alignment vertical="bottom" wrapText="0" readingOrder="0"/>
    </dxf>
  </rfmt>
  <rfmt sheetId="5" sqref="B792" start="0" length="0">
    <dxf>
      <numFmt numFmtId="0" formatCode="General"/>
      <alignment vertical="bottom" wrapText="0" readingOrder="0"/>
    </dxf>
  </rfmt>
  <rfmt sheetId="5" sqref="C792" start="0" length="0">
    <dxf>
      <numFmt numFmtId="0" formatCode="General"/>
      <alignment vertical="bottom" wrapText="0" readingOrder="0"/>
    </dxf>
  </rfmt>
  <rfmt sheetId="5" sqref="D792" start="0" length="0">
    <dxf>
      <numFmt numFmtId="0" formatCode="General"/>
      <alignment vertical="bottom" wrapText="0" readingOrder="0"/>
    </dxf>
  </rfmt>
  <rfmt sheetId="5" sqref="E792" start="0" length="0">
    <dxf>
      <numFmt numFmtId="0" formatCode="General"/>
      <alignment vertical="bottom" wrapText="0" readingOrder="0"/>
    </dxf>
  </rfmt>
  <rfmt sheetId="5" sqref="F792" start="0" length="0">
    <dxf>
      <numFmt numFmtId="0" formatCode="General"/>
      <alignment vertical="bottom" wrapText="0" readingOrder="0"/>
    </dxf>
  </rfmt>
  <rfmt sheetId="5" sqref="G792" start="0" length="0">
    <dxf>
      <numFmt numFmtId="0" formatCode="General"/>
      <alignment vertical="bottom" wrapText="0" readingOrder="0"/>
    </dxf>
  </rfmt>
  <rfmt sheetId="5" sqref="H792" start="0" length="0">
    <dxf>
      <numFmt numFmtId="0" formatCode="General"/>
      <alignment vertical="bottom" wrapText="0" readingOrder="0"/>
    </dxf>
  </rfmt>
  <rfmt sheetId="5" sqref="I792" start="0" length="0">
    <dxf>
      <numFmt numFmtId="0" formatCode="General"/>
      <alignment vertical="bottom" wrapText="0" readingOrder="0"/>
    </dxf>
  </rfmt>
  <rfmt sheetId="5" sqref="J792" start="0" length="0">
    <dxf>
      <numFmt numFmtId="0" formatCode="General"/>
      <alignment vertical="bottom" wrapText="0" readingOrder="0"/>
    </dxf>
  </rfmt>
  <rfmt sheetId="5" sqref="A793" start="0" length="0">
    <dxf>
      <numFmt numFmtId="0" formatCode="General"/>
      <alignment vertical="bottom" wrapText="0" readingOrder="0"/>
    </dxf>
  </rfmt>
  <rfmt sheetId="5" sqref="B793" start="0" length="0">
    <dxf>
      <numFmt numFmtId="0" formatCode="General"/>
      <alignment vertical="bottom" wrapText="0" readingOrder="0"/>
    </dxf>
  </rfmt>
  <rfmt sheetId="5" sqref="C793" start="0" length="0">
    <dxf>
      <numFmt numFmtId="0" formatCode="General"/>
      <alignment vertical="bottom" wrapText="0" readingOrder="0"/>
    </dxf>
  </rfmt>
  <rfmt sheetId="5" sqref="D793" start="0" length="0">
    <dxf>
      <numFmt numFmtId="0" formatCode="General"/>
      <alignment vertical="bottom" wrapText="0" readingOrder="0"/>
    </dxf>
  </rfmt>
  <rfmt sheetId="5" sqref="E793" start="0" length="0">
    <dxf>
      <numFmt numFmtId="0" formatCode="General"/>
      <alignment vertical="bottom" wrapText="0" readingOrder="0"/>
    </dxf>
  </rfmt>
  <rfmt sheetId="5" sqref="F793" start="0" length="0">
    <dxf>
      <numFmt numFmtId="0" formatCode="General"/>
      <alignment vertical="bottom" wrapText="0" readingOrder="0"/>
    </dxf>
  </rfmt>
  <rfmt sheetId="5" sqref="G793" start="0" length="0">
    <dxf>
      <numFmt numFmtId="0" formatCode="General"/>
      <alignment vertical="bottom" wrapText="0" readingOrder="0"/>
    </dxf>
  </rfmt>
  <rfmt sheetId="5" sqref="H793" start="0" length="0">
    <dxf>
      <numFmt numFmtId="0" formatCode="General"/>
      <alignment vertical="bottom" wrapText="0" readingOrder="0"/>
    </dxf>
  </rfmt>
  <rfmt sheetId="5" sqref="I793" start="0" length="0">
    <dxf>
      <numFmt numFmtId="0" formatCode="General"/>
      <alignment vertical="bottom" wrapText="0" readingOrder="0"/>
    </dxf>
  </rfmt>
  <rfmt sheetId="5" sqref="J793" start="0" length="0">
    <dxf>
      <numFmt numFmtId="0" formatCode="General"/>
      <alignment vertical="bottom" wrapText="0" readingOrder="0"/>
    </dxf>
  </rfmt>
  <rfmt sheetId="5" sqref="A794" start="0" length="0">
    <dxf>
      <numFmt numFmtId="0" formatCode="General"/>
      <alignment vertical="bottom" wrapText="0" readingOrder="0"/>
    </dxf>
  </rfmt>
  <rfmt sheetId="5" sqref="B794" start="0" length="0">
    <dxf>
      <numFmt numFmtId="0" formatCode="General"/>
      <alignment vertical="bottom" wrapText="0" readingOrder="0"/>
    </dxf>
  </rfmt>
  <rfmt sheetId="5" sqref="C794" start="0" length="0">
    <dxf>
      <numFmt numFmtId="0" formatCode="General"/>
      <alignment vertical="bottom" wrapText="0" readingOrder="0"/>
    </dxf>
  </rfmt>
  <rfmt sheetId="5" sqref="D794" start="0" length="0">
    <dxf>
      <numFmt numFmtId="0" formatCode="General"/>
      <alignment vertical="bottom" wrapText="0" readingOrder="0"/>
    </dxf>
  </rfmt>
  <rfmt sheetId="5" sqref="E794" start="0" length="0">
    <dxf>
      <numFmt numFmtId="0" formatCode="General"/>
      <alignment vertical="bottom" wrapText="0" readingOrder="0"/>
    </dxf>
  </rfmt>
  <rfmt sheetId="5" sqref="F794" start="0" length="0">
    <dxf>
      <numFmt numFmtId="0" formatCode="General"/>
      <alignment vertical="bottom" wrapText="0" readingOrder="0"/>
    </dxf>
  </rfmt>
  <rfmt sheetId="5" sqref="G794" start="0" length="0">
    <dxf>
      <numFmt numFmtId="0" formatCode="General"/>
      <alignment vertical="bottom" wrapText="0" readingOrder="0"/>
    </dxf>
  </rfmt>
  <rfmt sheetId="5" sqref="H794" start="0" length="0">
    <dxf>
      <numFmt numFmtId="0" formatCode="General"/>
      <alignment vertical="bottom" wrapText="0" readingOrder="0"/>
    </dxf>
  </rfmt>
  <rfmt sheetId="5" sqref="I794" start="0" length="0">
    <dxf>
      <numFmt numFmtId="0" formatCode="General"/>
      <alignment vertical="bottom" wrapText="0" readingOrder="0"/>
    </dxf>
  </rfmt>
  <rfmt sheetId="5" sqref="J794" start="0" length="0">
    <dxf>
      <numFmt numFmtId="0" formatCode="General"/>
      <alignment vertical="bottom" wrapText="0" readingOrder="0"/>
    </dxf>
  </rfmt>
  <rfmt sheetId="5" sqref="A795" start="0" length="0">
    <dxf>
      <numFmt numFmtId="0" formatCode="General"/>
      <alignment vertical="bottom" wrapText="0" readingOrder="0"/>
    </dxf>
  </rfmt>
  <rfmt sheetId="5" sqref="B795" start="0" length="0">
    <dxf>
      <numFmt numFmtId="0" formatCode="General"/>
      <alignment vertical="bottom" wrapText="0" readingOrder="0"/>
    </dxf>
  </rfmt>
  <rfmt sheetId="5" sqref="C795" start="0" length="0">
    <dxf>
      <numFmt numFmtId="0" formatCode="General"/>
      <alignment vertical="bottom" wrapText="0" readingOrder="0"/>
    </dxf>
  </rfmt>
  <rfmt sheetId="5" sqref="D795" start="0" length="0">
    <dxf>
      <numFmt numFmtId="0" formatCode="General"/>
      <alignment vertical="bottom" wrapText="0" readingOrder="0"/>
    </dxf>
  </rfmt>
  <rfmt sheetId="5" sqref="E795" start="0" length="0">
    <dxf>
      <numFmt numFmtId="0" formatCode="General"/>
      <alignment vertical="bottom" wrapText="0" readingOrder="0"/>
    </dxf>
  </rfmt>
  <rfmt sheetId="5" sqref="F795" start="0" length="0">
    <dxf>
      <numFmt numFmtId="0" formatCode="General"/>
      <alignment vertical="bottom" wrapText="0" readingOrder="0"/>
    </dxf>
  </rfmt>
  <rfmt sheetId="5" sqref="G795" start="0" length="0">
    <dxf>
      <numFmt numFmtId="0" formatCode="General"/>
      <alignment vertical="bottom" wrapText="0" readingOrder="0"/>
    </dxf>
  </rfmt>
  <rfmt sheetId="5" sqref="H795" start="0" length="0">
    <dxf>
      <numFmt numFmtId="0" formatCode="General"/>
      <alignment vertical="bottom" wrapText="0" readingOrder="0"/>
    </dxf>
  </rfmt>
  <rfmt sheetId="5" sqref="I795" start="0" length="0">
    <dxf>
      <numFmt numFmtId="0" formatCode="General"/>
      <alignment vertical="bottom" wrapText="0" readingOrder="0"/>
    </dxf>
  </rfmt>
  <rfmt sheetId="5" sqref="J795" start="0" length="0">
    <dxf>
      <numFmt numFmtId="0" formatCode="General"/>
      <alignment vertical="bottom" wrapText="0" readingOrder="0"/>
    </dxf>
  </rfmt>
  <rfmt sheetId="5" sqref="A796" start="0" length="0">
    <dxf>
      <numFmt numFmtId="0" formatCode="General"/>
      <alignment vertical="bottom" wrapText="0" readingOrder="0"/>
    </dxf>
  </rfmt>
  <rfmt sheetId="5" sqref="B796" start="0" length="0">
    <dxf>
      <numFmt numFmtId="0" formatCode="General"/>
      <alignment vertical="bottom" wrapText="0" readingOrder="0"/>
    </dxf>
  </rfmt>
  <rfmt sheetId="5" sqref="C796" start="0" length="0">
    <dxf>
      <numFmt numFmtId="0" formatCode="General"/>
      <alignment vertical="bottom" wrapText="0" readingOrder="0"/>
    </dxf>
  </rfmt>
  <rfmt sheetId="5" sqref="D796" start="0" length="0">
    <dxf>
      <numFmt numFmtId="0" formatCode="General"/>
      <alignment vertical="bottom" wrapText="0" readingOrder="0"/>
    </dxf>
  </rfmt>
  <rfmt sheetId="5" sqref="E796" start="0" length="0">
    <dxf>
      <numFmt numFmtId="0" formatCode="General"/>
      <alignment vertical="bottom" wrapText="0" readingOrder="0"/>
    </dxf>
  </rfmt>
  <rfmt sheetId="5" sqref="F796" start="0" length="0">
    <dxf>
      <numFmt numFmtId="0" formatCode="General"/>
      <alignment vertical="bottom" wrapText="0" readingOrder="0"/>
    </dxf>
  </rfmt>
  <rfmt sheetId="5" sqref="G796" start="0" length="0">
    <dxf>
      <numFmt numFmtId="0" formatCode="General"/>
      <alignment vertical="bottom" wrapText="0" readingOrder="0"/>
    </dxf>
  </rfmt>
  <rfmt sheetId="5" sqref="H796" start="0" length="0">
    <dxf>
      <numFmt numFmtId="0" formatCode="General"/>
      <alignment vertical="bottom" wrapText="0" readingOrder="0"/>
    </dxf>
  </rfmt>
  <rfmt sheetId="5" sqref="I796" start="0" length="0">
    <dxf>
      <numFmt numFmtId="0" formatCode="General"/>
      <alignment vertical="bottom" wrapText="0" readingOrder="0"/>
    </dxf>
  </rfmt>
  <rfmt sheetId="5" sqref="J796" start="0" length="0">
    <dxf>
      <numFmt numFmtId="0" formatCode="General"/>
      <alignment vertical="bottom" wrapText="0" readingOrder="0"/>
    </dxf>
  </rfmt>
  <rfmt sheetId="5" sqref="A797" start="0" length="0">
    <dxf>
      <numFmt numFmtId="0" formatCode="General"/>
      <alignment vertical="bottom" wrapText="0" readingOrder="0"/>
    </dxf>
  </rfmt>
  <rfmt sheetId="5" sqref="B797" start="0" length="0">
    <dxf>
      <numFmt numFmtId="0" formatCode="General"/>
      <alignment vertical="bottom" wrapText="0" readingOrder="0"/>
    </dxf>
  </rfmt>
  <rfmt sheetId="5" sqref="C797" start="0" length="0">
    <dxf>
      <numFmt numFmtId="0" formatCode="General"/>
      <alignment vertical="bottom" wrapText="0" readingOrder="0"/>
    </dxf>
  </rfmt>
  <rfmt sheetId="5" sqref="D797" start="0" length="0">
    <dxf>
      <numFmt numFmtId="0" formatCode="General"/>
      <alignment vertical="bottom" wrapText="0" readingOrder="0"/>
    </dxf>
  </rfmt>
  <rfmt sheetId="5" sqref="E797" start="0" length="0">
    <dxf>
      <numFmt numFmtId="0" formatCode="General"/>
      <alignment vertical="bottom" wrapText="0" readingOrder="0"/>
    </dxf>
  </rfmt>
  <rfmt sheetId="5" sqref="F797" start="0" length="0">
    <dxf>
      <numFmt numFmtId="0" formatCode="General"/>
      <alignment vertical="bottom" wrapText="0" readingOrder="0"/>
    </dxf>
  </rfmt>
  <rfmt sheetId="5" sqref="G797" start="0" length="0">
    <dxf>
      <numFmt numFmtId="0" formatCode="General"/>
      <alignment vertical="bottom" wrapText="0" readingOrder="0"/>
    </dxf>
  </rfmt>
  <rfmt sheetId="5" sqref="H797" start="0" length="0">
    <dxf>
      <numFmt numFmtId="0" formatCode="General"/>
      <alignment vertical="bottom" wrapText="0" readingOrder="0"/>
    </dxf>
  </rfmt>
  <rfmt sheetId="5" sqref="I797" start="0" length="0">
    <dxf>
      <numFmt numFmtId="0" formatCode="General"/>
      <alignment vertical="bottom" wrapText="0" readingOrder="0"/>
    </dxf>
  </rfmt>
  <rfmt sheetId="5" sqref="J797" start="0" length="0">
    <dxf>
      <numFmt numFmtId="0" formatCode="General"/>
      <alignment vertical="bottom" wrapText="0" readingOrder="0"/>
    </dxf>
  </rfmt>
  <rfmt sheetId="5" sqref="A798" start="0" length="0">
    <dxf>
      <numFmt numFmtId="0" formatCode="General"/>
      <alignment vertical="bottom" wrapText="0" readingOrder="0"/>
    </dxf>
  </rfmt>
  <rfmt sheetId="5" sqref="B798" start="0" length="0">
    <dxf>
      <numFmt numFmtId="0" formatCode="General"/>
      <alignment vertical="bottom" wrapText="0" readingOrder="0"/>
    </dxf>
  </rfmt>
  <rfmt sheetId="5" sqref="C798" start="0" length="0">
    <dxf>
      <numFmt numFmtId="0" formatCode="General"/>
      <alignment vertical="bottom" wrapText="0" readingOrder="0"/>
    </dxf>
  </rfmt>
  <rfmt sheetId="5" sqref="D798" start="0" length="0">
    <dxf>
      <numFmt numFmtId="0" formatCode="General"/>
      <alignment vertical="bottom" wrapText="0" readingOrder="0"/>
    </dxf>
  </rfmt>
  <rfmt sheetId="5" sqref="E798" start="0" length="0">
    <dxf>
      <numFmt numFmtId="0" formatCode="General"/>
      <alignment vertical="bottom" wrapText="0" readingOrder="0"/>
    </dxf>
  </rfmt>
  <rfmt sheetId="5" sqref="F798" start="0" length="0">
    <dxf>
      <numFmt numFmtId="0" formatCode="General"/>
      <alignment vertical="bottom" wrapText="0" readingOrder="0"/>
    </dxf>
  </rfmt>
  <rfmt sheetId="5" sqref="G798" start="0" length="0">
    <dxf>
      <numFmt numFmtId="0" formatCode="General"/>
      <alignment vertical="bottom" wrapText="0" readingOrder="0"/>
    </dxf>
  </rfmt>
  <rfmt sheetId="5" sqref="H798" start="0" length="0">
    <dxf>
      <numFmt numFmtId="0" formatCode="General"/>
      <alignment vertical="bottom" wrapText="0" readingOrder="0"/>
    </dxf>
  </rfmt>
  <rfmt sheetId="5" sqref="I798" start="0" length="0">
    <dxf>
      <numFmt numFmtId="0" formatCode="General"/>
      <alignment vertical="bottom" wrapText="0" readingOrder="0"/>
    </dxf>
  </rfmt>
  <rfmt sheetId="5" sqref="J798" start="0" length="0">
    <dxf>
      <numFmt numFmtId="0" formatCode="General"/>
      <alignment vertical="bottom" wrapText="0" readingOrder="0"/>
    </dxf>
  </rfmt>
  <rfmt sheetId="5" sqref="A799" start="0" length="0">
    <dxf>
      <numFmt numFmtId="0" formatCode="General"/>
      <alignment vertical="bottom" wrapText="0" readingOrder="0"/>
    </dxf>
  </rfmt>
  <rfmt sheetId="5" sqref="B799" start="0" length="0">
    <dxf>
      <numFmt numFmtId="0" formatCode="General"/>
      <alignment vertical="bottom" wrapText="0" readingOrder="0"/>
    </dxf>
  </rfmt>
  <rfmt sheetId="5" sqref="C799" start="0" length="0">
    <dxf>
      <numFmt numFmtId="0" formatCode="General"/>
      <alignment vertical="bottom" wrapText="0" readingOrder="0"/>
    </dxf>
  </rfmt>
  <rfmt sheetId="5" sqref="D799" start="0" length="0">
    <dxf>
      <numFmt numFmtId="0" formatCode="General"/>
      <alignment vertical="bottom" wrapText="0" readingOrder="0"/>
    </dxf>
  </rfmt>
  <rfmt sheetId="5" sqref="E799" start="0" length="0">
    <dxf>
      <numFmt numFmtId="0" formatCode="General"/>
      <alignment vertical="bottom" wrapText="0" readingOrder="0"/>
    </dxf>
  </rfmt>
  <rfmt sheetId="5" sqref="F799" start="0" length="0">
    <dxf>
      <numFmt numFmtId="0" formatCode="General"/>
      <alignment vertical="bottom" wrapText="0" readingOrder="0"/>
    </dxf>
  </rfmt>
  <rfmt sheetId="5" sqref="G799" start="0" length="0">
    <dxf>
      <numFmt numFmtId="0" formatCode="General"/>
      <alignment vertical="bottom" wrapText="0" readingOrder="0"/>
    </dxf>
  </rfmt>
  <rfmt sheetId="5" sqref="H799" start="0" length="0">
    <dxf>
      <numFmt numFmtId="0" formatCode="General"/>
      <alignment vertical="bottom" wrapText="0" readingOrder="0"/>
    </dxf>
  </rfmt>
  <rfmt sheetId="5" sqref="I799" start="0" length="0">
    <dxf>
      <numFmt numFmtId="0" formatCode="General"/>
      <alignment vertical="bottom" wrapText="0" readingOrder="0"/>
    </dxf>
  </rfmt>
  <rfmt sheetId="5" sqref="J799" start="0" length="0">
    <dxf>
      <numFmt numFmtId="0" formatCode="General"/>
      <alignment vertical="bottom" wrapText="0" readingOrder="0"/>
    </dxf>
  </rfmt>
  <rfmt sheetId="5" sqref="A800" start="0" length="0">
    <dxf>
      <numFmt numFmtId="0" formatCode="General"/>
      <alignment vertical="bottom" wrapText="0" readingOrder="0"/>
    </dxf>
  </rfmt>
  <rfmt sheetId="5" sqref="B800" start="0" length="0">
    <dxf>
      <numFmt numFmtId="0" formatCode="General"/>
      <alignment vertical="bottom" wrapText="0" readingOrder="0"/>
    </dxf>
  </rfmt>
  <rfmt sheetId="5" sqref="C800" start="0" length="0">
    <dxf>
      <numFmt numFmtId="0" formatCode="General"/>
      <alignment vertical="bottom" wrapText="0" readingOrder="0"/>
    </dxf>
  </rfmt>
  <rfmt sheetId="5" sqref="D800" start="0" length="0">
    <dxf>
      <numFmt numFmtId="0" formatCode="General"/>
      <alignment vertical="bottom" wrapText="0" readingOrder="0"/>
    </dxf>
  </rfmt>
  <rfmt sheetId="5" sqref="E800" start="0" length="0">
    <dxf>
      <numFmt numFmtId="0" formatCode="General"/>
      <alignment vertical="bottom" wrapText="0" readingOrder="0"/>
    </dxf>
  </rfmt>
  <rfmt sheetId="5" sqref="F800" start="0" length="0">
    <dxf>
      <numFmt numFmtId="0" formatCode="General"/>
      <alignment vertical="bottom" wrapText="0" readingOrder="0"/>
    </dxf>
  </rfmt>
  <rfmt sheetId="5" sqref="G800" start="0" length="0">
    <dxf>
      <numFmt numFmtId="0" formatCode="General"/>
      <alignment vertical="bottom" wrapText="0" readingOrder="0"/>
    </dxf>
  </rfmt>
  <rfmt sheetId="5" sqref="H800" start="0" length="0">
    <dxf>
      <numFmt numFmtId="0" formatCode="General"/>
      <alignment vertical="bottom" wrapText="0" readingOrder="0"/>
    </dxf>
  </rfmt>
  <rfmt sheetId="5" sqref="I800" start="0" length="0">
    <dxf>
      <numFmt numFmtId="0" formatCode="General"/>
      <alignment vertical="bottom" wrapText="0" readingOrder="0"/>
    </dxf>
  </rfmt>
  <rfmt sheetId="5" sqref="J800" start="0" length="0">
    <dxf>
      <numFmt numFmtId="0" formatCode="General"/>
      <alignment vertical="bottom" wrapText="0" readingOrder="0"/>
    </dxf>
  </rfmt>
  <rfmt sheetId="5" sqref="A801" start="0" length="0">
    <dxf>
      <numFmt numFmtId="0" formatCode="General"/>
      <alignment vertical="bottom" wrapText="0" readingOrder="0"/>
    </dxf>
  </rfmt>
  <rfmt sheetId="5" sqref="B801" start="0" length="0">
    <dxf>
      <numFmt numFmtId="0" formatCode="General"/>
      <alignment vertical="bottom" wrapText="0" readingOrder="0"/>
    </dxf>
  </rfmt>
  <rfmt sheetId="5" sqref="C801" start="0" length="0">
    <dxf>
      <numFmt numFmtId="0" formatCode="General"/>
      <alignment vertical="bottom" wrapText="0" readingOrder="0"/>
    </dxf>
  </rfmt>
  <rfmt sheetId="5" sqref="D801" start="0" length="0">
    <dxf>
      <numFmt numFmtId="0" formatCode="General"/>
      <alignment vertical="bottom" wrapText="0" readingOrder="0"/>
    </dxf>
  </rfmt>
  <rfmt sheetId="5" sqref="E801" start="0" length="0">
    <dxf>
      <numFmt numFmtId="0" formatCode="General"/>
      <alignment vertical="bottom" wrapText="0" readingOrder="0"/>
    </dxf>
  </rfmt>
  <rfmt sheetId="5" sqref="F801" start="0" length="0">
    <dxf>
      <numFmt numFmtId="0" formatCode="General"/>
      <alignment vertical="bottom" wrapText="0" readingOrder="0"/>
    </dxf>
  </rfmt>
  <rfmt sheetId="5" sqref="G801" start="0" length="0">
    <dxf>
      <numFmt numFmtId="0" formatCode="General"/>
      <alignment vertical="bottom" wrapText="0" readingOrder="0"/>
    </dxf>
  </rfmt>
  <rfmt sheetId="5" sqref="H801" start="0" length="0">
    <dxf>
      <numFmt numFmtId="0" formatCode="General"/>
      <alignment vertical="bottom" wrapText="0" readingOrder="0"/>
    </dxf>
  </rfmt>
  <rfmt sheetId="5" sqref="I801" start="0" length="0">
    <dxf>
      <numFmt numFmtId="0" formatCode="General"/>
      <alignment vertical="bottom" wrapText="0" readingOrder="0"/>
    </dxf>
  </rfmt>
  <rfmt sheetId="5" sqref="J801" start="0" length="0">
    <dxf>
      <numFmt numFmtId="0" formatCode="General"/>
      <alignment vertical="bottom" wrapText="0" readingOrder="0"/>
    </dxf>
  </rfmt>
  <rfmt sheetId="5" sqref="A802" start="0" length="0">
    <dxf>
      <numFmt numFmtId="0" formatCode="General"/>
      <alignment vertical="bottom" wrapText="0" readingOrder="0"/>
    </dxf>
  </rfmt>
  <rfmt sheetId="5" sqref="B802" start="0" length="0">
    <dxf>
      <numFmt numFmtId="0" formatCode="General"/>
      <alignment vertical="bottom" wrapText="0" readingOrder="0"/>
    </dxf>
  </rfmt>
  <rfmt sheetId="5" sqref="C802" start="0" length="0">
    <dxf>
      <numFmt numFmtId="0" formatCode="General"/>
      <alignment vertical="bottom" wrapText="0" readingOrder="0"/>
    </dxf>
  </rfmt>
  <rfmt sheetId="5" sqref="D802" start="0" length="0">
    <dxf>
      <numFmt numFmtId="0" formatCode="General"/>
      <alignment vertical="bottom" wrapText="0" readingOrder="0"/>
    </dxf>
  </rfmt>
  <rfmt sheetId="5" sqref="E802" start="0" length="0">
    <dxf>
      <numFmt numFmtId="0" formatCode="General"/>
      <alignment vertical="bottom" wrapText="0" readingOrder="0"/>
    </dxf>
  </rfmt>
  <rfmt sheetId="5" sqref="F802" start="0" length="0">
    <dxf>
      <numFmt numFmtId="0" formatCode="General"/>
      <alignment vertical="bottom" wrapText="0" readingOrder="0"/>
    </dxf>
  </rfmt>
  <rfmt sheetId="5" sqref="G802" start="0" length="0">
    <dxf>
      <numFmt numFmtId="0" formatCode="General"/>
      <alignment vertical="bottom" wrapText="0" readingOrder="0"/>
    </dxf>
  </rfmt>
  <rfmt sheetId="5" sqref="H802" start="0" length="0">
    <dxf>
      <numFmt numFmtId="0" formatCode="General"/>
      <alignment vertical="bottom" wrapText="0" readingOrder="0"/>
    </dxf>
  </rfmt>
  <rfmt sheetId="5" sqref="I802" start="0" length="0">
    <dxf>
      <numFmt numFmtId="0" formatCode="General"/>
      <alignment vertical="bottom" wrapText="0" readingOrder="0"/>
    </dxf>
  </rfmt>
  <rfmt sheetId="5" sqref="J802" start="0" length="0">
    <dxf>
      <numFmt numFmtId="0" formatCode="General"/>
      <alignment vertical="bottom" wrapText="0" readingOrder="0"/>
    </dxf>
  </rfmt>
  <rfmt sheetId="5" sqref="A803" start="0" length="0">
    <dxf>
      <numFmt numFmtId="0" formatCode="General"/>
      <alignment vertical="bottom" wrapText="0" readingOrder="0"/>
    </dxf>
  </rfmt>
  <rfmt sheetId="5" sqref="B803" start="0" length="0">
    <dxf>
      <numFmt numFmtId="0" formatCode="General"/>
      <alignment vertical="bottom" wrapText="0" readingOrder="0"/>
    </dxf>
  </rfmt>
  <rfmt sheetId="5" sqref="C803" start="0" length="0">
    <dxf>
      <numFmt numFmtId="0" formatCode="General"/>
      <alignment vertical="bottom" wrapText="0" readingOrder="0"/>
    </dxf>
  </rfmt>
  <rfmt sheetId="5" sqref="D803" start="0" length="0">
    <dxf>
      <numFmt numFmtId="0" formatCode="General"/>
      <alignment vertical="bottom" wrapText="0" readingOrder="0"/>
    </dxf>
  </rfmt>
  <rfmt sheetId="5" sqref="E803" start="0" length="0">
    <dxf>
      <numFmt numFmtId="0" formatCode="General"/>
      <alignment vertical="bottom" wrapText="0" readingOrder="0"/>
    </dxf>
  </rfmt>
  <rfmt sheetId="5" sqref="F803" start="0" length="0">
    <dxf>
      <numFmt numFmtId="0" formatCode="General"/>
      <alignment vertical="bottom" wrapText="0" readingOrder="0"/>
    </dxf>
  </rfmt>
  <rfmt sheetId="5" sqref="G803" start="0" length="0">
    <dxf>
      <numFmt numFmtId="0" formatCode="General"/>
      <alignment vertical="bottom" wrapText="0" readingOrder="0"/>
    </dxf>
  </rfmt>
  <rfmt sheetId="5" sqref="H803" start="0" length="0">
    <dxf>
      <numFmt numFmtId="0" formatCode="General"/>
      <alignment vertical="bottom" wrapText="0" readingOrder="0"/>
    </dxf>
  </rfmt>
  <rfmt sheetId="5" sqref="I803" start="0" length="0">
    <dxf>
      <numFmt numFmtId="0" formatCode="General"/>
      <alignment vertical="bottom" wrapText="0" readingOrder="0"/>
    </dxf>
  </rfmt>
  <rfmt sheetId="5" sqref="J803" start="0" length="0">
    <dxf>
      <numFmt numFmtId="0" formatCode="General"/>
      <alignment vertical="bottom" wrapText="0" readingOrder="0"/>
    </dxf>
  </rfmt>
  <rfmt sheetId="5" sqref="A804" start="0" length="0">
    <dxf>
      <numFmt numFmtId="0" formatCode="General"/>
      <alignment vertical="bottom" wrapText="0" readingOrder="0"/>
    </dxf>
  </rfmt>
  <rfmt sheetId="5" sqref="B804" start="0" length="0">
    <dxf>
      <numFmt numFmtId="0" formatCode="General"/>
      <alignment vertical="bottom" wrapText="0" readingOrder="0"/>
    </dxf>
  </rfmt>
  <rfmt sheetId="5" sqref="C804" start="0" length="0">
    <dxf>
      <numFmt numFmtId="0" formatCode="General"/>
      <alignment vertical="bottom" wrapText="0" readingOrder="0"/>
    </dxf>
  </rfmt>
  <rfmt sheetId="5" sqref="D804" start="0" length="0">
    <dxf>
      <numFmt numFmtId="0" formatCode="General"/>
      <alignment vertical="bottom" wrapText="0" readingOrder="0"/>
    </dxf>
  </rfmt>
  <rfmt sheetId="5" sqref="E804" start="0" length="0">
    <dxf>
      <numFmt numFmtId="0" formatCode="General"/>
      <alignment vertical="bottom" wrapText="0" readingOrder="0"/>
    </dxf>
  </rfmt>
  <rfmt sheetId="5" sqref="F804" start="0" length="0">
    <dxf>
      <numFmt numFmtId="0" formatCode="General"/>
      <alignment vertical="bottom" wrapText="0" readingOrder="0"/>
    </dxf>
  </rfmt>
  <rfmt sheetId="5" sqref="G804" start="0" length="0">
    <dxf>
      <numFmt numFmtId="0" formatCode="General"/>
      <alignment vertical="bottom" wrapText="0" readingOrder="0"/>
    </dxf>
  </rfmt>
  <rfmt sheetId="5" sqref="H804" start="0" length="0">
    <dxf>
      <numFmt numFmtId="0" formatCode="General"/>
      <alignment vertical="bottom" wrapText="0" readingOrder="0"/>
    </dxf>
  </rfmt>
  <rfmt sheetId="5" sqref="I804" start="0" length="0">
    <dxf>
      <numFmt numFmtId="0" formatCode="General"/>
      <alignment vertical="bottom" wrapText="0" readingOrder="0"/>
    </dxf>
  </rfmt>
  <rfmt sheetId="5" sqref="J804" start="0" length="0">
    <dxf>
      <numFmt numFmtId="0" formatCode="General"/>
      <alignment vertical="bottom" wrapText="0" readingOrder="0"/>
    </dxf>
  </rfmt>
  <rfmt sheetId="5" sqref="A805" start="0" length="0">
    <dxf>
      <numFmt numFmtId="0" formatCode="General"/>
      <alignment vertical="bottom" wrapText="0" readingOrder="0"/>
    </dxf>
  </rfmt>
  <rfmt sheetId="5" sqref="B805" start="0" length="0">
    <dxf>
      <numFmt numFmtId="0" formatCode="General"/>
      <alignment vertical="bottom" wrapText="0" readingOrder="0"/>
    </dxf>
  </rfmt>
  <rfmt sheetId="5" sqref="C805" start="0" length="0">
    <dxf>
      <numFmt numFmtId="0" formatCode="General"/>
      <alignment vertical="bottom" wrapText="0" readingOrder="0"/>
    </dxf>
  </rfmt>
  <rfmt sheetId="5" sqref="D805" start="0" length="0">
    <dxf>
      <numFmt numFmtId="0" formatCode="General"/>
      <alignment vertical="bottom" wrapText="0" readingOrder="0"/>
    </dxf>
  </rfmt>
  <rfmt sheetId="5" sqref="E805" start="0" length="0">
    <dxf>
      <numFmt numFmtId="0" formatCode="General"/>
      <alignment vertical="bottom" wrapText="0" readingOrder="0"/>
    </dxf>
  </rfmt>
  <rfmt sheetId="5" sqref="F805" start="0" length="0">
    <dxf>
      <numFmt numFmtId="0" formatCode="General"/>
      <alignment vertical="bottom" wrapText="0" readingOrder="0"/>
    </dxf>
  </rfmt>
  <rfmt sheetId="5" sqref="G805" start="0" length="0">
    <dxf>
      <numFmt numFmtId="0" formatCode="General"/>
      <alignment vertical="bottom" wrapText="0" readingOrder="0"/>
    </dxf>
  </rfmt>
  <rfmt sheetId="5" sqref="H805" start="0" length="0">
    <dxf>
      <numFmt numFmtId="0" formatCode="General"/>
      <alignment vertical="bottom" wrapText="0" readingOrder="0"/>
    </dxf>
  </rfmt>
  <rfmt sheetId="5" sqref="I805" start="0" length="0">
    <dxf>
      <numFmt numFmtId="0" formatCode="General"/>
      <alignment vertical="bottom" wrapText="0" readingOrder="0"/>
    </dxf>
  </rfmt>
  <rfmt sheetId="5" sqref="J805" start="0" length="0">
    <dxf>
      <numFmt numFmtId="0" formatCode="General"/>
      <alignment vertical="bottom" wrapText="0" readingOrder="0"/>
    </dxf>
  </rfmt>
  <rfmt sheetId="5" sqref="A806" start="0" length="0">
    <dxf>
      <numFmt numFmtId="0" formatCode="General"/>
      <alignment vertical="bottom" wrapText="0" readingOrder="0"/>
    </dxf>
  </rfmt>
  <rfmt sheetId="5" sqref="B806" start="0" length="0">
    <dxf>
      <numFmt numFmtId="0" formatCode="General"/>
      <alignment vertical="bottom" wrapText="0" readingOrder="0"/>
    </dxf>
  </rfmt>
  <rfmt sheetId="5" sqref="C806" start="0" length="0">
    <dxf>
      <numFmt numFmtId="0" formatCode="General"/>
      <alignment vertical="bottom" wrapText="0" readingOrder="0"/>
    </dxf>
  </rfmt>
  <rfmt sheetId="5" sqref="D806" start="0" length="0">
    <dxf>
      <numFmt numFmtId="0" formatCode="General"/>
      <alignment vertical="bottom" wrapText="0" readingOrder="0"/>
    </dxf>
  </rfmt>
  <rfmt sheetId="5" sqref="E806" start="0" length="0">
    <dxf>
      <numFmt numFmtId="0" formatCode="General"/>
      <alignment vertical="bottom" wrapText="0" readingOrder="0"/>
    </dxf>
  </rfmt>
  <rfmt sheetId="5" sqref="F806" start="0" length="0">
    <dxf>
      <numFmt numFmtId="0" formatCode="General"/>
      <alignment vertical="bottom" wrapText="0" readingOrder="0"/>
    </dxf>
  </rfmt>
  <rfmt sheetId="5" sqref="G806" start="0" length="0">
    <dxf>
      <numFmt numFmtId="0" formatCode="General"/>
      <alignment vertical="bottom" wrapText="0" readingOrder="0"/>
    </dxf>
  </rfmt>
  <rfmt sheetId="5" sqref="H806" start="0" length="0">
    <dxf>
      <numFmt numFmtId="0" formatCode="General"/>
      <alignment vertical="bottom" wrapText="0" readingOrder="0"/>
    </dxf>
  </rfmt>
  <rfmt sheetId="5" sqref="I806" start="0" length="0">
    <dxf>
      <numFmt numFmtId="0" formatCode="General"/>
      <alignment vertical="bottom" wrapText="0" readingOrder="0"/>
    </dxf>
  </rfmt>
  <rfmt sheetId="5" sqref="J806" start="0" length="0">
    <dxf>
      <numFmt numFmtId="0" formatCode="General"/>
      <alignment vertical="bottom" wrapText="0" readingOrder="0"/>
    </dxf>
  </rfmt>
  <rfmt sheetId="5" sqref="A807" start="0" length="0">
    <dxf>
      <numFmt numFmtId="0" formatCode="General"/>
      <alignment vertical="bottom" wrapText="0" readingOrder="0"/>
    </dxf>
  </rfmt>
  <rfmt sheetId="5" sqref="B807" start="0" length="0">
    <dxf>
      <numFmt numFmtId="0" formatCode="General"/>
      <alignment vertical="bottom" wrapText="0" readingOrder="0"/>
    </dxf>
  </rfmt>
  <rfmt sheetId="5" sqref="C807" start="0" length="0">
    <dxf>
      <numFmt numFmtId="0" formatCode="General"/>
      <alignment vertical="bottom" wrapText="0" readingOrder="0"/>
    </dxf>
  </rfmt>
  <rfmt sheetId="5" sqref="D807" start="0" length="0">
    <dxf>
      <numFmt numFmtId="0" formatCode="General"/>
      <alignment vertical="bottom" wrapText="0" readingOrder="0"/>
    </dxf>
  </rfmt>
  <rfmt sheetId="5" sqref="E807" start="0" length="0">
    <dxf>
      <numFmt numFmtId="0" formatCode="General"/>
      <alignment vertical="bottom" wrapText="0" readingOrder="0"/>
    </dxf>
  </rfmt>
  <rfmt sheetId="5" sqref="F807" start="0" length="0">
    <dxf>
      <numFmt numFmtId="0" formatCode="General"/>
      <alignment vertical="bottom" wrapText="0" readingOrder="0"/>
    </dxf>
  </rfmt>
  <rfmt sheetId="5" sqref="G807" start="0" length="0">
    <dxf>
      <numFmt numFmtId="0" formatCode="General"/>
      <alignment vertical="bottom" wrapText="0" readingOrder="0"/>
    </dxf>
  </rfmt>
  <rfmt sheetId="5" sqref="H807" start="0" length="0">
    <dxf>
      <numFmt numFmtId="0" formatCode="General"/>
      <alignment vertical="bottom" wrapText="0" readingOrder="0"/>
    </dxf>
  </rfmt>
  <rfmt sheetId="5" sqref="I807" start="0" length="0">
    <dxf>
      <numFmt numFmtId="0" formatCode="General"/>
      <alignment vertical="bottom" wrapText="0" readingOrder="0"/>
    </dxf>
  </rfmt>
  <rfmt sheetId="5" sqref="J807" start="0" length="0">
    <dxf>
      <numFmt numFmtId="0" formatCode="General"/>
      <alignment vertical="bottom" wrapText="0" readingOrder="0"/>
    </dxf>
  </rfmt>
  <rfmt sheetId="5" sqref="A808" start="0" length="0">
    <dxf>
      <numFmt numFmtId="0" formatCode="General"/>
      <alignment vertical="bottom" wrapText="0" readingOrder="0"/>
    </dxf>
  </rfmt>
  <rfmt sheetId="5" sqref="B808" start="0" length="0">
    <dxf>
      <numFmt numFmtId="0" formatCode="General"/>
      <alignment vertical="bottom" wrapText="0" readingOrder="0"/>
    </dxf>
  </rfmt>
  <rfmt sheetId="5" sqref="C808" start="0" length="0">
    <dxf>
      <numFmt numFmtId="0" formatCode="General"/>
      <alignment vertical="bottom" wrapText="0" readingOrder="0"/>
    </dxf>
  </rfmt>
  <rfmt sheetId="5" sqref="D808" start="0" length="0">
    <dxf>
      <numFmt numFmtId="0" formatCode="General"/>
      <alignment vertical="bottom" wrapText="0" readingOrder="0"/>
    </dxf>
  </rfmt>
  <rfmt sheetId="5" sqref="E808" start="0" length="0">
    <dxf>
      <numFmt numFmtId="0" formatCode="General"/>
      <alignment vertical="bottom" wrapText="0" readingOrder="0"/>
    </dxf>
  </rfmt>
  <rfmt sheetId="5" sqref="F808" start="0" length="0">
    <dxf>
      <numFmt numFmtId="0" formatCode="General"/>
      <alignment vertical="bottom" wrapText="0" readingOrder="0"/>
    </dxf>
  </rfmt>
  <rfmt sheetId="5" sqref="G808" start="0" length="0">
    <dxf>
      <numFmt numFmtId="0" formatCode="General"/>
      <alignment vertical="bottom" wrapText="0" readingOrder="0"/>
    </dxf>
  </rfmt>
  <rfmt sheetId="5" sqref="H808" start="0" length="0">
    <dxf>
      <numFmt numFmtId="0" formatCode="General"/>
      <alignment vertical="bottom" wrapText="0" readingOrder="0"/>
    </dxf>
  </rfmt>
  <rfmt sheetId="5" sqref="I808" start="0" length="0">
    <dxf>
      <numFmt numFmtId="0" formatCode="General"/>
      <alignment vertical="bottom" wrapText="0" readingOrder="0"/>
    </dxf>
  </rfmt>
  <rfmt sheetId="5" sqref="J808" start="0" length="0">
    <dxf>
      <numFmt numFmtId="0" formatCode="General"/>
      <alignment vertical="bottom" wrapText="0" readingOrder="0"/>
    </dxf>
  </rfmt>
  <rfmt sheetId="5" sqref="A809" start="0" length="0">
    <dxf>
      <numFmt numFmtId="0" formatCode="General"/>
      <alignment vertical="bottom" wrapText="0" readingOrder="0"/>
    </dxf>
  </rfmt>
  <rfmt sheetId="5" sqref="B809" start="0" length="0">
    <dxf>
      <numFmt numFmtId="0" formatCode="General"/>
      <alignment vertical="bottom" wrapText="0" readingOrder="0"/>
    </dxf>
  </rfmt>
  <rfmt sheetId="5" sqref="C809" start="0" length="0">
    <dxf>
      <numFmt numFmtId="0" formatCode="General"/>
      <alignment vertical="bottom" wrapText="0" readingOrder="0"/>
    </dxf>
  </rfmt>
  <rfmt sheetId="5" sqref="D809" start="0" length="0">
    <dxf>
      <numFmt numFmtId="0" formatCode="General"/>
      <alignment vertical="bottom" wrapText="0" readingOrder="0"/>
    </dxf>
  </rfmt>
  <rfmt sheetId="5" sqref="E809" start="0" length="0">
    <dxf>
      <numFmt numFmtId="0" formatCode="General"/>
      <alignment vertical="bottom" wrapText="0" readingOrder="0"/>
    </dxf>
  </rfmt>
  <rfmt sheetId="5" sqref="F809" start="0" length="0">
    <dxf>
      <numFmt numFmtId="0" formatCode="General"/>
      <alignment vertical="bottom" wrapText="0" readingOrder="0"/>
    </dxf>
  </rfmt>
  <rfmt sheetId="5" sqref="G809" start="0" length="0">
    <dxf>
      <numFmt numFmtId="0" formatCode="General"/>
      <alignment vertical="bottom" wrapText="0" readingOrder="0"/>
    </dxf>
  </rfmt>
  <rfmt sheetId="5" sqref="H809" start="0" length="0">
    <dxf>
      <numFmt numFmtId="0" formatCode="General"/>
      <alignment vertical="bottom" wrapText="0" readingOrder="0"/>
    </dxf>
  </rfmt>
  <rfmt sheetId="5" sqref="I809" start="0" length="0">
    <dxf>
      <numFmt numFmtId="0" formatCode="General"/>
      <alignment vertical="bottom" wrapText="0" readingOrder="0"/>
    </dxf>
  </rfmt>
  <rfmt sheetId="5" sqref="J809" start="0" length="0">
    <dxf>
      <numFmt numFmtId="0" formatCode="General"/>
      <alignment vertical="bottom" wrapText="0" readingOrder="0"/>
    </dxf>
  </rfmt>
  <rfmt sheetId="5" sqref="A810" start="0" length="0">
    <dxf>
      <numFmt numFmtId="0" formatCode="General"/>
      <alignment vertical="bottom" wrapText="0" readingOrder="0"/>
    </dxf>
  </rfmt>
  <rfmt sheetId="5" sqref="B810" start="0" length="0">
    <dxf>
      <numFmt numFmtId="0" formatCode="General"/>
      <alignment vertical="bottom" wrapText="0" readingOrder="0"/>
    </dxf>
  </rfmt>
  <rfmt sheetId="5" sqref="C810" start="0" length="0">
    <dxf>
      <numFmt numFmtId="0" formatCode="General"/>
      <alignment vertical="bottom" wrapText="0" readingOrder="0"/>
    </dxf>
  </rfmt>
  <rfmt sheetId="5" sqref="D810" start="0" length="0">
    <dxf>
      <numFmt numFmtId="0" formatCode="General"/>
      <alignment vertical="bottom" wrapText="0" readingOrder="0"/>
    </dxf>
  </rfmt>
  <rfmt sheetId="5" sqref="E810" start="0" length="0">
    <dxf>
      <numFmt numFmtId="0" formatCode="General"/>
      <alignment vertical="bottom" wrapText="0" readingOrder="0"/>
    </dxf>
  </rfmt>
  <rfmt sheetId="5" sqref="F810" start="0" length="0">
    <dxf>
      <numFmt numFmtId="0" formatCode="General"/>
      <alignment vertical="bottom" wrapText="0" readingOrder="0"/>
    </dxf>
  </rfmt>
  <rfmt sheetId="5" sqref="G810" start="0" length="0">
    <dxf>
      <numFmt numFmtId="0" formatCode="General"/>
      <alignment vertical="bottom" wrapText="0" readingOrder="0"/>
    </dxf>
  </rfmt>
  <rfmt sheetId="5" sqref="H810" start="0" length="0">
    <dxf>
      <numFmt numFmtId="0" formatCode="General"/>
      <alignment vertical="bottom" wrapText="0" readingOrder="0"/>
    </dxf>
  </rfmt>
  <rfmt sheetId="5" sqref="I810" start="0" length="0">
    <dxf>
      <numFmt numFmtId="0" formatCode="General"/>
      <alignment vertical="bottom" wrapText="0" readingOrder="0"/>
    </dxf>
  </rfmt>
  <rfmt sheetId="5" sqref="J810" start="0" length="0">
    <dxf>
      <numFmt numFmtId="0" formatCode="General"/>
      <alignment vertical="bottom" wrapText="0" readingOrder="0"/>
    </dxf>
  </rfmt>
  <rfmt sheetId="5" sqref="A811" start="0" length="0">
    <dxf>
      <numFmt numFmtId="0" formatCode="General"/>
      <alignment vertical="bottom" wrapText="0" readingOrder="0"/>
    </dxf>
  </rfmt>
  <rfmt sheetId="5" sqref="B811" start="0" length="0">
    <dxf>
      <numFmt numFmtId="0" formatCode="General"/>
      <alignment vertical="bottom" wrapText="0" readingOrder="0"/>
    </dxf>
  </rfmt>
  <rfmt sheetId="5" sqref="C811" start="0" length="0">
    <dxf>
      <numFmt numFmtId="0" formatCode="General"/>
      <alignment vertical="bottom" wrapText="0" readingOrder="0"/>
    </dxf>
  </rfmt>
  <rfmt sheetId="5" sqref="D811" start="0" length="0">
    <dxf>
      <numFmt numFmtId="0" formatCode="General"/>
      <alignment vertical="bottom" wrapText="0" readingOrder="0"/>
    </dxf>
  </rfmt>
  <rfmt sheetId="5" sqref="E811" start="0" length="0">
    <dxf>
      <numFmt numFmtId="0" formatCode="General"/>
      <alignment vertical="bottom" wrapText="0" readingOrder="0"/>
    </dxf>
  </rfmt>
  <rfmt sheetId="5" sqref="F811" start="0" length="0">
    <dxf>
      <numFmt numFmtId="0" formatCode="General"/>
      <alignment vertical="bottom" wrapText="0" readingOrder="0"/>
    </dxf>
  </rfmt>
  <rfmt sheetId="5" sqref="G811" start="0" length="0">
    <dxf>
      <numFmt numFmtId="0" formatCode="General"/>
      <alignment vertical="bottom" wrapText="0" readingOrder="0"/>
    </dxf>
  </rfmt>
  <rfmt sheetId="5" sqref="H811" start="0" length="0">
    <dxf>
      <numFmt numFmtId="0" formatCode="General"/>
      <alignment vertical="bottom" wrapText="0" readingOrder="0"/>
    </dxf>
  </rfmt>
  <rfmt sheetId="5" sqref="I811" start="0" length="0">
    <dxf>
      <numFmt numFmtId="0" formatCode="General"/>
      <alignment vertical="bottom" wrapText="0" readingOrder="0"/>
    </dxf>
  </rfmt>
  <rfmt sheetId="5" sqref="J811" start="0" length="0">
    <dxf>
      <numFmt numFmtId="0" formatCode="General"/>
      <alignment vertical="bottom" wrapText="0" readingOrder="0"/>
    </dxf>
  </rfmt>
  <rfmt sheetId="5" sqref="A812" start="0" length="0">
    <dxf>
      <numFmt numFmtId="0" formatCode="General"/>
      <alignment vertical="bottom" wrapText="0" readingOrder="0"/>
    </dxf>
  </rfmt>
  <rfmt sheetId="5" sqref="B812" start="0" length="0">
    <dxf>
      <numFmt numFmtId="0" formatCode="General"/>
      <alignment vertical="bottom" wrapText="0" readingOrder="0"/>
    </dxf>
  </rfmt>
  <rfmt sheetId="5" sqref="C812" start="0" length="0">
    <dxf>
      <numFmt numFmtId="0" formatCode="General"/>
      <alignment vertical="bottom" wrapText="0" readingOrder="0"/>
    </dxf>
  </rfmt>
  <rfmt sheetId="5" sqref="D812" start="0" length="0">
    <dxf>
      <numFmt numFmtId="0" formatCode="General"/>
      <alignment vertical="bottom" wrapText="0" readingOrder="0"/>
    </dxf>
  </rfmt>
  <rfmt sheetId="5" sqref="E812" start="0" length="0">
    <dxf>
      <numFmt numFmtId="0" formatCode="General"/>
      <alignment vertical="bottom" wrapText="0" readingOrder="0"/>
    </dxf>
  </rfmt>
  <rfmt sheetId="5" sqref="F812" start="0" length="0">
    <dxf>
      <numFmt numFmtId="0" formatCode="General"/>
      <alignment vertical="bottom" wrapText="0" readingOrder="0"/>
    </dxf>
  </rfmt>
  <rfmt sheetId="5" sqref="G812" start="0" length="0">
    <dxf>
      <numFmt numFmtId="0" formatCode="General"/>
      <alignment vertical="bottom" wrapText="0" readingOrder="0"/>
    </dxf>
  </rfmt>
  <rfmt sheetId="5" sqref="H812" start="0" length="0">
    <dxf>
      <numFmt numFmtId="0" formatCode="General"/>
      <alignment vertical="bottom" wrapText="0" readingOrder="0"/>
    </dxf>
  </rfmt>
  <rfmt sheetId="5" sqref="I812" start="0" length="0">
    <dxf>
      <numFmt numFmtId="0" formatCode="General"/>
      <alignment vertical="bottom" wrapText="0" readingOrder="0"/>
    </dxf>
  </rfmt>
  <rfmt sheetId="5" sqref="J812" start="0" length="0">
    <dxf>
      <numFmt numFmtId="0" formatCode="General"/>
      <alignment vertical="bottom" wrapText="0" readingOrder="0"/>
    </dxf>
  </rfmt>
  <rfmt sheetId="5" sqref="A813" start="0" length="0">
    <dxf>
      <numFmt numFmtId="0" formatCode="General"/>
      <alignment vertical="bottom" wrapText="0" readingOrder="0"/>
    </dxf>
  </rfmt>
  <rfmt sheetId="5" sqref="B813" start="0" length="0">
    <dxf>
      <numFmt numFmtId="0" formatCode="General"/>
      <alignment vertical="bottom" wrapText="0" readingOrder="0"/>
    </dxf>
  </rfmt>
  <rfmt sheetId="5" sqref="C813" start="0" length="0">
    <dxf>
      <numFmt numFmtId="0" formatCode="General"/>
      <alignment vertical="bottom" wrapText="0" readingOrder="0"/>
    </dxf>
  </rfmt>
  <rfmt sheetId="5" sqref="D813" start="0" length="0">
    <dxf>
      <numFmt numFmtId="0" formatCode="General"/>
      <alignment vertical="bottom" wrapText="0" readingOrder="0"/>
    </dxf>
  </rfmt>
  <rfmt sheetId="5" sqref="E813" start="0" length="0">
    <dxf>
      <numFmt numFmtId="0" formatCode="General"/>
      <alignment vertical="bottom" wrapText="0" readingOrder="0"/>
    </dxf>
  </rfmt>
  <rfmt sheetId="5" sqref="F813" start="0" length="0">
    <dxf>
      <numFmt numFmtId="0" formatCode="General"/>
      <alignment vertical="bottom" wrapText="0" readingOrder="0"/>
    </dxf>
  </rfmt>
  <rfmt sheetId="5" sqref="G813" start="0" length="0">
    <dxf>
      <numFmt numFmtId="0" formatCode="General"/>
      <alignment vertical="bottom" wrapText="0" readingOrder="0"/>
    </dxf>
  </rfmt>
  <rfmt sheetId="5" sqref="H813" start="0" length="0">
    <dxf>
      <numFmt numFmtId="0" formatCode="General"/>
      <alignment vertical="bottom" wrapText="0" readingOrder="0"/>
    </dxf>
  </rfmt>
  <rfmt sheetId="5" sqref="I813" start="0" length="0">
    <dxf>
      <numFmt numFmtId="0" formatCode="General"/>
      <alignment vertical="bottom" wrapText="0" readingOrder="0"/>
    </dxf>
  </rfmt>
  <rfmt sheetId="5" sqref="J813" start="0" length="0">
    <dxf>
      <numFmt numFmtId="0" formatCode="General"/>
      <alignment vertical="bottom" wrapText="0" readingOrder="0"/>
    </dxf>
  </rfmt>
  <rfmt sheetId="5" sqref="A814" start="0" length="0">
    <dxf>
      <numFmt numFmtId="0" formatCode="General"/>
      <alignment vertical="bottom" wrapText="0" readingOrder="0"/>
    </dxf>
  </rfmt>
  <rfmt sheetId="5" sqref="B814" start="0" length="0">
    <dxf>
      <numFmt numFmtId="0" formatCode="General"/>
      <alignment vertical="bottom" wrapText="0" readingOrder="0"/>
    </dxf>
  </rfmt>
  <rfmt sheetId="5" sqref="C814" start="0" length="0">
    <dxf>
      <numFmt numFmtId="0" formatCode="General"/>
      <alignment vertical="bottom" wrapText="0" readingOrder="0"/>
    </dxf>
  </rfmt>
  <rfmt sheetId="5" sqref="D814" start="0" length="0">
    <dxf>
      <numFmt numFmtId="0" formatCode="General"/>
      <alignment vertical="bottom" wrapText="0" readingOrder="0"/>
    </dxf>
  </rfmt>
  <rfmt sheetId="5" sqref="E814" start="0" length="0">
    <dxf>
      <numFmt numFmtId="0" formatCode="General"/>
      <alignment vertical="bottom" wrapText="0" readingOrder="0"/>
    </dxf>
  </rfmt>
  <rfmt sheetId="5" sqref="F814" start="0" length="0">
    <dxf>
      <numFmt numFmtId="0" formatCode="General"/>
      <alignment vertical="bottom" wrapText="0" readingOrder="0"/>
    </dxf>
  </rfmt>
  <rfmt sheetId="5" sqref="G814" start="0" length="0">
    <dxf>
      <numFmt numFmtId="0" formatCode="General"/>
      <alignment vertical="bottom" wrapText="0" readingOrder="0"/>
    </dxf>
  </rfmt>
  <rfmt sheetId="5" sqref="H814" start="0" length="0">
    <dxf>
      <numFmt numFmtId="0" formatCode="General"/>
      <alignment vertical="bottom" wrapText="0" readingOrder="0"/>
    </dxf>
  </rfmt>
  <rfmt sheetId="5" sqref="I814" start="0" length="0">
    <dxf>
      <numFmt numFmtId="0" formatCode="General"/>
      <alignment vertical="bottom" wrapText="0" readingOrder="0"/>
    </dxf>
  </rfmt>
  <rfmt sheetId="5" sqref="J814" start="0" length="0">
    <dxf>
      <numFmt numFmtId="0" formatCode="General"/>
      <alignment vertical="bottom" wrapText="0" readingOrder="0"/>
    </dxf>
  </rfmt>
  <rfmt sheetId="5" sqref="A815" start="0" length="0">
    <dxf>
      <numFmt numFmtId="0" formatCode="General"/>
      <alignment vertical="bottom" wrapText="0" readingOrder="0"/>
    </dxf>
  </rfmt>
  <rfmt sheetId="5" sqref="B815" start="0" length="0">
    <dxf>
      <numFmt numFmtId="0" formatCode="General"/>
      <alignment vertical="bottom" wrapText="0" readingOrder="0"/>
    </dxf>
  </rfmt>
  <rfmt sheetId="5" sqref="C815" start="0" length="0">
    <dxf>
      <numFmt numFmtId="0" formatCode="General"/>
      <alignment vertical="bottom" wrapText="0" readingOrder="0"/>
    </dxf>
  </rfmt>
  <rfmt sheetId="5" sqref="D815" start="0" length="0">
    <dxf>
      <numFmt numFmtId="0" formatCode="General"/>
      <alignment vertical="bottom" wrapText="0" readingOrder="0"/>
    </dxf>
  </rfmt>
  <rfmt sheetId="5" sqref="E815" start="0" length="0">
    <dxf>
      <numFmt numFmtId="0" formatCode="General"/>
      <alignment vertical="bottom" wrapText="0" readingOrder="0"/>
    </dxf>
  </rfmt>
  <rfmt sheetId="5" sqref="F815" start="0" length="0">
    <dxf>
      <numFmt numFmtId="0" formatCode="General"/>
      <alignment vertical="bottom" wrapText="0" readingOrder="0"/>
    </dxf>
  </rfmt>
  <rfmt sheetId="5" sqref="G815" start="0" length="0">
    <dxf>
      <numFmt numFmtId="0" formatCode="General"/>
      <alignment vertical="bottom" wrapText="0" readingOrder="0"/>
    </dxf>
  </rfmt>
  <rfmt sheetId="5" sqref="H815" start="0" length="0">
    <dxf>
      <numFmt numFmtId="0" formatCode="General"/>
      <alignment vertical="bottom" wrapText="0" readingOrder="0"/>
    </dxf>
  </rfmt>
  <rfmt sheetId="5" sqref="I815" start="0" length="0">
    <dxf>
      <numFmt numFmtId="0" formatCode="General"/>
      <alignment vertical="bottom" wrapText="0" readingOrder="0"/>
    </dxf>
  </rfmt>
  <rfmt sheetId="5" sqref="J815" start="0" length="0">
    <dxf>
      <numFmt numFmtId="0" formatCode="General"/>
      <alignment vertical="bottom" wrapText="0" readingOrder="0"/>
    </dxf>
  </rfmt>
  <rfmt sheetId="5" sqref="A816" start="0" length="0">
    <dxf>
      <numFmt numFmtId="0" formatCode="General"/>
      <alignment vertical="bottom" wrapText="0" readingOrder="0"/>
    </dxf>
  </rfmt>
  <rfmt sheetId="5" sqref="B816" start="0" length="0">
    <dxf>
      <numFmt numFmtId="0" formatCode="General"/>
      <alignment vertical="bottom" wrapText="0" readingOrder="0"/>
    </dxf>
  </rfmt>
  <rfmt sheetId="5" sqref="C816" start="0" length="0">
    <dxf>
      <numFmt numFmtId="0" formatCode="General"/>
      <alignment vertical="bottom" wrapText="0" readingOrder="0"/>
    </dxf>
  </rfmt>
  <rfmt sheetId="5" sqref="D816" start="0" length="0">
    <dxf>
      <numFmt numFmtId="0" formatCode="General"/>
      <alignment vertical="bottom" wrapText="0" readingOrder="0"/>
    </dxf>
  </rfmt>
  <rfmt sheetId="5" sqref="E816" start="0" length="0">
    <dxf>
      <numFmt numFmtId="0" formatCode="General"/>
      <alignment vertical="bottom" wrapText="0" readingOrder="0"/>
    </dxf>
  </rfmt>
  <rfmt sheetId="5" sqref="F816" start="0" length="0">
    <dxf>
      <numFmt numFmtId="0" formatCode="General"/>
      <alignment vertical="bottom" wrapText="0" readingOrder="0"/>
    </dxf>
  </rfmt>
  <rfmt sheetId="5" sqref="G816" start="0" length="0">
    <dxf>
      <numFmt numFmtId="0" formatCode="General"/>
      <alignment vertical="bottom" wrapText="0" readingOrder="0"/>
    </dxf>
  </rfmt>
  <rfmt sheetId="5" sqref="H816" start="0" length="0">
    <dxf>
      <numFmt numFmtId="0" formatCode="General"/>
      <alignment vertical="bottom" wrapText="0" readingOrder="0"/>
    </dxf>
  </rfmt>
  <rfmt sheetId="5" sqref="I816" start="0" length="0">
    <dxf>
      <numFmt numFmtId="0" formatCode="General"/>
      <alignment vertical="bottom" wrapText="0" readingOrder="0"/>
    </dxf>
  </rfmt>
  <rfmt sheetId="5" sqref="J816" start="0" length="0">
    <dxf>
      <numFmt numFmtId="0" formatCode="General"/>
      <alignment vertical="bottom" wrapText="0" readingOrder="0"/>
    </dxf>
  </rfmt>
  <rfmt sheetId="5" sqref="A817" start="0" length="0">
    <dxf>
      <numFmt numFmtId="0" formatCode="General"/>
      <alignment vertical="bottom" wrapText="0" readingOrder="0"/>
    </dxf>
  </rfmt>
  <rfmt sheetId="5" sqref="B817" start="0" length="0">
    <dxf>
      <numFmt numFmtId="0" formatCode="General"/>
      <alignment vertical="bottom" wrapText="0" readingOrder="0"/>
    </dxf>
  </rfmt>
  <rfmt sheetId="5" sqref="C817" start="0" length="0">
    <dxf>
      <numFmt numFmtId="0" formatCode="General"/>
      <alignment vertical="bottom" wrapText="0" readingOrder="0"/>
    </dxf>
  </rfmt>
  <rfmt sheetId="5" sqref="D817" start="0" length="0">
    <dxf>
      <numFmt numFmtId="0" formatCode="General"/>
      <alignment vertical="bottom" wrapText="0" readingOrder="0"/>
    </dxf>
  </rfmt>
  <rfmt sheetId="5" sqref="E817" start="0" length="0">
    <dxf>
      <numFmt numFmtId="0" formatCode="General"/>
      <alignment vertical="bottom" wrapText="0" readingOrder="0"/>
    </dxf>
  </rfmt>
  <rfmt sheetId="5" sqref="F817" start="0" length="0">
    <dxf>
      <numFmt numFmtId="0" formatCode="General"/>
      <alignment vertical="bottom" wrapText="0" readingOrder="0"/>
    </dxf>
  </rfmt>
  <rfmt sheetId="5" sqref="G817" start="0" length="0">
    <dxf>
      <numFmt numFmtId="0" formatCode="General"/>
      <alignment vertical="bottom" wrapText="0" readingOrder="0"/>
    </dxf>
  </rfmt>
  <rfmt sheetId="5" sqref="H817" start="0" length="0">
    <dxf>
      <numFmt numFmtId="0" formatCode="General"/>
      <alignment vertical="bottom" wrapText="0" readingOrder="0"/>
    </dxf>
  </rfmt>
  <rfmt sheetId="5" sqref="I817" start="0" length="0">
    <dxf>
      <numFmt numFmtId="0" formatCode="General"/>
      <alignment vertical="bottom" wrapText="0" readingOrder="0"/>
    </dxf>
  </rfmt>
  <rfmt sheetId="5" sqref="J817" start="0" length="0">
    <dxf>
      <numFmt numFmtId="0" formatCode="General"/>
      <alignment vertical="bottom" wrapText="0" readingOrder="0"/>
    </dxf>
  </rfmt>
  <rfmt sheetId="5" sqref="A818" start="0" length="0">
    <dxf>
      <numFmt numFmtId="0" formatCode="General"/>
      <alignment vertical="bottom" wrapText="0" readingOrder="0"/>
    </dxf>
  </rfmt>
  <rfmt sheetId="5" sqref="B818" start="0" length="0">
    <dxf>
      <numFmt numFmtId="0" formatCode="General"/>
      <alignment vertical="bottom" wrapText="0" readingOrder="0"/>
    </dxf>
  </rfmt>
  <rfmt sheetId="5" sqref="C818" start="0" length="0">
    <dxf>
      <numFmt numFmtId="0" formatCode="General"/>
      <alignment vertical="bottom" wrapText="0" readingOrder="0"/>
    </dxf>
  </rfmt>
  <rfmt sheetId="5" sqref="D818" start="0" length="0">
    <dxf>
      <numFmt numFmtId="0" formatCode="General"/>
      <alignment vertical="bottom" wrapText="0" readingOrder="0"/>
    </dxf>
  </rfmt>
  <rfmt sheetId="5" sqref="E818" start="0" length="0">
    <dxf>
      <numFmt numFmtId="0" formatCode="General"/>
      <alignment vertical="bottom" wrapText="0" readingOrder="0"/>
    </dxf>
  </rfmt>
  <rfmt sheetId="5" sqref="F818" start="0" length="0">
    <dxf>
      <numFmt numFmtId="0" formatCode="General"/>
      <alignment vertical="bottom" wrapText="0" readingOrder="0"/>
    </dxf>
  </rfmt>
  <rfmt sheetId="5" sqref="G818" start="0" length="0">
    <dxf>
      <numFmt numFmtId="0" formatCode="General"/>
      <alignment vertical="bottom" wrapText="0" readingOrder="0"/>
    </dxf>
  </rfmt>
  <rfmt sheetId="5" sqref="H818" start="0" length="0">
    <dxf>
      <numFmt numFmtId="0" formatCode="General"/>
      <alignment vertical="bottom" wrapText="0" readingOrder="0"/>
    </dxf>
  </rfmt>
  <rfmt sheetId="5" sqref="I818" start="0" length="0">
    <dxf>
      <numFmt numFmtId="0" formatCode="General"/>
      <alignment vertical="bottom" wrapText="0" readingOrder="0"/>
    </dxf>
  </rfmt>
  <rfmt sheetId="5" sqref="J818" start="0" length="0">
    <dxf>
      <numFmt numFmtId="0" formatCode="General"/>
      <alignment vertical="bottom" wrapText="0" readingOrder="0"/>
    </dxf>
  </rfmt>
  <rfmt sheetId="5" sqref="A819" start="0" length="0">
    <dxf>
      <numFmt numFmtId="0" formatCode="General"/>
      <alignment vertical="bottom" wrapText="0" readingOrder="0"/>
    </dxf>
  </rfmt>
  <rfmt sheetId="5" sqref="B819" start="0" length="0">
    <dxf>
      <numFmt numFmtId="0" formatCode="General"/>
      <alignment vertical="bottom" wrapText="0" readingOrder="0"/>
    </dxf>
  </rfmt>
  <rfmt sheetId="5" sqref="C819" start="0" length="0">
    <dxf>
      <numFmt numFmtId="0" formatCode="General"/>
      <alignment vertical="bottom" wrapText="0" readingOrder="0"/>
    </dxf>
  </rfmt>
  <rfmt sheetId="5" sqref="D819" start="0" length="0">
    <dxf>
      <numFmt numFmtId="0" formatCode="General"/>
      <alignment vertical="bottom" wrapText="0" readingOrder="0"/>
    </dxf>
  </rfmt>
  <rfmt sheetId="5" sqref="E819" start="0" length="0">
    <dxf>
      <numFmt numFmtId="0" formatCode="General"/>
      <alignment vertical="bottom" wrapText="0" readingOrder="0"/>
    </dxf>
  </rfmt>
  <rfmt sheetId="5" sqref="F819" start="0" length="0">
    <dxf>
      <numFmt numFmtId="0" formatCode="General"/>
      <alignment vertical="bottom" wrapText="0" readingOrder="0"/>
    </dxf>
  </rfmt>
  <rfmt sheetId="5" sqref="G819" start="0" length="0">
    <dxf>
      <numFmt numFmtId="0" formatCode="General"/>
      <alignment vertical="bottom" wrapText="0" readingOrder="0"/>
    </dxf>
  </rfmt>
  <rfmt sheetId="5" sqref="H819" start="0" length="0">
    <dxf>
      <numFmt numFmtId="0" formatCode="General"/>
      <alignment vertical="bottom" wrapText="0" readingOrder="0"/>
    </dxf>
  </rfmt>
  <rfmt sheetId="5" sqref="I819" start="0" length="0">
    <dxf>
      <numFmt numFmtId="0" formatCode="General"/>
      <alignment vertical="bottom" wrapText="0" readingOrder="0"/>
    </dxf>
  </rfmt>
  <rfmt sheetId="5" sqref="J819" start="0" length="0">
    <dxf>
      <numFmt numFmtId="0" formatCode="General"/>
      <alignment vertical="bottom" wrapText="0" readingOrder="0"/>
    </dxf>
  </rfmt>
  <rfmt sheetId="5" sqref="A820" start="0" length="0">
    <dxf>
      <numFmt numFmtId="0" formatCode="General"/>
      <alignment vertical="bottom" wrapText="0" readingOrder="0"/>
    </dxf>
  </rfmt>
  <rfmt sheetId="5" sqref="B820" start="0" length="0">
    <dxf>
      <numFmt numFmtId="0" formatCode="General"/>
      <alignment vertical="bottom" wrapText="0" readingOrder="0"/>
    </dxf>
  </rfmt>
  <rfmt sheetId="5" sqref="C820" start="0" length="0">
    <dxf>
      <numFmt numFmtId="0" formatCode="General"/>
      <alignment vertical="bottom" wrapText="0" readingOrder="0"/>
    </dxf>
  </rfmt>
  <rfmt sheetId="5" sqref="D820" start="0" length="0">
    <dxf>
      <numFmt numFmtId="0" formatCode="General"/>
      <alignment vertical="bottom" wrapText="0" readingOrder="0"/>
    </dxf>
  </rfmt>
  <rfmt sheetId="5" sqref="E820" start="0" length="0">
    <dxf>
      <numFmt numFmtId="0" formatCode="General"/>
      <alignment vertical="bottom" wrapText="0" readingOrder="0"/>
    </dxf>
  </rfmt>
  <rfmt sheetId="5" sqref="F820" start="0" length="0">
    <dxf>
      <numFmt numFmtId="0" formatCode="General"/>
      <alignment vertical="bottom" wrapText="0" readingOrder="0"/>
    </dxf>
  </rfmt>
  <rfmt sheetId="5" sqref="G820" start="0" length="0">
    <dxf>
      <numFmt numFmtId="0" formatCode="General"/>
      <alignment vertical="bottom" wrapText="0" readingOrder="0"/>
    </dxf>
  </rfmt>
  <rfmt sheetId="5" sqref="H820" start="0" length="0">
    <dxf>
      <numFmt numFmtId="0" formatCode="General"/>
      <alignment vertical="bottom" wrapText="0" readingOrder="0"/>
    </dxf>
  </rfmt>
  <rfmt sheetId="5" sqref="I820" start="0" length="0">
    <dxf>
      <numFmt numFmtId="0" formatCode="General"/>
      <alignment vertical="bottom" wrapText="0" readingOrder="0"/>
    </dxf>
  </rfmt>
  <rfmt sheetId="5" sqref="J820" start="0" length="0">
    <dxf>
      <numFmt numFmtId="0" formatCode="General"/>
      <alignment vertical="bottom" wrapText="0" readingOrder="0"/>
    </dxf>
  </rfmt>
  <rfmt sheetId="5" sqref="A821" start="0" length="0">
    <dxf>
      <numFmt numFmtId="0" formatCode="General"/>
      <alignment vertical="bottom" wrapText="0" readingOrder="0"/>
    </dxf>
  </rfmt>
  <rfmt sheetId="5" sqref="B821" start="0" length="0">
    <dxf>
      <numFmt numFmtId="0" formatCode="General"/>
      <alignment vertical="bottom" wrapText="0" readingOrder="0"/>
    </dxf>
  </rfmt>
  <rfmt sheetId="5" sqref="C821" start="0" length="0">
    <dxf>
      <numFmt numFmtId="0" formatCode="General"/>
      <alignment vertical="bottom" wrapText="0" readingOrder="0"/>
    </dxf>
  </rfmt>
  <rfmt sheetId="5" sqref="D821" start="0" length="0">
    <dxf>
      <numFmt numFmtId="0" formatCode="General"/>
      <alignment vertical="bottom" wrapText="0" readingOrder="0"/>
    </dxf>
  </rfmt>
  <rfmt sheetId="5" sqref="E821" start="0" length="0">
    <dxf>
      <numFmt numFmtId="0" formatCode="General"/>
      <alignment vertical="bottom" wrapText="0" readingOrder="0"/>
    </dxf>
  </rfmt>
  <rfmt sheetId="5" sqref="F821" start="0" length="0">
    <dxf>
      <numFmt numFmtId="0" formatCode="General"/>
      <alignment vertical="bottom" wrapText="0" readingOrder="0"/>
    </dxf>
  </rfmt>
  <rfmt sheetId="5" sqref="G821" start="0" length="0">
    <dxf>
      <numFmt numFmtId="0" formatCode="General"/>
      <alignment vertical="bottom" wrapText="0" readingOrder="0"/>
    </dxf>
  </rfmt>
  <rfmt sheetId="5" sqref="H821" start="0" length="0">
    <dxf>
      <numFmt numFmtId="0" formatCode="General"/>
      <alignment vertical="bottom" wrapText="0" readingOrder="0"/>
    </dxf>
  </rfmt>
  <rfmt sheetId="5" sqref="I821" start="0" length="0">
    <dxf>
      <numFmt numFmtId="0" formatCode="General"/>
      <alignment vertical="bottom" wrapText="0" readingOrder="0"/>
    </dxf>
  </rfmt>
  <rfmt sheetId="5" sqref="J821" start="0" length="0">
    <dxf>
      <numFmt numFmtId="0" formatCode="General"/>
      <alignment vertical="bottom" wrapText="0" readingOrder="0"/>
    </dxf>
  </rfmt>
  <rfmt sheetId="5" sqref="A822" start="0" length="0">
    <dxf>
      <numFmt numFmtId="0" formatCode="General"/>
      <alignment vertical="bottom" wrapText="0" readingOrder="0"/>
    </dxf>
  </rfmt>
  <rfmt sheetId="5" sqref="B822" start="0" length="0">
    <dxf>
      <numFmt numFmtId="0" formatCode="General"/>
      <alignment vertical="bottom" wrapText="0" readingOrder="0"/>
    </dxf>
  </rfmt>
  <rfmt sheetId="5" sqref="C822" start="0" length="0">
    <dxf>
      <numFmt numFmtId="0" formatCode="General"/>
      <alignment vertical="bottom" wrapText="0" readingOrder="0"/>
    </dxf>
  </rfmt>
  <rfmt sheetId="5" sqref="D822" start="0" length="0">
    <dxf>
      <numFmt numFmtId="0" formatCode="General"/>
      <alignment vertical="bottom" wrapText="0" readingOrder="0"/>
    </dxf>
  </rfmt>
  <rfmt sheetId="5" sqref="E822" start="0" length="0">
    <dxf>
      <numFmt numFmtId="0" formatCode="General"/>
      <alignment vertical="bottom" wrapText="0" readingOrder="0"/>
    </dxf>
  </rfmt>
  <rfmt sheetId="5" sqref="F822" start="0" length="0">
    <dxf>
      <numFmt numFmtId="0" formatCode="General"/>
      <alignment vertical="bottom" wrapText="0" readingOrder="0"/>
    </dxf>
  </rfmt>
  <rfmt sheetId="5" sqref="G822" start="0" length="0">
    <dxf>
      <numFmt numFmtId="0" formatCode="General"/>
      <alignment vertical="bottom" wrapText="0" readingOrder="0"/>
    </dxf>
  </rfmt>
  <rfmt sheetId="5" sqref="H822" start="0" length="0">
    <dxf>
      <numFmt numFmtId="0" formatCode="General"/>
      <alignment vertical="bottom" wrapText="0" readingOrder="0"/>
    </dxf>
  </rfmt>
  <rfmt sheetId="5" sqref="I822" start="0" length="0">
    <dxf>
      <numFmt numFmtId="0" formatCode="General"/>
      <alignment vertical="bottom" wrapText="0" readingOrder="0"/>
    </dxf>
  </rfmt>
  <rfmt sheetId="5" sqref="J822" start="0" length="0">
    <dxf>
      <numFmt numFmtId="0" formatCode="General"/>
      <alignment vertical="bottom" wrapText="0" readingOrder="0"/>
    </dxf>
  </rfmt>
  <rfmt sheetId="5" sqref="A823" start="0" length="0">
    <dxf>
      <numFmt numFmtId="0" formatCode="General"/>
      <alignment vertical="bottom" wrapText="0" readingOrder="0"/>
    </dxf>
  </rfmt>
  <rfmt sheetId="5" sqref="B823" start="0" length="0">
    <dxf>
      <numFmt numFmtId="0" formatCode="General"/>
      <alignment vertical="bottom" wrapText="0" readingOrder="0"/>
    </dxf>
  </rfmt>
  <rfmt sheetId="5" sqref="C823" start="0" length="0">
    <dxf>
      <numFmt numFmtId="0" formatCode="General"/>
      <alignment vertical="bottom" wrapText="0" readingOrder="0"/>
    </dxf>
  </rfmt>
  <rfmt sheetId="5" sqref="D823" start="0" length="0">
    <dxf>
      <numFmt numFmtId="0" formatCode="General"/>
      <alignment vertical="bottom" wrapText="0" readingOrder="0"/>
    </dxf>
  </rfmt>
  <rfmt sheetId="5" sqref="E823" start="0" length="0">
    <dxf>
      <numFmt numFmtId="0" formatCode="General"/>
      <alignment vertical="bottom" wrapText="0" readingOrder="0"/>
    </dxf>
  </rfmt>
  <rfmt sheetId="5" sqref="F823" start="0" length="0">
    <dxf>
      <numFmt numFmtId="0" formatCode="General"/>
      <alignment vertical="bottom" wrapText="0" readingOrder="0"/>
    </dxf>
  </rfmt>
  <rfmt sheetId="5" sqref="G823" start="0" length="0">
    <dxf>
      <numFmt numFmtId="0" formatCode="General"/>
      <alignment vertical="bottom" wrapText="0" readingOrder="0"/>
    </dxf>
  </rfmt>
  <rfmt sheetId="5" sqref="H823" start="0" length="0">
    <dxf>
      <numFmt numFmtId="0" formatCode="General"/>
      <alignment vertical="bottom" wrapText="0" readingOrder="0"/>
    </dxf>
  </rfmt>
  <rfmt sheetId="5" sqref="I823" start="0" length="0">
    <dxf>
      <numFmt numFmtId="0" formatCode="General"/>
      <alignment vertical="bottom" wrapText="0" readingOrder="0"/>
    </dxf>
  </rfmt>
  <rfmt sheetId="5" sqref="J823" start="0" length="0">
    <dxf>
      <numFmt numFmtId="0" formatCode="General"/>
      <alignment vertical="bottom" wrapText="0" readingOrder="0"/>
    </dxf>
  </rfmt>
  <rfmt sheetId="5" sqref="A824" start="0" length="0">
    <dxf>
      <numFmt numFmtId="0" formatCode="General"/>
      <alignment vertical="bottom" wrapText="0" readingOrder="0"/>
    </dxf>
  </rfmt>
  <rfmt sheetId="5" sqref="B824" start="0" length="0">
    <dxf>
      <numFmt numFmtId="0" formatCode="General"/>
      <alignment vertical="bottom" wrapText="0" readingOrder="0"/>
    </dxf>
  </rfmt>
  <rfmt sheetId="5" sqref="C824" start="0" length="0">
    <dxf>
      <numFmt numFmtId="0" formatCode="General"/>
      <alignment vertical="bottom" wrapText="0" readingOrder="0"/>
    </dxf>
  </rfmt>
  <rfmt sheetId="5" sqref="D824" start="0" length="0">
    <dxf>
      <numFmt numFmtId="0" formatCode="General"/>
      <alignment vertical="bottom" wrapText="0" readingOrder="0"/>
    </dxf>
  </rfmt>
  <rfmt sheetId="5" sqref="E824" start="0" length="0">
    <dxf>
      <numFmt numFmtId="0" formatCode="General"/>
      <alignment vertical="bottom" wrapText="0" readingOrder="0"/>
    </dxf>
  </rfmt>
  <rfmt sheetId="5" sqref="F824" start="0" length="0">
    <dxf>
      <numFmt numFmtId="0" formatCode="General"/>
      <alignment vertical="bottom" wrapText="0" readingOrder="0"/>
    </dxf>
  </rfmt>
  <rfmt sheetId="5" sqref="G824" start="0" length="0">
    <dxf>
      <numFmt numFmtId="0" formatCode="General"/>
      <alignment vertical="bottom" wrapText="0" readingOrder="0"/>
    </dxf>
  </rfmt>
  <rfmt sheetId="5" sqref="H824" start="0" length="0">
    <dxf>
      <numFmt numFmtId="0" formatCode="General"/>
      <alignment vertical="bottom" wrapText="0" readingOrder="0"/>
    </dxf>
  </rfmt>
  <rfmt sheetId="5" sqref="I824" start="0" length="0">
    <dxf>
      <numFmt numFmtId="0" formatCode="General"/>
      <alignment vertical="bottom" wrapText="0" readingOrder="0"/>
    </dxf>
  </rfmt>
  <rfmt sheetId="5" sqref="J824" start="0" length="0">
    <dxf>
      <numFmt numFmtId="0" formatCode="General"/>
      <alignment vertical="bottom" wrapText="0" readingOrder="0"/>
    </dxf>
  </rfmt>
  <rfmt sheetId="5" sqref="A825" start="0" length="0">
    <dxf>
      <numFmt numFmtId="0" formatCode="General"/>
      <alignment vertical="bottom" wrapText="0" readingOrder="0"/>
    </dxf>
  </rfmt>
  <rfmt sheetId="5" sqref="B825" start="0" length="0">
    <dxf>
      <numFmt numFmtId="0" formatCode="General"/>
      <alignment vertical="bottom" wrapText="0" readingOrder="0"/>
    </dxf>
  </rfmt>
  <rfmt sheetId="5" sqref="C825" start="0" length="0">
    <dxf>
      <numFmt numFmtId="0" formatCode="General"/>
      <alignment vertical="bottom" wrapText="0" readingOrder="0"/>
    </dxf>
  </rfmt>
  <rfmt sheetId="5" sqref="D825" start="0" length="0">
    <dxf>
      <numFmt numFmtId="0" formatCode="General"/>
      <alignment vertical="bottom" wrapText="0" readingOrder="0"/>
    </dxf>
  </rfmt>
  <rfmt sheetId="5" sqref="E825" start="0" length="0">
    <dxf>
      <numFmt numFmtId="0" formatCode="General"/>
      <alignment vertical="bottom" wrapText="0" readingOrder="0"/>
    </dxf>
  </rfmt>
  <rfmt sheetId="5" sqref="F825" start="0" length="0">
    <dxf>
      <numFmt numFmtId="0" formatCode="General"/>
      <alignment vertical="bottom" wrapText="0" readingOrder="0"/>
    </dxf>
  </rfmt>
  <rfmt sheetId="5" sqref="G825" start="0" length="0">
    <dxf>
      <numFmt numFmtId="0" formatCode="General"/>
      <alignment vertical="bottom" wrapText="0" readingOrder="0"/>
    </dxf>
  </rfmt>
  <rfmt sheetId="5" sqref="H825" start="0" length="0">
    <dxf>
      <numFmt numFmtId="0" formatCode="General"/>
      <alignment vertical="bottom" wrapText="0" readingOrder="0"/>
    </dxf>
  </rfmt>
  <rfmt sheetId="5" sqref="I825" start="0" length="0">
    <dxf>
      <numFmt numFmtId="0" formatCode="General"/>
      <alignment vertical="bottom" wrapText="0" readingOrder="0"/>
    </dxf>
  </rfmt>
  <rfmt sheetId="5" sqref="J825" start="0" length="0">
    <dxf>
      <numFmt numFmtId="0" formatCode="General"/>
      <alignment vertical="bottom" wrapText="0" readingOrder="0"/>
    </dxf>
  </rfmt>
  <rfmt sheetId="5" sqref="A826" start="0" length="0">
    <dxf>
      <numFmt numFmtId="0" formatCode="General"/>
      <alignment vertical="bottom" wrapText="0" readingOrder="0"/>
    </dxf>
  </rfmt>
  <rfmt sheetId="5" sqref="B826" start="0" length="0">
    <dxf>
      <numFmt numFmtId="0" formatCode="General"/>
      <alignment vertical="bottom" wrapText="0" readingOrder="0"/>
    </dxf>
  </rfmt>
  <rfmt sheetId="5" sqref="C826" start="0" length="0">
    <dxf>
      <numFmt numFmtId="0" formatCode="General"/>
      <alignment vertical="bottom" wrapText="0" readingOrder="0"/>
    </dxf>
  </rfmt>
  <rfmt sheetId="5" sqref="D826" start="0" length="0">
    <dxf>
      <numFmt numFmtId="0" formatCode="General"/>
      <alignment vertical="bottom" wrapText="0" readingOrder="0"/>
    </dxf>
  </rfmt>
  <rfmt sheetId="5" sqref="E826" start="0" length="0">
    <dxf>
      <numFmt numFmtId="0" formatCode="General"/>
      <alignment vertical="bottom" wrapText="0" readingOrder="0"/>
    </dxf>
  </rfmt>
  <rfmt sheetId="5" sqref="F826" start="0" length="0">
    <dxf>
      <numFmt numFmtId="0" formatCode="General"/>
      <alignment vertical="bottom" wrapText="0" readingOrder="0"/>
    </dxf>
  </rfmt>
  <rfmt sheetId="5" sqref="G826" start="0" length="0">
    <dxf>
      <numFmt numFmtId="0" formatCode="General"/>
      <alignment vertical="bottom" wrapText="0" readingOrder="0"/>
    </dxf>
  </rfmt>
  <rfmt sheetId="5" sqref="H826" start="0" length="0">
    <dxf>
      <numFmt numFmtId="0" formatCode="General"/>
      <alignment vertical="bottom" wrapText="0" readingOrder="0"/>
    </dxf>
  </rfmt>
  <rfmt sheetId="5" sqref="I826" start="0" length="0">
    <dxf>
      <numFmt numFmtId="0" formatCode="General"/>
      <alignment vertical="bottom" wrapText="0" readingOrder="0"/>
    </dxf>
  </rfmt>
  <rfmt sheetId="5" sqref="J826" start="0" length="0">
    <dxf>
      <numFmt numFmtId="0" formatCode="General"/>
      <alignment vertical="bottom" wrapText="0" readingOrder="0"/>
    </dxf>
  </rfmt>
  <rfmt sheetId="5" sqref="A827" start="0" length="0">
    <dxf>
      <numFmt numFmtId="0" formatCode="General"/>
      <alignment vertical="bottom" wrapText="0" readingOrder="0"/>
    </dxf>
  </rfmt>
  <rfmt sheetId="5" sqref="B827" start="0" length="0">
    <dxf>
      <numFmt numFmtId="0" formatCode="General"/>
      <alignment vertical="bottom" wrapText="0" readingOrder="0"/>
    </dxf>
  </rfmt>
  <rfmt sheetId="5" sqref="C827" start="0" length="0">
    <dxf>
      <numFmt numFmtId="0" formatCode="General"/>
      <alignment vertical="bottom" wrapText="0" readingOrder="0"/>
    </dxf>
  </rfmt>
  <rfmt sheetId="5" sqref="D827" start="0" length="0">
    <dxf>
      <numFmt numFmtId="0" formatCode="General"/>
      <alignment vertical="bottom" wrapText="0" readingOrder="0"/>
    </dxf>
  </rfmt>
  <rfmt sheetId="5" sqref="E827" start="0" length="0">
    <dxf>
      <numFmt numFmtId="0" formatCode="General"/>
      <alignment vertical="bottom" wrapText="0" readingOrder="0"/>
    </dxf>
  </rfmt>
  <rfmt sheetId="5" sqref="F827" start="0" length="0">
    <dxf>
      <numFmt numFmtId="0" formatCode="General"/>
      <alignment vertical="bottom" wrapText="0" readingOrder="0"/>
    </dxf>
  </rfmt>
  <rfmt sheetId="5" sqref="G827" start="0" length="0">
    <dxf>
      <numFmt numFmtId="0" formatCode="General"/>
      <alignment vertical="bottom" wrapText="0" readingOrder="0"/>
    </dxf>
  </rfmt>
  <rfmt sheetId="5" sqref="H827" start="0" length="0">
    <dxf>
      <numFmt numFmtId="0" formatCode="General"/>
      <alignment vertical="bottom" wrapText="0" readingOrder="0"/>
    </dxf>
  </rfmt>
  <rfmt sheetId="5" sqref="I827" start="0" length="0">
    <dxf>
      <numFmt numFmtId="0" formatCode="General"/>
      <alignment vertical="bottom" wrapText="0" readingOrder="0"/>
    </dxf>
  </rfmt>
  <rfmt sheetId="5" sqref="J827" start="0" length="0">
    <dxf>
      <numFmt numFmtId="0" formatCode="General"/>
      <alignment vertical="bottom" wrapText="0" readingOrder="0"/>
    </dxf>
  </rfmt>
  <rfmt sheetId="5" sqref="A828" start="0" length="0">
    <dxf>
      <numFmt numFmtId="0" formatCode="General"/>
      <alignment vertical="bottom" wrapText="0" readingOrder="0"/>
    </dxf>
  </rfmt>
  <rfmt sheetId="5" sqref="B828" start="0" length="0">
    <dxf>
      <numFmt numFmtId="0" formatCode="General"/>
      <alignment vertical="bottom" wrapText="0" readingOrder="0"/>
    </dxf>
  </rfmt>
  <rfmt sheetId="5" sqref="C828" start="0" length="0">
    <dxf>
      <numFmt numFmtId="0" formatCode="General"/>
      <alignment vertical="bottom" wrapText="0" readingOrder="0"/>
    </dxf>
  </rfmt>
  <rfmt sheetId="5" sqref="D828" start="0" length="0">
    <dxf>
      <numFmt numFmtId="0" formatCode="General"/>
      <alignment vertical="bottom" wrapText="0" readingOrder="0"/>
    </dxf>
  </rfmt>
  <rfmt sheetId="5" sqref="E828" start="0" length="0">
    <dxf>
      <numFmt numFmtId="0" formatCode="General"/>
      <alignment vertical="bottom" wrapText="0" readingOrder="0"/>
    </dxf>
  </rfmt>
  <rfmt sheetId="5" sqref="F828" start="0" length="0">
    <dxf>
      <numFmt numFmtId="0" formatCode="General"/>
      <alignment vertical="bottom" wrapText="0" readingOrder="0"/>
    </dxf>
  </rfmt>
  <rfmt sheetId="5" sqref="G828" start="0" length="0">
    <dxf>
      <numFmt numFmtId="0" formatCode="General"/>
      <alignment vertical="bottom" wrapText="0" readingOrder="0"/>
    </dxf>
  </rfmt>
  <rfmt sheetId="5" sqref="H828" start="0" length="0">
    <dxf>
      <numFmt numFmtId="0" formatCode="General"/>
      <alignment vertical="bottom" wrapText="0" readingOrder="0"/>
    </dxf>
  </rfmt>
  <rfmt sheetId="5" sqref="I828" start="0" length="0">
    <dxf>
      <numFmt numFmtId="0" formatCode="General"/>
      <alignment vertical="bottom" wrapText="0" readingOrder="0"/>
    </dxf>
  </rfmt>
  <rfmt sheetId="5" sqref="J828" start="0" length="0">
    <dxf>
      <numFmt numFmtId="0" formatCode="General"/>
      <alignment vertical="bottom" wrapText="0" readingOrder="0"/>
    </dxf>
  </rfmt>
  <rfmt sheetId="5" sqref="A829" start="0" length="0">
    <dxf>
      <numFmt numFmtId="0" formatCode="General"/>
      <alignment vertical="bottom" wrapText="0" readingOrder="0"/>
    </dxf>
  </rfmt>
  <rfmt sheetId="5" sqref="B829" start="0" length="0">
    <dxf>
      <numFmt numFmtId="0" formatCode="General"/>
      <alignment vertical="bottom" wrapText="0" readingOrder="0"/>
    </dxf>
  </rfmt>
  <rfmt sheetId="5" sqref="C829" start="0" length="0">
    <dxf>
      <numFmt numFmtId="0" formatCode="General"/>
      <alignment vertical="bottom" wrapText="0" readingOrder="0"/>
    </dxf>
  </rfmt>
  <rfmt sheetId="5" sqref="D829" start="0" length="0">
    <dxf>
      <numFmt numFmtId="0" formatCode="General"/>
      <alignment vertical="bottom" wrapText="0" readingOrder="0"/>
    </dxf>
  </rfmt>
  <rfmt sheetId="5" sqref="E829" start="0" length="0">
    <dxf>
      <numFmt numFmtId="0" formatCode="General"/>
      <alignment vertical="bottom" wrapText="0" readingOrder="0"/>
    </dxf>
  </rfmt>
  <rfmt sheetId="5" sqref="F829" start="0" length="0">
    <dxf>
      <numFmt numFmtId="0" formatCode="General"/>
      <alignment vertical="bottom" wrapText="0" readingOrder="0"/>
    </dxf>
  </rfmt>
  <rfmt sheetId="5" sqref="G829" start="0" length="0">
    <dxf>
      <numFmt numFmtId="0" formatCode="General"/>
      <alignment vertical="bottom" wrapText="0" readingOrder="0"/>
    </dxf>
  </rfmt>
  <rfmt sheetId="5" sqref="H829" start="0" length="0">
    <dxf>
      <numFmt numFmtId="0" formatCode="General"/>
      <alignment vertical="bottom" wrapText="0" readingOrder="0"/>
    </dxf>
  </rfmt>
  <rfmt sheetId="5" sqref="I829" start="0" length="0">
    <dxf>
      <numFmt numFmtId="0" formatCode="General"/>
      <alignment vertical="bottom" wrapText="0" readingOrder="0"/>
    </dxf>
  </rfmt>
  <rfmt sheetId="5" sqref="J829" start="0" length="0">
    <dxf>
      <numFmt numFmtId="0" formatCode="General"/>
      <alignment vertical="bottom" wrapText="0" readingOrder="0"/>
    </dxf>
  </rfmt>
  <rfmt sheetId="5" sqref="A830" start="0" length="0">
    <dxf>
      <numFmt numFmtId="0" formatCode="General"/>
      <alignment vertical="bottom" wrapText="0" readingOrder="0"/>
    </dxf>
  </rfmt>
  <rfmt sheetId="5" sqref="B830" start="0" length="0">
    <dxf>
      <numFmt numFmtId="0" formatCode="General"/>
      <alignment vertical="bottom" wrapText="0" readingOrder="0"/>
    </dxf>
  </rfmt>
  <rfmt sheetId="5" sqref="C830" start="0" length="0">
    <dxf>
      <numFmt numFmtId="0" formatCode="General"/>
      <alignment vertical="bottom" wrapText="0" readingOrder="0"/>
    </dxf>
  </rfmt>
  <rfmt sheetId="5" sqref="D830" start="0" length="0">
    <dxf>
      <numFmt numFmtId="0" formatCode="General"/>
      <alignment vertical="bottom" wrapText="0" readingOrder="0"/>
    </dxf>
  </rfmt>
  <rfmt sheetId="5" sqref="E830" start="0" length="0">
    <dxf>
      <numFmt numFmtId="0" formatCode="General"/>
      <alignment vertical="bottom" wrapText="0" readingOrder="0"/>
    </dxf>
  </rfmt>
  <rfmt sheetId="5" sqref="F830" start="0" length="0">
    <dxf>
      <numFmt numFmtId="0" formatCode="General"/>
      <alignment vertical="bottom" wrapText="0" readingOrder="0"/>
    </dxf>
  </rfmt>
  <rfmt sheetId="5" sqref="G830" start="0" length="0">
    <dxf>
      <numFmt numFmtId="0" formatCode="General"/>
      <alignment vertical="bottom" wrapText="0" readingOrder="0"/>
    </dxf>
  </rfmt>
  <rfmt sheetId="5" sqref="H830" start="0" length="0">
    <dxf>
      <numFmt numFmtId="0" formatCode="General"/>
      <alignment vertical="bottom" wrapText="0" readingOrder="0"/>
    </dxf>
  </rfmt>
  <rfmt sheetId="5" sqref="I830" start="0" length="0">
    <dxf>
      <numFmt numFmtId="0" formatCode="General"/>
      <alignment vertical="bottom" wrapText="0" readingOrder="0"/>
    </dxf>
  </rfmt>
  <rfmt sheetId="5" sqref="J830" start="0" length="0">
    <dxf>
      <numFmt numFmtId="0" formatCode="General"/>
      <alignment vertical="bottom" wrapText="0" readingOrder="0"/>
    </dxf>
  </rfmt>
  <rfmt sheetId="5" sqref="A831" start="0" length="0">
    <dxf>
      <numFmt numFmtId="0" formatCode="General"/>
      <alignment vertical="bottom" wrapText="0" readingOrder="0"/>
    </dxf>
  </rfmt>
  <rfmt sheetId="5" sqref="B831" start="0" length="0">
    <dxf>
      <numFmt numFmtId="0" formatCode="General"/>
      <alignment vertical="bottom" wrapText="0" readingOrder="0"/>
    </dxf>
  </rfmt>
  <rfmt sheetId="5" sqref="C831" start="0" length="0">
    <dxf>
      <numFmt numFmtId="0" formatCode="General"/>
      <alignment vertical="bottom" wrapText="0" readingOrder="0"/>
    </dxf>
  </rfmt>
  <rfmt sheetId="5" sqref="D831" start="0" length="0">
    <dxf>
      <numFmt numFmtId="0" formatCode="General"/>
      <alignment vertical="bottom" wrapText="0" readingOrder="0"/>
    </dxf>
  </rfmt>
  <rfmt sheetId="5" sqref="E831" start="0" length="0">
    <dxf>
      <numFmt numFmtId="0" formatCode="General"/>
      <alignment vertical="bottom" wrapText="0" readingOrder="0"/>
    </dxf>
  </rfmt>
  <rfmt sheetId="5" sqref="F831" start="0" length="0">
    <dxf>
      <numFmt numFmtId="0" formatCode="General"/>
      <alignment vertical="bottom" wrapText="0" readingOrder="0"/>
    </dxf>
  </rfmt>
  <rfmt sheetId="5" sqref="G831" start="0" length="0">
    <dxf>
      <numFmt numFmtId="0" formatCode="General"/>
      <alignment vertical="bottom" wrapText="0" readingOrder="0"/>
    </dxf>
  </rfmt>
  <rfmt sheetId="5" sqref="H831" start="0" length="0">
    <dxf>
      <numFmt numFmtId="0" formatCode="General"/>
      <alignment vertical="bottom" wrapText="0" readingOrder="0"/>
    </dxf>
  </rfmt>
  <rfmt sheetId="5" sqref="I831" start="0" length="0">
    <dxf>
      <numFmt numFmtId="0" formatCode="General"/>
      <alignment vertical="bottom" wrapText="0" readingOrder="0"/>
    </dxf>
  </rfmt>
  <rfmt sheetId="5" sqref="J831" start="0" length="0">
    <dxf>
      <numFmt numFmtId="0" formatCode="General"/>
      <alignment vertical="bottom" wrapText="0" readingOrder="0"/>
    </dxf>
  </rfmt>
  <rfmt sheetId="5" sqref="A832" start="0" length="0">
    <dxf>
      <numFmt numFmtId="0" formatCode="General"/>
      <alignment vertical="bottom" wrapText="0" readingOrder="0"/>
    </dxf>
  </rfmt>
  <rfmt sheetId="5" sqref="B832" start="0" length="0">
    <dxf>
      <numFmt numFmtId="0" formatCode="General"/>
      <alignment vertical="bottom" wrapText="0" readingOrder="0"/>
    </dxf>
  </rfmt>
  <rfmt sheetId="5" sqref="C832" start="0" length="0">
    <dxf>
      <numFmt numFmtId="0" formatCode="General"/>
      <alignment vertical="bottom" wrapText="0" readingOrder="0"/>
    </dxf>
  </rfmt>
  <rfmt sheetId="5" sqref="D832" start="0" length="0">
    <dxf>
      <numFmt numFmtId="0" formatCode="General"/>
      <alignment vertical="bottom" wrapText="0" readingOrder="0"/>
    </dxf>
  </rfmt>
  <rfmt sheetId="5" sqref="E832" start="0" length="0">
    <dxf>
      <numFmt numFmtId="0" formatCode="General"/>
      <alignment vertical="bottom" wrapText="0" readingOrder="0"/>
    </dxf>
  </rfmt>
  <rfmt sheetId="5" sqref="F832" start="0" length="0">
    <dxf>
      <numFmt numFmtId="0" formatCode="General"/>
      <alignment vertical="bottom" wrapText="0" readingOrder="0"/>
    </dxf>
  </rfmt>
  <rfmt sheetId="5" sqref="G832" start="0" length="0">
    <dxf>
      <numFmt numFmtId="0" formatCode="General"/>
      <alignment vertical="bottom" wrapText="0" readingOrder="0"/>
    </dxf>
  </rfmt>
  <rfmt sheetId="5" sqref="H832" start="0" length="0">
    <dxf>
      <numFmt numFmtId="0" formatCode="General"/>
      <alignment vertical="bottom" wrapText="0" readingOrder="0"/>
    </dxf>
  </rfmt>
  <rfmt sheetId="5" sqref="I832" start="0" length="0">
    <dxf>
      <numFmt numFmtId="0" formatCode="General"/>
      <alignment vertical="bottom" wrapText="0" readingOrder="0"/>
    </dxf>
  </rfmt>
  <rfmt sheetId="5" sqref="J832" start="0" length="0">
    <dxf>
      <numFmt numFmtId="0" formatCode="General"/>
      <alignment vertical="bottom" wrapText="0" readingOrder="0"/>
    </dxf>
  </rfmt>
  <rfmt sheetId="5" sqref="A833" start="0" length="0">
    <dxf>
      <numFmt numFmtId="0" formatCode="General"/>
      <alignment vertical="bottom" wrapText="0" readingOrder="0"/>
    </dxf>
  </rfmt>
  <rfmt sheetId="5" sqref="B833" start="0" length="0">
    <dxf>
      <numFmt numFmtId="0" formatCode="General"/>
      <alignment vertical="bottom" wrapText="0" readingOrder="0"/>
    </dxf>
  </rfmt>
  <rfmt sheetId="5" sqref="C833" start="0" length="0">
    <dxf>
      <numFmt numFmtId="0" formatCode="General"/>
      <alignment vertical="bottom" wrapText="0" readingOrder="0"/>
    </dxf>
  </rfmt>
  <rfmt sheetId="5" sqref="D833" start="0" length="0">
    <dxf>
      <numFmt numFmtId="0" formatCode="General"/>
      <alignment vertical="bottom" wrapText="0" readingOrder="0"/>
    </dxf>
  </rfmt>
  <rfmt sheetId="5" sqref="E833" start="0" length="0">
    <dxf>
      <numFmt numFmtId="0" formatCode="General"/>
      <alignment vertical="bottom" wrapText="0" readingOrder="0"/>
    </dxf>
  </rfmt>
  <rfmt sheetId="5" sqref="F833" start="0" length="0">
    <dxf>
      <numFmt numFmtId="0" formatCode="General"/>
      <alignment vertical="bottom" wrapText="0" readingOrder="0"/>
    </dxf>
  </rfmt>
  <rfmt sheetId="5" sqref="G833" start="0" length="0">
    <dxf>
      <numFmt numFmtId="0" formatCode="General"/>
      <alignment vertical="bottom" wrapText="0" readingOrder="0"/>
    </dxf>
  </rfmt>
  <rfmt sheetId="5" sqref="H833" start="0" length="0">
    <dxf>
      <numFmt numFmtId="0" formatCode="General"/>
      <alignment vertical="bottom" wrapText="0" readingOrder="0"/>
    </dxf>
  </rfmt>
  <rfmt sheetId="5" sqref="I833" start="0" length="0">
    <dxf>
      <numFmt numFmtId="0" formatCode="General"/>
      <alignment vertical="bottom" wrapText="0" readingOrder="0"/>
    </dxf>
  </rfmt>
  <rfmt sheetId="5" sqref="J833" start="0" length="0">
    <dxf>
      <numFmt numFmtId="0" formatCode="General"/>
      <alignment vertical="bottom" wrapText="0" readingOrder="0"/>
    </dxf>
  </rfmt>
  <rfmt sheetId="5" sqref="A834" start="0" length="0">
    <dxf>
      <numFmt numFmtId="0" formatCode="General"/>
      <alignment vertical="bottom" wrapText="0" readingOrder="0"/>
    </dxf>
  </rfmt>
  <rfmt sheetId="5" sqref="B834" start="0" length="0">
    <dxf>
      <numFmt numFmtId="0" formatCode="General"/>
      <alignment vertical="bottom" wrapText="0" readingOrder="0"/>
    </dxf>
  </rfmt>
  <rfmt sheetId="5" sqref="C834" start="0" length="0">
    <dxf>
      <numFmt numFmtId="0" formatCode="General"/>
      <alignment vertical="bottom" wrapText="0" readingOrder="0"/>
    </dxf>
  </rfmt>
  <rfmt sheetId="5" sqref="D834" start="0" length="0">
    <dxf>
      <numFmt numFmtId="0" formatCode="General"/>
      <alignment vertical="bottom" wrapText="0" readingOrder="0"/>
    </dxf>
  </rfmt>
  <rfmt sheetId="5" sqref="E834" start="0" length="0">
    <dxf>
      <numFmt numFmtId="0" formatCode="General"/>
      <alignment vertical="bottom" wrapText="0" readingOrder="0"/>
    </dxf>
  </rfmt>
  <rfmt sheetId="5" sqref="F834" start="0" length="0">
    <dxf>
      <numFmt numFmtId="0" formatCode="General"/>
      <alignment vertical="bottom" wrapText="0" readingOrder="0"/>
    </dxf>
  </rfmt>
  <rfmt sheetId="5" sqref="G834" start="0" length="0">
    <dxf>
      <numFmt numFmtId="0" formatCode="General"/>
      <alignment vertical="bottom" wrapText="0" readingOrder="0"/>
    </dxf>
  </rfmt>
  <rfmt sheetId="5" sqref="H834" start="0" length="0">
    <dxf>
      <numFmt numFmtId="0" formatCode="General"/>
      <alignment vertical="bottom" wrapText="0" readingOrder="0"/>
    </dxf>
  </rfmt>
  <rfmt sheetId="5" sqref="I834" start="0" length="0">
    <dxf>
      <numFmt numFmtId="0" formatCode="General"/>
      <alignment vertical="bottom" wrapText="0" readingOrder="0"/>
    </dxf>
  </rfmt>
  <rfmt sheetId="5" sqref="J834" start="0" length="0">
    <dxf>
      <numFmt numFmtId="0" formatCode="General"/>
      <alignment vertical="bottom" wrapText="0" readingOrder="0"/>
    </dxf>
  </rfmt>
  <rfmt sheetId="5" sqref="A835" start="0" length="0">
    <dxf>
      <numFmt numFmtId="0" formatCode="General"/>
      <alignment vertical="bottom" wrapText="0" readingOrder="0"/>
    </dxf>
  </rfmt>
  <rfmt sheetId="5" sqref="B835" start="0" length="0">
    <dxf>
      <numFmt numFmtId="0" formatCode="General"/>
      <alignment vertical="bottom" wrapText="0" readingOrder="0"/>
    </dxf>
  </rfmt>
  <rfmt sheetId="5" sqref="C835" start="0" length="0">
    <dxf>
      <numFmt numFmtId="0" formatCode="General"/>
      <alignment vertical="bottom" wrapText="0" readingOrder="0"/>
    </dxf>
  </rfmt>
  <rfmt sheetId="5" sqref="D835" start="0" length="0">
    <dxf>
      <numFmt numFmtId="0" formatCode="General"/>
      <alignment vertical="bottom" wrapText="0" readingOrder="0"/>
    </dxf>
  </rfmt>
  <rfmt sheetId="5" sqref="E835" start="0" length="0">
    <dxf>
      <numFmt numFmtId="0" formatCode="General"/>
      <alignment vertical="bottom" wrapText="0" readingOrder="0"/>
    </dxf>
  </rfmt>
  <rfmt sheetId="5" sqref="F835" start="0" length="0">
    <dxf>
      <numFmt numFmtId="0" formatCode="General"/>
      <alignment vertical="bottom" wrapText="0" readingOrder="0"/>
    </dxf>
  </rfmt>
  <rfmt sheetId="5" sqref="G835" start="0" length="0">
    <dxf>
      <numFmt numFmtId="0" formatCode="General"/>
      <alignment vertical="bottom" wrapText="0" readingOrder="0"/>
    </dxf>
  </rfmt>
  <rfmt sheetId="5" sqref="H835" start="0" length="0">
    <dxf>
      <numFmt numFmtId="0" formatCode="General"/>
      <alignment vertical="bottom" wrapText="0" readingOrder="0"/>
    </dxf>
  </rfmt>
  <rfmt sheetId="5" sqref="I835" start="0" length="0">
    <dxf>
      <numFmt numFmtId="0" formatCode="General"/>
      <alignment vertical="bottom" wrapText="0" readingOrder="0"/>
    </dxf>
  </rfmt>
  <rfmt sheetId="5" sqref="J835" start="0" length="0">
    <dxf>
      <numFmt numFmtId="0" formatCode="General"/>
      <alignment vertical="bottom" wrapText="0" readingOrder="0"/>
    </dxf>
  </rfmt>
  <rfmt sheetId="5" sqref="A836" start="0" length="0">
    <dxf>
      <numFmt numFmtId="0" formatCode="General"/>
      <alignment vertical="bottom" wrapText="0" readingOrder="0"/>
    </dxf>
  </rfmt>
  <rfmt sheetId="5" sqref="B836" start="0" length="0">
    <dxf>
      <numFmt numFmtId="0" formatCode="General"/>
      <alignment vertical="bottom" wrapText="0" readingOrder="0"/>
    </dxf>
  </rfmt>
  <rfmt sheetId="5" sqref="C836" start="0" length="0">
    <dxf>
      <numFmt numFmtId="0" formatCode="General"/>
      <alignment vertical="bottom" wrapText="0" readingOrder="0"/>
    </dxf>
  </rfmt>
  <rfmt sheetId="5" sqref="D836" start="0" length="0">
    <dxf>
      <numFmt numFmtId="0" formatCode="General"/>
      <alignment vertical="bottom" wrapText="0" readingOrder="0"/>
    </dxf>
  </rfmt>
  <rfmt sheetId="5" sqref="E836" start="0" length="0">
    <dxf>
      <numFmt numFmtId="0" formatCode="General"/>
      <alignment vertical="bottom" wrapText="0" readingOrder="0"/>
    </dxf>
  </rfmt>
  <rfmt sheetId="5" sqref="F836" start="0" length="0">
    <dxf>
      <numFmt numFmtId="0" formatCode="General"/>
      <alignment vertical="bottom" wrapText="0" readingOrder="0"/>
    </dxf>
  </rfmt>
  <rfmt sheetId="5" sqref="G836" start="0" length="0">
    <dxf>
      <numFmt numFmtId="0" formatCode="General"/>
      <alignment vertical="bottom" wrapText="0" readingOrder="0"/>
    </dxf>
  </rfmt>
  <rfmt sheetId="5" sqref="H836" start="0" length="0">
    <dxf>
      <numFmt numFmtId="0" formatCode="General"/>
      <alignment vertical="bottom" wrapText="0" readingOrder="0"/>
    </dxf>
  </rfmt>
  <rfmt sheetId="5" sqref="I836" start="0" length="0">
    <dxf>
      <numFmt numFmtId="0" formatCode="General"/>
      <alignment vertical="bottom" wrapText="0" readingOrder="0"/>
    </dxf>
  </rfmt>
  <rfmt sheetId="5" sqref="J836" start="0" length="0">
    <dxf>
      <numFmt numFmtId="0" formatCode="General"/>
      <alignment vertical="bottom" wrapText="0" readingOrder="0"/>
    </dxf>
  </rfmt>
  <rfmt sheetId="5" sqref="A837" start="0" length="0">
    <dxf>
      <numFmt numFmtId="0" formatCode="General"/>
      <alignment vertical="bottom" wrapText="0" readingOrder="0"/>
    </dxf>
  </rfmt>
  <rfmt sheetId="5" sqref="B837" start="0" length="0">
    <dxf>
      <numFmt numFmtId="0" formatCode="General"/>
      <alignment vertical="bottom" wrapText="0" readingOrder="0"/>
    </dxf>
  </rfmt>
  <rfmt sheetId="5" sqref="C837" start="0" length="0">
    <dxf>
      <numFmt numFmtId="0" formatCode="General"/>
      <alignment vertical="bottom" wrapText="0" readingOrder="0"/>
    </dxf>
  </rfmt>
  <rfmt sheetId="5" sqref="D837" start="0" length="0">
    <dxf>
      <numFmt numFmtId="0" formatCode="General"/>
      <alignment vertical="bottom" wrapText="0" readingOrder="0"/>
    </dxf>
  </rfmt>
  <rfmt sheetId="5" sqref="E837" start="0" length="0">
    <dxf>
      <numFmt numFmtId="0" formatCode="General"/>
      <alignment vertical="bottom" wrapText="0" readingOrder="0"/>
    </dxf>
  </rfmt>
  <rfmt sheetId="5" sqref="F837" start="0" length="0">
    <dxf>
      <numFmt numFmtId="0" formatCode="General"/>
      <alignment vertical="bottom" wrapText="0" readingOrder="0"/>
    </dxf>
  </rfmt>
  <rfmt sheetId="5" sqref="G837" start="0" length="0">
    <dxf>
      <numFmt numFmtId="0" formatCode="General"/>
      <alignment vertical="bottom" wrapText="0" readingOrder="0"/>
    </dxf>
  </rfmt>
  <rfmt sheetId="5" sqref="H837" start="0" length="0">
    <dxf>
      <numFmt numFmtId="0" formatCode="General"/>
      <alignment vertical="bottom" wrapText="0" readingOrder="0"/>
    </dxf>
  </rfmt>
  <rfmt sheetId="5" sqref="I837" start="0" length="0">
    <dxf>
      <numFmt numFmtId="0" formatCode="General"/>
      <alignment vertical="bottom" wrapText="0" readingOrder="0"/>
    </dxf>
  </rfmt>
  <rfmt sheetId="5" sqref="J837" start="0" length="0">
    <dxf>
      <numFmt numFmtId="0" formatCode="General"/>
      <alignment vertical="bottom" wrapText="0" readingOrder="0"/>
    </dxf>
  </rfmt>
  <rfmt sheetId="5" sqref="A838" start="0" length="0">
    <dxf>
      <numFmt numFmtId="0" formatCode="General"/>
      <alignment vertical="bottom" wrapText="0" readingOrder="0"/>
    </dxf>
  </rfmt>
  <rfmt sheetId="5" sqref="B838" start="0" length="0">
    <dxf>
      <numFmt numFmtId="0" formatCode="General"/>
      <alignment vertical="bottom" wrapText="0" readingOrder="0"/>
    </dxf>
  </rfmt>
  <rfmt sheetId="5" sqref="C838" start="0" length="0">
    <dxf>
      <numFmt numFmtId="0" formatCode="General"/>
      <alignment vertical="bottom" wrapText="0" readingOrder="0"/>
    </dxf>
  </rfmt>
  <rfmt sheetId="5" sqref="D838" start="0" length="0">
    <dxf>
      <numFmt numFmtId="0" formatCode="General"/>
      <alignment vertical="bottom" wrapText="0" readingOrder="0"/>
    </dxf>
  </rfmt>
  <rfmt sheetId="5" sqref="E838" start="0" length="0">
    <dxf>
      <numFmt numFmtId="0" formatCode="General"/>
      <alignment vertical="bottom" wrapText="0" readingOrder="0"/>
    </dxf>
  </rfmt>
  <rfmt sheetId="5" sqref="F838" start="0" length="0">
    <dxf>
      <numFmt numFmtId="0" formatCode="General"/>
      <alignment vertical="bottom" wrapText="0" readingOrder="0"/>
    </dxf>
  </rfmt>
  <rfmt sheetId="5" sqref="G838" start="0" length="0">
    <dxf>
      <numFmt numFmtId="0" formatCode="General"/>
      <alignment vertical="bottom" wrapText="0" readingOrder="0"/>
    </dxf>
  </rfmt>
  <rfmt sheetId="5" sqref="H838" start="0" length="0">
    <dxf>
      <numFmt numFmtId="0" formatCode="General"/>
      <alignment vertical="bottom" wrapText="0" readingOrder="0"/>
    </dxf>
  </rfmt>
  <rfmt sheetId="5" sqref="I838" start="0" length="0">
    <dxf>
      <numFmt numFmtId="0" formatCode="General"/>
      <alignment vertical="bottom" wrapText="0" readingOrder="0"/>
    </dxf>
  </rfmt>
  <rfmt sheetId="5" sqref="J838" start="0" length="0">
    <dxf>
      <numFmt numFmtId="0" formatCode="General"/>
      <alignment vertical="bottom" wrapText="0" readingOrder="0"/>
    </dxf>
  </rfmt>
  <rfmt sheetId="5" sqref="A839" start="0" length="0">
    <dxf>
      <numFmt numFmtId="0" formatCode="General"/>
      <alignment vertical="bottom" wrapText="0" readingOrder="0"/>
    </dxf>
  </rfmt>
  <rfmt sheetId="5" sqref="B839" start="0" length="0">
    <dxf>
      <numFmt numFmtId="0" formatCode="General"/>
      <alignment vertical="bottom" wrapText="0" readingOrder="0"/>
    </dxf>
  </rfmt>
  <rfmt sheetId="5" sqref="C839" start="0" length="0">
    <dxf>
      <numFmt numFmtId="0" formatCode="General"/>
      <alignment vertical="bottom" wrapText="0" readingOrder="0"/>
    </dxf>
  </rfmt>
  <rfmt sheetId="5" sqref="D839" start="0" length="0">
    <dxf>
      <numFmt numFmtId="0" formatCode="General"/>
      <alignment vertical="bottom" wrapText="0" readingOrder="0"/>
    </dxf>
  </rfmt>
  <rfmt sheetId="5" sqref="E839" start="0" length="0">
    <dxf>
      <numFmt numFmtId="0" formatCode="General"/>
      <alignment vertical="bottom" wrapText="0" readingOrder="0"/>
    </dxf>
  </rfmt>
  <rfmt sheetId="5" sqref="F839" start="0" length="0">
    <dxf>
      <numFmt numFmtId="0" formatCode="General"/>
      <alignment vertical="bottom" wrapText="0" readingOrder="0"/>
    </dxf>
  </rfmt>
  <rfmt sheetId="5" sqref="G839" start="0" length="0">
    <dxf>
      <numFmt numFmtId="0" formatCode="General"/>
      <alignment vertical="bottom" wrapText="0" readingOrder="0"/>
    </dxf>
  </rfmt>
  <rfmt sheetId="5" sqref="H839" start="0" length="0">
    <dxf>
      <numFmt numFmtId="0" formatCode="General"/>
      <alignment vertical="bottom" wrapText="0" readingOrder="0"/>
    </dxf>
  </rfmt>
  <rfmt sheetId="5" sqref="I839" start="0" length="0">
    <dxf>
      <numFmt numFmtId="0" formatCode="General"/>
      <alignment vertical="bottom" wrapText="0" readingOrder="0"/>
    </dxf>
  </rfmt>
  <rfmt sheetId="5" sqref="J839" start="0" length="0">
    <dxf>
      <numFmt numFmtId="0" formatCode="General"/>
      <alignment vertical="bottom" wrapText="0" readingOrder="0"/>
    </dxf>
  </rfmt>
  <rfmt sheetId="5" sqref="A840" start="0" length="0">
    <dxf>
      <numFmt numFmtId="0" formatCode="General"/>
      <alignment vertical="bottom" wrapText="0" readingOrder="0"/>
    </dxf>
  </rfmt>
  <rfmt sheetId="5" sqref="B840" start="0" length="0">
    <dxf>
      <numFmt numFmtId="0" formatCode="General"/>
      <alignment vertical="bottom" wrapText="0" readingOrder="0"/>
    </dxf>
  </rfmt>
  <rfmt sheetId="5" sqref="C840" start="0" length="0">
    <dxf>
      <numFmt numFmtId="0" formatCode="General"/>
      <alignment vertical="bottom" wrapText="0" readingOrder="0"/>
    </dxf>
  </rfmt>
  <rfmt sheetId="5" sqref="D840" start="0" length="0">
    <dxf>
      <numFmt numFmtId="0" formatCode="General"/>
      <alignment vertical="bottom" wrapText="0" readingOrder="0"/>
    </dxf>
  </rfmt>
  <rfmt sheetId="5" sqref="E840" start="0" length="0">
    <dxf>
      <numFmt numFmtId="0" formatCode="General"/>
      <alignment vertical="bottom" wrapText="0" readingOrder="0"/>
    </dxf>
  </rfmt>
  <rfmt sheetId="5" sqref="F840" start="0" length="0">
    <dxf>
      <numFmt numFmtId="0" formatCode="General"/>
      <alignment vertical="bottom" wrapText="0" readingOrder="0"/>
    </dxf>
  </rfmt>
  <rfmt sheetId="5" sqref="G840" start="0" length="0">
    <dxf>
      <numFmt numFmtId="0" formatCode="General"/>
      <alignment vertical="bottom" wrapText="0" readingOrder="0"/>
    </dxf>
  </rfmt>
  <rfmt sheetId="5" sqref="H840" start="0" length="0">
    <dxf>
      <numFmt numFmtId="0" formatCode="General"/>
      <alignment vertical="bottom" wrapText="0" readingOrder="0"/>
    </dxf>
  </rfmt>
  <rfmt sheetId="5" sqref="I840" start="0" length="0">
    <dxf>
      <numFmt numFmtId="0" formatCode="General"/>
      <alignment vertical="bottom" wrapText="0" readingOrder="0"/>
    </dxf>
  </rfmt>
  <rfmt sheetId="5" sqref="J840" start="0" length="0">
    <dxf>
      <numFmt numFmtId="0" formatCode="General"/>
      <alignment vertical="bottom" wrapText="0" readingOrder="0"/>
    </dxf>
  </rfmt>
  <rfmt sheetId="5" sqref="A841" start="0" length="0">
    <dxf>
      <numFmt numFmtId="0" formatCode="General"/>
      <alignment vertical="bottom" wrapText="0" readingOrder="0"/>
    </dxf>
  </rfmt>
  <rfmt sheetId="5" sqref="B841" start="0" length="0">
    <dxf>
      <numFmt numFmtId="0" formatCode="General"/>
      <alignment vertical="bottom" wrapText="0" readingOrder="0"/>
    </dxf>
  </rfmt>
  <rfmt sheetId="5" sqref="C841" start="0" length="0">
    <dxf>
      <numFmt numFmtId="0" formatCode="General"/>
      <alignment vertical="bottom" wrapText="0" readingOrder="0"/>
    </dxf>
  </rfmt>
  <rfmt sheetId="5" sqref="D841" start="0" length="0">
    <dxf>
      <numFmt numFmtId="0" formatCode="General"/>
      <alignment vertical="bottom" wrapText="0" readingOrder="0"/>
    </dxf>
  </rfmt>
  <rfmt sheetId="5" sqref="E841" start="0" length="0">
    <dxf>
      <numFmt numFmtId="0" formatCode="General"/>
      <alignment vertical="bottom" wrapText="0" readingOrder="0"/>
    </dxf>
  </rfmt>
  <rfmt sheetId="5" sqref="F841" start="0" length="0">
    <dxf>
      <numFmt numFmtId="0" formatCode="General"/>
      <alignment vertical="bottom" wrapText="0" readingOrder="0"/>
    </dxf>
  </rfmt>
  <rfmt sheetId="5" sqref="G841" start="0" length="0">
    <dxf>
      <numFmt numFmtId="0" formatCode="General"/>
      <alignment vertical="bottom" wrapText="0" readingOrder="0"/>
    </dxf>
  </rfmt>
  <rfmt sheetId="5" sqref="H841" start="0" length="0">
    <dxf>
      <numFmt numFmtId="0" formatCode="General"/>
      <alignment vertical="bottom" wrapText="0" readingOrder="0"/>
    </dxf>
  </rfmt>
  <rfmt sheetId="5" sqref="I841" start="0" length="0">
    <dxf>
      <numFmt numFmtId="0" formatCode="General"/>
      <alignment vertical="bottom" wrapText="0" readingOrder="0"/>
    </dxf>
  </rfmt>
  <rfmt sheetId="5" sqref="J841" start="0" length="0">
    <dxf>
      <numFmt numFmtId="0" formatCode="General"/>
      <alignment vertical="bottom" wrapText="0" readingOrder="0"/>
    </dxf>
  </rfmt>
  <rfmt sheetId="5" sqref="A842" start="0" length="0">
    <dxf>
      <numFmt numFmtId="0" formatCode="General"/>
      <alignment vertical="bottom" wrapText="0" readingOrder="0"/>
    </dxf>
  </rfmt>
  <rfmt sheetId="5" sqref="B842" start="0" length="0">
    <dxf>
      <numFmt numFmtId="0" formatCode="General"/>
      <alignment vertical="bottom" wrapText="0" readingOrder="0"/>
    </dxf>
  </rfmt>
  <rfmt sheetId="5" sqref="C842" start="0" length="0">
    <dxf>
      <numFmt numFmtId="0" formatCode="General"/>
      <alignment vertical="bottom" wrapText="0" readingOrder="0"/>
    </dxf>
  </rfmt>
  <rfmt sheetId="5" sqref="D842" start="0" length="0">
    <dxf>
      <numFmt numFmtId="0" formatCode="General"/>
      <alignment vertical="bottom" wrapText="0" readingOrder="0"/>
    </dxf>
  </rfmt>
  <rfmt sheetId="5" sqref="E842" start="0" length="0">
    <dxf>
      <numFmt numFmtId="0" formatCode="General"/>
      <alignment vertical="bottom" wrapText="0" readingOrder="0"/>
    </dxf>
  </rfmt>
  <rfmt sheetId="5" sqref="F842" start="0" length="0">
    <dxf>
      <numFmt numFmtId="0" formatCode="General"/>
      <alignment vertical="bottom" wrapText="0" readingOrder="0"/>
    </dxf>
  </rfmt>
  <rfmt sheetId="5" sqref="G842" start="0" length="0">
    <dxf>
      <numFmt numFmtId="0" formatCode="General"/>
      <alignment vertical="bottom" wrapText="0" readingOrder="0"/>
    </dxf>
  </rfmt>
  <rfmt sheetId="5" sqref="H842" start="0" length="0">
    <dxf>
      <numFmt numFmtId="0" formatCode="General"/>
      <alignment vertical="bottom" wrapText="0" readingOrder="0"/>
    </dxf>
  </rfmt>
  <rfmt sheetId="5" sqref="I842" start="0" length="0">
    <dxf>
      <numFmt numFmtId="0" formatCode="General"/>
      <alignment vertical="bottom" wrapText="0" readingOrder="0"/>
    </dxf>
  </rfmt>
  <rfmt sheetId="5" sqref="J842" start="0" length="0">
    <dxf>
      <numFmt numFmtId="0" formatCode="General"/>
      <alignment vertical="bottom" wrapText="0" readingOrder="0"/>
    </dxf>
  </rfmt>
  <rfmt sheetId="5" sqref="A843" start="0" length="0">
    <dxf>
      <numFmt numFmtId="0" formatCode="General"/>
      <alignment vertical="bottom" wrapText="0" readingOrder="0"/>
    </dxf>
  </rfmt>
  <rfmt sheetId="5" sqref="B843" start="0" length="0">
    <dxf>
      <numFmt numFmtId="0" formatCode="General"/>
      <alignment vertical="bottom" wrapText="0" readingOrder="0"/>
    </dxf>
  </rfmt>
  <rfmt sheetId="5" sqref="C843" start="0" length="0">
    <dxf>
      <numFmt numFmtId="0" formatCode="General"/>
      <alignment vertical="bottom" wrapText="0" readingOrder="0"/>
    </dxf>
  </rfmt>
  <rfmt sheetId="5" sqref="D843" start="0" length="0">
    <dxf>
      <numFmt numFmtId="0" formatCode="General"/>
      <alignment vertical="bottom" wrapText="0" readingOrder="0"/>
    </dxf>
  </rfmt>
  <rfmt sheetId="5" sqref="E843" start="0" length="0">
    <dxf>
      <numFmt numFmtId="0" formatCode="General"/>
      <alignment vertical="bottom" wrapText="0" readingOrder="0"/>
    </dxf>
  </rfmt>
  <rfmt sheetId="5" sqref="F843" start="0" length="0">
    <dxf>
      <numFmt numFmtId="0" formatCode="General"/>
      <alignment vertical="bottom" wrapText="0" readingOrder="0"/>
    </dxf>
  </rfmt>
  <rfmt sheetId="5" sqref="G843" start="0" length="0">
    <dxf>
      <numFmt numFmtId="0" formatCode="General"/>
      <alignment vertical="bottom" wrapText="0" readingOrder="0"/>
    </dxf>
  </rfmt>
  <rfmt sheetId="5" sqref="H843" start="0" length="0">
    <dxf>
      <numFmt numFmtId="0" formatCode="General"/>
      <alignment vertical="bottom" wrapText="0" readingOrder="0"/>
    </dxf>
  </rfmt>
  <rfmt sheetId="5" sqref="I843" start="0" length="0">
    <dxf>
      <numFmt numFmtId="0" formatCode="General"/>
      <alignment vertical="bottom" wrapText="0" readingOrder="0"/>
    </dxf>
  </rfmt>
  <rfmt sheetId="5" sqref="J843" start="0" length="0">
    <dxf>
      <numFmt numFmtId="0" formatCode="General"/>
      <alignment vertical="bottom" wrapText="0" readingOrder="0"/>
    </dxf>
  </rfmt>
  <rfmt sheetId="5" sqref="A844" start="0" length="0">
    <dxf>
      <numFmt numFmtId="0" formatCode="General"/>
      <alignment vertical="bottom" wrapText="0" readingOrder="0"/>
    </dxf>
  </rfmt>
  <rfmt sheetId="5" sqref="B844" start="0" length="0">
    <dxf>
      <numFmt numFmtId="0" formatCode="General"/>
      <alignment vertical="bottom" wrapText="0" readingOrder="0"/>
    </dxf>
  </rfmt>
  <rfmt sheetId="5" sqref="C844" start="0" length="0">
    <dxf>
      <numFmt numFmtId="0" formatCode="General"/>
      <alignment vertical="bottom" wrapText="0" readingOrder="0"/>
    </dxf>
  </rfmt>
  <rfmt sheetId="5" sqref="D844" start="0" length="0">
    <dxf>
      <numFmt numFmtId="0" formatCode="General"/>
      <alignment vertical="bottom" wrapText="0" readingOrder="0"/>
    </dxf>
  </rfmt>
  <rfmt sheetId="5" sqref="E844" start="0" length="0">
    <dxf>
      <numFmt numFmtId="0" formatCode="General"/>
      <alignment vertical="bottom" wrapText="0" readingOrder="0"/>
    </dxf>
  </rfmt>
  <rfmt sheetId="5" sqref="F844" start="0" length="0">
    <dxf>
      <numFmt numFmtId="0" formatCode="General"/>
      <alignment vertical="bottom" wrapText="0" readingOrder="0"/>
    </dxf>
  </rfmt>
  <rfmt sheetId="5" sqref="G844" start="0" length="0">
    <dxf>
      <numFmt numFmtId="0" formatCode="General"/>
      <alignment vertical="bottom" wrapText="0" readingOrder="0"/>
    </dxf>
  </rfmt>
  <rfmt sheetId="5" sqref="H844" start="0" length="0">
    <dxf>
      <numFmt numFmtId="0" formatCode="General"/>
      <alignment vertical="bottom" wrapText="0" readingOrder="0"/>
    </dxf>
  </rfmt>
  <rfmt sheetId="5" sqref="I844" start="0" length="0">
    <dxf>
      <numFmt numFmtId="0" formatCode="General"/>
      <alignment vertical="bottom" wrapText="0" readingOrder="0"/>
    </dxf>
  </rfmt>
  <rfmt sheetId="5" sqref="J844" start="0" length="0">
    <dxf>
      <numFmt numFmtId="0" formatCode="General"/>
      <alignment vertical="bottom" wrapText="0" readingOrder="0"/>
    </dxf>
  </rfmt>
  <rfmt sheetId="5" sqref="A845" start="0" length="0">
    <dxf>
      <numFmt numFmtId="0" formatCode="General"/>
      <alignment vertical="bottom" wrapText="0" readingOrder="0"/>
    </dxf>
  </rfmt>
  <rfmt sheetId="5" sqref="B845" start="0" length="0">
    <dxf>
      <numFmt numFmtId="0" formatCode="General"/>
      <alignment vertical="bottom" wrapText="0" readingOrder="0"/>
    </dxf>
  </rfmt>
  <rfmt sheetId="5" sqref="C845" start="0" length="0">
    <dxf>
      <numFmt numFmtId="0" formatCode="General"/>
      <alignment vertical="bottom" wrapText="0" readingOrder="0"/>
    </dxf>
  </rfmt>
  <rfmt sheetId="5" sqref="D845" start="0" length="0">
    <dxf>
      <numFmt numFmtId="0" formatCode="General"/>
      <alignment vertical="bottom" wrapText="0" readingOrder="0"/>
    </dxf>
  </rfmt>
  <rfmt sheetId="5" sqref="E845" start="0" length="0">
    <dxf>
      <numFmt numFmtId="0" formatCode="General"/>
      <alignment vertical="bottom" wrapText="0" readingOrder="0"/>
    </dxf>
  </rfmt>
  <rfmt sheetId="5" sqref="F845" start="0" length="0">
    <dxf>
      <numFmt numFmtId="0" formatCode="General"/>
      <alignment vertical="bottom" wrapText="0" readingOrder="0"/>
    </dxf>
  </rfmt>
  <rfmt sheetId="5" sqref="G845" start="0" length="0">
    <dxf>
      <numFmt numFmtId="0" formatCode="General"/>
      <alignment vertical="bottom" wrapText="0" readingOrder="0"/>
    </dxf>
  </rfmt>
  <rfmt sheetId="5" sqref="H845" start="0" length="0">
    <dxf>
      <numFmt numFmtId="0" formatCode="General"/>
      <alignment vertical="bottom" wrapText="0" readingOrder="0"/>
    </dxf>
  </rfmt>
  <rfmt sheetId="5" sqref="I845" start="0" length="0">
    <dxf>
      <numFmt numFmtId="0" formatCode="General"/>
      <alignment vertical="bottom" wrapText="0" readingOrder="0"/>
    </dxf>
  </rfmt>
  <rfmt sheetId="5" sqref="J845" start="0" length="0">
    <dxf>
      <numFmt numFmtId="0" formatCode="General"/>
      <alignment vertical="bottom" wrapText="0" readingOrder="0"/>
    </dxf>
  </rfmt>
  <rfmt sheetId="5" sqref="A846" start="0" length="0">
    <dxf>
      <numFmt numFmtId="0" formatCode="General"/>
      <alignment vertical="bottom" wrapText="0" readingOrder="0"/>
    </dxf>
  </rfmt>
  <rfmt sheetId="5" sqref="B846" start="0" length="0">
    <dxf>
      <numFmt numFmtId="0" formatCode="General"/>
      <alignment vertical="bottom" wrapText="0" readingOrder="0"/>
    </dxf>
  </rfmt>
  <rfmt sheetId="5" sqref="C846" start="0" length="0">
    <dxf>
      <numFmt numFmtId="0" formatCode="General"/>
      <alignment vertical="bottom" wrapText="0" readingOrder="0"/>
    </dxf>
  </rfmt>
  <rfmt sheetId="5" sqref="D846" start="0" length="0">
    <dxf>
      <numFmt numFmtId="0" formatCode="General"/>
      <alignment vertical="bottom" wrapText="0" readingOrder="0"/>
    </dxf>
  </rfmt>
  <rfmt sheetId="5" sqref="E846" start="0" length="0">
    <dxf>
      <numFmt numFmtId="0" formatCode="General"/>
      <alignment vertical="bottom" wrapText="0" readingOrder="0"/>
    </dxf>
  </rfmt>
  <rfmt sheetId="5" sqref="F846" start="0" length="0">
    <dxf>
      <numFmt numFmtId="0" formatCode="General"/>
      <alignment vertical="bottom" wrapText="0" readingOrder="0"/>
    </dxf>
  </rfmt>
  <rfmt sheetId="5" sqref="G846" start="0" length="0">
    <dxf>
      <numFmt numFmtId="0" formatCode="General"/>
      <alignment vertical="bottom" wrapText="0" readingOrder="0"/>
    </dxf>
  </rfmt>
  <rfmt sheetId="5" sqref="H846" start="0" length="0">
    <dxf>
      <numFmt numFmtId="0" formatCode="General"/>
      <alignment vertical="bottom" wrapText="0" readingOrder="0"/>
    </dxf>
  </rfmt>
  <rfmt sheetId="5" sqref="I846" start="0" length="0">
    <dxf>
      <numFmt numFmtId="0" formatCode="General"/>
      <alignment vertical="bottom" wrapText="0" readingOrder="0"/>
    </dxf>
  </rfmt>
  <rfmt sheetId="5" sqref="J846" start="0" length="0">
    <dxf>
      <numFmt numFmtId="0" formatCode="General"/>
      <alignment vertical="bottom" wrapText="0" readingOrder="0"/>
    </dxf>
  </rfmt>
  <rfmt sheetId="5" sqref="A847" start="0" length="0">
    <dxf>
      <numFmt numFmtId="0" formatCode="General"/>
      <alignment vertical="bottom" wrapText="0" readingOrder="0"/>
    </dxf>
  </rfmt>
  <rfmt sheetId="5" sqref="B847" start="0" length="0">
    <dxf>
      <numFmt numFmtId="0" formatCode="General"/>
      <alignment vertical="bottom" wrapText="0" readingOrder="0"/>
    </dxf>
  </rfmt>
  <rfmt sheetId="5" sqref="C847" start="0" length="0">
    <dxf>
      <numFmt numFmtId="0" formatCode="General"/>
      <alignment vertical="bottom" wrapText="0" readingOrder="0"/>
    </dxf>
  </rfmt>
  <rfmt sheetId="5" sqref="D847" start="0" length="0">
    <dxf>
      <numFmt numFmtId="0" formatCode="General"/>
      <alignment vertical="bottom" wrapText="0" readingOrder="0"/>
    </dxf>
  </rfmt>
  <rfmt sheetId="5" sqref="E847" start="0" length="0">
    <dxf>
      <numFmt numFmtId="0" formatCode="General"/>
      <alignment vertical="bottom" wrapText="0" readingOrder="0"/>
    </dxf>
  </rfmt>
  <rfmt sheetId="5" sqref="F847" start="0" length="0">
    <dxf>
      <numFmt numFmtId="0" formatCode="General"/>
      <alignment vertical="bottom" wrapText="0" readingOrder="0"/>
    </dxf>
  </rfmt>
  <rfmt sheetId="5" sqref="G847" start="0" length="0">
    <dxf>
      <numFmt numFmtId="0" formatCode="General"/>
      <alignment vertical="bottom" wrapText="0" readingOrder="0"/>
    </dxf>
  </rfmt>
  <rfmt sheetId="5" sqref="H847" start="0" length="0">
    <dxf>
      <numFmt numFmtId="0" formatCode="General"/>
      <alignment vertical="bottom" wrapText="0" readingOrder="0"/>
    </dxf>
  </rfmt>
  <rfmt sheetId="5" sqref="I847" start="0" length="0">
    <dxf>
      <numFmt numFmtId="0" formatCode="General"/>
      <alignment vertical="bottom" wrapText="0" readingOrder="0"/>
    </dxf>
  </rfmt>
  <rfmt sheetId="5" sqref="J847" start="0" length="0">
    <dxf>
      <numFmt numFmtId="0" formatCode="General"/>
      <alignment vertical="bottom" wrapText="0" readingOrder="0"/>
    </dxf>
  </rfmt>
  <rfmt sheetId="5" sqref="A848" start="0" length="0">
    <dxf>
      <numFmt numFmtId="0" formatCode="General"/>
      <alignment vertical="bottom" wrapText="0" readingOrder="0"/>
    </dxf>
  </rfmt>
  <rfmt sheetId="5" sqref="B848" start="0" length="0">
    <dxf>
      <numFmt numFmtId="0" formatCode="General"/>
      <alignment vertical="bottom" wrapText="0" readingOrder="0"/>
    </dxf>
  </rfmt>
  <rfmt sheetId="5" sqref="C848" start="0" length="0">
    <dxf>
      <numFmt numFmtId="0" formatCode="General"/>
      <alignment vertical="bottom" wrapText="0" readingOrder="0"/>
    </dxf>
  </rfmt>
  <rfmt sheetId="5" sqref="D848" start="0" length="0">
    <dxf>
      <numFmt numFmtId="0" formatCode="General"/>
      <alignment vertical="bottom" wrapText="0" readingOrder="0"/>
    </dxf>
  </rfmt>
  <rfmt sheetId="5" sqref="E848" start="0" length="0">
    <dxf>
      <numFmt numFmtId="0" formatCode="General"/>
      <alignment vertical="bottom" wrapText="0" readingOrder="0"/>
    </dxf>
  </rfmt>
  <rfmt sheetId="5" sqref="F848" start="0" length="0">
    <dxf>
      <numFmt numFmtId="0" formatCode="General"/>
      <alignment vertical="bottom" wrapText="0" readingOrder="0"/>
    </dxf>
  </rfmt>
  <rfmt sheetId="5" sqref="G848" start="0" length="0">
    <dxf>
      <numFmt numFmtId="0" formatCode="General"/>
      <alignment vertical="bottom" wrapText="0" readingOrder="0"/>
    </dxf>
  </rfmt>
  <rfmt sheetId="5" sqref="H848" start="0" length="0">
    <dxf>
      <numFmt numFmtId="0" formatCode="General"/>
      <alignment vertical="bottom" wrapText="0" readingOrder="0"/>
    </dxf>
  </rfmt>
  <rfmt sheetId="5" sqref="I848" start="0" length="0">
    <dxf>
      <numFmt numFmtId="0" formatCode="General"/>
      <alignment vertical="bottom" wrapText="0" readingOrder="0"/>
    </dxf>
  </rfmt>
  <rfmt sheetId="5" sqref="J848" start="0" length="0">
    <dxf>
      <numFmt numFmtId="0" formatCode="General"/>
      <alignment vertical="bottom" wrapText="0" readingOrder="0"/>
    </dxf>
  </rfmt>
  <rfmt sheetId="5" sqref="A849" start="0" length="0">
    <dxf>
      <numFmt numFmtId="0" formatCode="General"/>
      <alignment vertical="bottom" wrapText="0" readingOrder="0"/>
    </dxf>
  </rfmt>
  <rfmt sheetId="5" sqref="B849" start="0" length="0">
    <dxf>
      <numFmt numFmtId="0" formatCode="General"/>
      <alignment vertical="bottom" wrapText="0" readingOrder="0"/>
    </dxf>
  </rfmt>
  <rfmt sheetId="5" sqref="C849" start="0" length="0">
    <dxf>
      <numFmt numFmtId="0" formatCode="General"/>
      <alignment vertical="bottom" wrapText="0" readingOrder="0"/>
    </dxf>
  </rfmt>
  <rfmt sheetId="5" sqref="D849" start="0" length="0">
    <dxf>
      <numFmt numFmtId="0" formatCode="General"/>
      <alignment vertical="bottom" wrapText="0" readingOrder="0"/>
    </dxf>
  </rfmt>
  <rfmt sheetId="5" sqref="E849" start="0" length="0">
    <dxf>
      <numFmt numFmtId="0" formatCode="General"/>
      <alignment vertical="bottom" wrapText="0" readingOrder="0"/>
    </dxf>
  </rfmt>
  <rfmt sheetId="5" sqref="F849" start="0" length="0">
    <dxf>
      <numFmt numFmtId="0" formatCode="General"/>
      <alignment vertical="bottom" wrapText="0" readingOrder="0"/>
    </dxf>
  </rfmt>
  <rfmt sheetId="5" sqref="G849" start="0" length="0">
    <dxf>
      <numFmt numFmtId="0" formatCode="General"/>
      <alignment vertical="bottom" wrapText="0" readingOrder="0"/>
    </dxf>
  </rfmt>
  <rfmt sheetId="5" sqref="H849" start="0" length="0">
    <dxf>
      <numFmt numFmtId="0" formatCode="General"/>
      <alignment vertical="bottom" wrapText="0" readingOrder="0"/>
    </dxf>
  </rfmt>
  <rfmt sheetId="5" sqref="I849" start="0" length="0">
    <dxf>
      <numFmt numFmtId="0" formatCode="General"/>
      <alignment vertical="bottom" wrapText="0" readingOrder="0"/>
    </dxf>
  </rfmt>
  <rfmt sheetId="5" sqref="J849" start="0" length="0">
    <dxf>
      <numFmt numFmtId="0" formatCode="General"/>
      <alignment vertical="bottom" wrapText="0" readingOrder="0"/>
    </dxf>
  </rfmt>
  <rfmt sheetId="5" sqref="A850" start="0" length="0">
    <dxf>
      <numFmt numFmtId="0" formatCode="General"/>
      <alignment vertical="bottom" wrapText="0" readingOrder="0"/>
    </dxf>
  </rfmt>
  <rfmt sheetId="5" sqref="B850" start="0" length="0">
    <dxf>
      <numFmt numFmtId="0" formatCode="General"/>
      <alignment vertical="bottom" wrapText="0" readingOrder="0"/>
    </dxf>
  </rfmt>
  <rfmt sheetId="5" sqref="C850" start="0" length="0">
    <dxf>
      <numFmt numFmtId="0" formatCode="General"/>
      <alignment vertical="bottom" wrapText="0" readingOrder="0"/>
    </dxf>
  </rfmt>
  <rfmt sheetId="5" sqref="D850" start="0" length="0">
    <dxf>
      <numFmt numFmtId="0" formatCode="General"/>
      <alignment vertical="bottom" wrapText="0" readingOrder="0"/>
    </dxf>
  </rfmt>
  <rfmt sheetId="5" sqref="E850" start="0" length="0">
    <dxf>
      <numFmt numFmtId="0" formatCode="General"/>
      <alignment vertical="bottom" wrapText="0" readingOrder="0"/>
    </dxf>
  </rfmt>
  <rfmt sheetId="5" sqref="F850" start="0" length="0">
    <dxf>
      <numFmt numFmtId="0" formatCode="General"/>
      <alignment vertical="bottom" wrapText="0" readingOrder="0"/>
    </dxf>
  </rfmt>
  <rfmt sheetId="5" sqref="G850" start="0" length="0">
    <dxf>
      <numFmt numFmtId="0" formatCode="General"/>
      <alignment vertical="bottom" wrapText="0" readingOrder="0"/>
    </dxf>
  </rfmt>
  <rfmt sheetId="5" sqref="H850" start="0" length="0">
    <dxf>
      <numFmt numFmtId="0" formatCode="General"/>
      <alignment vertical="bottom" wrapText="0" readingOrder="0"/>
    </dxf>
  </rfmt>
  <rfmt sheetId="5" sqref="I850" start="0" length="0">
    <dxf>
      <numFmt numFmtId="0" formatCode="General"/>
      <alignment vertical="bottom" wrapText="0" readingOrder="0"/>
    </dxf>
  </rfmt>
  <rfmt sheetId="5" sqref="J850" start="0" length="0">
    <dxf>
      <numFmt numFmtId="0" formatCode="General"/>
      <alignment vertical="bottom" wrapText="0" readingOrder="0"/>
    </dxf>
  </rfmt>
  <rfmt sheetId="5" sqref="A851" start="0" length="0">
    <dxf>
      <numFmt numFmtId="0" formatCode="General"/>
      <alignment vertical="bottom" wrapText="0" readingOrder="0"/>
    </dxf>
  </rfmt>
  <rfmt sheetId="5" sqref="B851" start="0" length="0">
    <dxf>
      <numFmt numFmtId="0" formatCode="General"/>
      <alignment vertical="bottom" wrapText="0" readingOrder="0"/>
    </dxf>
  </rfmt>
  <rfmt sheetId="5" sqref="C851" start="0" length="0">
    <dxf>
      <numFmt numFmtId="0" formatCode="General"/>
      <alignment vertical="bottom" wrapText="0" readingOrder="0"/>
    </dxf>
  </rfmt>
  <rfmt sheetId="5" sqref="D851" start="0" length="0">
    <dxf>
      <numFmt numFmtId="0" formatCode="General"/>
      <alignment vertical="bottom" wrapText="0" readingOrder="0"/>
    </dxf>
  </rfmt>
  <rfmt sheetId="5" sqref="E851" start="0" length="0">
    <dxf>
      <numFmt numFmtId="0" formatCode="General"/>
      <alignment vertical="bottom" wrapText="0" readingOrder="0"/>
    </dxf>
  </rfmt>
  <rfmt sheetId="5" sqref="F851" start="0" length="0">
    <dxf>
      <numFmt numFmtId="0" formatCode="General"/>
      <alignment vertical="bottom" wrapText="0" readingOrder="0"/>
    </dxf>
  </rfmt>
  <rfmt sheetId="5" sqref="G851" start="0" length="0">
    <dxf>
      <numFmt numFmtId="0" formatCode="General"/>
      <alignment vertical="bottom" wrapText="0" readingOrder="0"/>
    </dxf>
  </rfmt>
  <rfmt sheetId="5" sqref="H851" start="0" length="0">
    <dxf>
      <numFmt numFmtId="0" formatCode="General"/>
      <alignment vertical="bottom" wrapText="0" readingOrder="0"/>
    </dxf>
  </rfmt>
  <rfmt sheetId="5" sqref="I851" start="0" length="0">
    <dxf>
      <numFmt numFmtId="0" formatCode="General"/>
      <alignment vertical="bottom" wrapText="0" readingOrder="0"/>
    </dxf>
  </rfmt>
  <rfmt sheetId="5" sqref="J851" start="0" length="0">
    <dxf>
      <numFmt numFmtId="0" formatCode="General"/>
      <alignment vertical="bottom" wrapText="0" readingOrder="0"/>
    </dxf>
  </rfmt>
  <rfmt sheetId="5" sqref="A852" start="0" length="0">
    <dxf>
      <numFmt numFmtId="0" formatCode="General"/>
      <alignment vertical="bottom" wrapText="0" readingOrder="0"/>
    </dxf>
  </rfmt>
  <rfmt sheetId="5" sqref="B852" start="0" length="0">
    <dxf>
      <numFmt numFmtId="0" formatCode="General"/>
      <alignment vertical="bottom" wrapText="0" readingOrder="0"/>
    </dxf>
  </rfmt>
  <rfmt sheetId="5" sqref="C852" start="0" length="0">
    <dxf>
      <numFmt numFmtId="0" formatCode="General"/>
      <alignment vertical="bottom" wrapText="0" readingOrder="0"/>
    </dxf>
  </rfmt>
  <rfmt sheetId="5" sqref="D852" start="0" length="0">
    <dxf>
      <numFmt numFmtId="0" formatCode="General"/>
      <alignment vertical="bottom" wrapText="0" readingOrder="0"/>
    </dxf>
  </rfmt>
  <rfmt sheetId="5" sqref="E852" start="0" length="0">
    <dxf>
      <numFmt numFmtId="0" formatCode="General"/>
      <alignment vertical="bottom" wrapText="0" readingOrder="0"/>
    </dxf>
  </rfmt>
  <rfmt sheetId="5" sqref="F852" start="0" length="0">
    <dxf>
      <numFmt numFmtId="0" formatCode="General"/>
      <alignment vertical="bottom" wrapText="0" readingOrder="0"/>
    </dxf>
  </rfmt>
  <rfmt sheetId="5" sqref="G852" start="0" length="0">
    <dxf>
      <numFmt numFmtId="0" formatCode="General"/>
      <alignment vertical="bottom" wrapText="0" readingOrder="0"/>
    </dxf>
  </rfmt>
  <rfmt sheetId="5" sqref="H852" start="0" length="0">
    <dxf>
      <numFmt numFmtId="0" formatCode="General"/>
      <alignment vertical="bottom" wrapText="0" readingOrder="0"/>
    </dxf>
  </rfmt>
  <rfmt sheetId="5" sqref="I852" start="0" length="0">
    <dxf>
      <numFmt numFmtId="0" formatCode="General"/>
      <alignment vertical="bottom" wrapText="0" readingOrder="0"/>
    </dxf>
  </rfmt>
  <rfmt sheetId="5" sqref="J852" start="0" length="0">
    <dxf>
      <numFmt numFmtId="0" formatCode="General"/>
      <alignment vertical="bottom" wrapText="0" readingOrder="0"/>
    </dxf>
  </rfmt>
  <rfmt sheetId="5" sqref="A853" start="0" length="0">
    <dxf>
      <numFmt numFmtId="0" formatCode="General"/>
      <alignment vertical="bottom" wrapText="0" readingOrder="0"/>
    </dxf>
  </rfmt>
  <rfmt sheetId="5" sqref="B853" start="0" length="0">
    <dxf>
      <numFmt numFmtId="0" formatCode="General"/>
      <alignment vertical="bottom" wrapText="0" readingOrder="0"/>
    </dxf>
  </rfmt>
  <rfmt sheetId="5" sqref="C853" start="0" length="0">
    <dxf>
      <numFmt numFmtId="0" formatCode="General"/>
      <alignment vertical="bottom" wrapText="0" readingOrder="0"/>
    </dxf>
  </rfmt>
  <rfmt sheetId="5" sqref="D853" start="0" length="0">
    <dxf>
      <numFmt numFmtId="0" formatCode="General"/>
      <alignment vertical="bottom" wrapText="0" readingOrder="0"/>
    </dxf>
  </rfmt>
  <rfmt sheetId="5" sqref="E853" start="0" length="0">
    <dxf>
      <numFmt numFmtId="0" formatCode="General"/>
      <alignment vertical="bottom" wrapText="0" readingOrder="0"/>
    </dxf>
  </rfmt>
  <rfmt sheetId="5" sqref="F853" start="0" length="0">
    <dxf>
      <numFmt numFmtId="0" formatCode="General"/>
      <alignment vertical="bottom" wrapText="0" readingOrder="0"/>
    </dxf>
  </rfmt>
  <rfmt sheetId="5" sqref="G853" start="0" length="0">
    <dxf>
      <numFmt numFmtId="0" formatCode="General"/>
      <alignment vertical="bottom" wrapText="0" readingOrder="0"/>
    </dxf>
  </rfmt>
  <rfmt sheetId="5" sqref="H853" start="0" length="0">
    <dxf>
      <numFmt numFmtId="0" formatCode="General"/>
      <alignment vertical="bottom" wrapText="0" readingOrder="0"/>
    </dxf>
  </rfmt>
  <rfmt sheetId="5" sqref="I853" start="0" length="0">
    <dxf>
      <numFmt numFmtId="0" formatCode="General"/>
      <alignment vertical="bottom" wrapText="0" readingOrder="0"/>
    </dxf>
  </rfmt>
  <rfmt sheetId="5" sqref="J853" start="0" length="0">
    <dxf>
      <numFmt numFmtId="0" formatCode="General"/>
      <alignment vertical="bottom" wrapText="0" readingOrder="0"/>
    </dxf>
  </rfmt>
  <rfmt sheetId="5" sqref="A854" start="0" length="0">
    <dxf>
      <numFmt numFmtId="0" formatCode="General"/>
      <alignment vertical="bottom" wrapText="0" readingOrder="0"/>
    </dxf>
  </rfmt>
  <rfmt sheetId="5" sqref="B854" start="0" length="0">
    <dxf>
      <numFmt numFmtId="0" formatCode="General"/>
      <alignment vertical="bottom" wrapText="0" readingOrder="0"/>
    </dxf>
  </rfmt>
  <rfmt sheetId="5" sqref="C854" start="0" length="0">
    <dxf>
      <numFmt numFmtId="0" formatCode="General"/>
      <alignment vertical="bottom" wrapText="0" readingOrder="0"/>
    </dxf>
  </rfmt>
  <rfmt sheetId="5" sqref="D854" start="0" length="0">
    <dxf>
      <numFmt numFmtId="0" formatCode="General"/>
      <alignment vertical="bottom" wrapText="0" readingOrder="0"/>
    </dxf>
  </rfmt>
  <rfmt sheetId="5" sqref="E854" start="0" length="0">
    <dxf>
      <numFmt numFmtId="0" formatCode="General"/>
      <alignment vertical="bottom" wrapText="0" readingOrder="0"/>
    </dxf>
  </rfmt>
  <rfmt sheetId="5" sqref="F854" start="0" length="0">
    <dxf>
      <numFmt numFmtId="0" formatCode="General"/>
      <alignment vertical="bottom" wrapText="0" readingOrder="0"/>
    </dxf>
  </rfmt>
  <rfmt sheetId="5" sqref="G854" start="0" length="0">
    <dxf>
      <numFmt numFmtId="0" formatCode="General"/>
      <alignment vertical="bottom" wrapText="0" readingOrder="0"/>
    </dxf>
  </rfmt>
  <rfmt sheetId="5" sqref="H854" start="0" length="0">
    <dxf>
      <numFmt numFmtId="0" formatCode="General"/>
      <alignment vertical="bottom" wrapText="0" readingOrder="0"/>
    </dxf>
  </rfmt>
  <rfmt sheetId="5" sqref="I854" start="0" length="0">
    <dxf>
      <numFmt numFmtId="0" formatCode="General"/>
      <alignment vertical="bottom" wrapText="0" readingOrder="0"/>
    </dxf>
  </rfmt>
  <rfmt sheetId="5" sqref="J854" start="0" length="0">
    <dxf>
      <numFmt numFmtId="0" formatCode="General"/>
      <alignment vertical="bottom" wrapText="0" readingOrder="0"/>
    </dxf>
  </rfmt>
  <rfmt sheetId="5" sqref="A855" start="0" length="0">
    <dxf>
      <numFmt numFmtId="0" formatCode="General"/>
      <alignment vertical="bottom" wrapText="0" readingOrder="0"/>
    </dxf>
  </rfmt>
  <rfmt sheetId="5" sqref="B855" start="0" length="0">
    <dxf>
      <numFmt numFmtId="0" formatCode="General"/>
      <alignment vertical="bottom" wrapText="0" readingOrder="0"/>
    </dxf>
  </rfmt>
  <rfmt sheetId="5" sqref="C855" start="0" length="0">
    <dxf>
      <numFmt numFmtId="0" formatCode="General"/>
      <alignment vertical="bottom" wrapText="0" readingOrder="0"/>
    </dxf>
  </rfmt>
  <rfmt sheetId="5" sqref="D855" start="0" length="0">
    <dxf>
      <numFmt numFmtId="0" formatCode="General"/>
      <alignment vertical="bottom" wrapText="0" readingOrder="0"/>
    </dxf>
  </rfmt>
  <rfmt sheetId="5" sqref="E855" start="0" length="0">
    <dxf>
      <numFmt numFmtId="0" formatCode="General"/>
      <alignment vertical="bottom" wrapText="0" readingOrder="0"/>
    </dxf>
  </rfmt>
  <rfmt sheetId="5" sqref="F855" start="0" length="0">
    <dxf>
      <numFmt numFmtId="0" formatCode="General"/>
      <alignment vertical="bottom" wrapText="0" readingOrder="0"/>
    </dxf>
  </rfmt>
  <rfmt sheetId="5" sqref="G855" start="0" length="0">
    <dxf>
      <numFmt numFmtId="0" formatCode="General"/>
      <alignment vertical="bottom" wrapText="0" readingOrder="0"/>
    </dxf>
  </rfmt>
  <rfmt sheetId="5" sqref="H855" start="0" length="0">
    <dxf>
      <numFmt numFmtId="0" formatCode="General"/>
      <alignment vertical="bottom" wrapText="0" readingOrder="0"/>
    </dxf>
  </rfmt>
  <rfmt sheetId="5" sqref="I855" start="0" length="0">
    <dxf>
      <numFmt numFmtId="0" formatCode="General"/>
      <alignment vertical="bottom" wrapText="0" readingOrder="0"/>
    </dxf>
  </rfmt>
  <rfmt sheetId="5" sqref="J855" start="0" length="0">
    <dxf>
      <numFmt numFmtId="0" formatCode="General"/>
      <alignment vertical="bottom" wrapText="0" readingOrder="0"/>
    </dxf>
  </rfmt>
  <rfmt sheetId="5" sqref="A856" start="0" length="0">
    <dxf>
      <numFmt numFmtId="0" formatCode="General"/>
      <alignment vertical="bottom" wrapText="0" readingOrder="0"/>
    </dxf>
  </rfmt>
  <rfmt sheetId="5" sqref="B856" start="0" length="0">
    <dxf>
      <numFmt numFmtId="0" formatCode="General"/>
      <alignment vertical="bottom" wrapText="0" readingOrder="0"/>
    </dxf>
  </rfmt>
  <rfmt sheetId="5" sqref="C856" start="0" length="0">
    <dxf>
      <numFmt numFmtId="0" formatCode="General"/>
      <alignment vertical="bottom" wrapText="0" readingOrder="0"/>
    </dxf>
  </rfmt>
  <rfmt sheetId="5" sqref="D856" start="0" length="0">
    <dxf>
      <numFmt numFmtId="0" formatCode="General"/>
      <alignment vertical="bottom" wrapText="0" readingOrder="0"/>
    </dxf>
  </rfmt>
  <rfmt sheetId="5" sqref="E856" start="0" length="0">
    <dxf>
      <numFmt numFmtId="0" formatCode="General"/>
      <alignment vertical="bottom" wrapText="0" readingOrder="0"/>
    </dxf>
  </rfmt>
  <rfmt sheetId="5" sqref="F856" start="0" length="0">
    <dxf>
      <numFmt numFmtId="0" formatCode="General"/>
      <alignment vertical="bottom" wrapText="0" readingOrder="0"/>
    </dxf>
  </rfmt>
  <rfmt sheetId="5" sqref="G856" start="0" length="0">
    <dxf>
      <numFmt numFmtId="0" formatCode="General"/>
      <alignment vertical="bottom" wrapText="0" readingOrder="0"/>
    </dxf>
  </rfmt>
  <rfmt sheetId="5" sqref="H856" start="0" length="0">
    <dxf>
      <numFmt numFmtId="0" formatCode="General"/>
      <alignment vertical="bottom" wrapText="0" readingOrder="0"/>
    </dxf>
  </rfmt>
  <rfmt sheetId="5" sqref="I856" start="0" length="0">
    <dxf>
      <numFmt numFmtId="0" formatCode="General"/>
      <alignment vertical="bottom" wrapText="0" readingOrder="0"/>
    </dxf>
  </rfmt>
  <rfmt sheetId="5" sqref="J856" start="0" length="0">
    <dxf>
      <numFmt numFmtId="0" formatCode="General"/>
      <alignment vertical="bottom" wrapText="0" readingOrder="0"/>
    </dxf>
  </rfmt>
  <rfmt sheetId="5" sqref="A857" start="0" length="0">
    <dxf>
      <numFmt numFmtId="0" formatCode="General"/>
      <alignment vertical="bottom" wrapText="0" readingOrder="0"/>
    </dxf>
  </rfmt>
  <rfmt sheetId="5" sqref="B857" start="0" length="0">
    <dxf>
      <numFmt numFmtId="0" formatCode="General"/>
      <alignment vertical="bottom" wrapText="0" readingOrder="0"/>
    </dxf>
  </rfmt>
  <rfmt sheetId="5" sqref="C857" start="0" length="0">
    <dxf>
      <numFmt numFmtId="0" formatCode="General"/>
      <alignment vertical="bottom" wrapText="0" readingOrder="0"/>
    </dxf>
  </rfmt>
  <rfmt sheetId="5" sqref="D857" start="0" length="0">
    <dxf>
      <numFmt numFmtId="0" formatCode="General"/>
      <alignment vertical="bottom" wrapText="0" readingOrder="0"/>
    </dxf>
  </rfmt>
  <rfmt sheetId="5" sqref="E857" start="0" length="0">
    <dxf>
      <numFmt numFmtId="0" formatCode="General"/>
      <alignment vertical="bottom" wrapText="0" readingOrder="0"/>
    </dxf>
  </rfmt>
  <rfmt sheetId="5" sqref="F857" start="0" length="0">
    <dxf>
      <numFmt numFmtId="0" formatCode="General"/>
      <alignment vertical="bottom" wrapText="0" readingOrder="0"/>
    </dxf>
  </rfmt>
  <rfmt sheetId="5" sqref="G857" start="0" length="0">
    <dxf>
      <numFmt numFmtId="0" formatCode="General"/>
      <alignment vertical="bottom" wrapText="0" readingOrder="0"/>
    </dxf>
  </rfmt>
  <rfmt sheetId="5" sqref="H857" start="0" length="0">
    <dxf>
      <numFmt numFmtId="0" formatCode="General"/>
      <alignment vertical="bottom" wrapText="0" readingOrder="0"/>
    </dxf>
  </rfmt>
  <rfmt sheetId="5" sqref="I857" start="0" length="0">
    <dxf>
      <numFmt numFmtId="0" formatCode="General"/>
      <alignment vertical="bottom" wrapText="0" readingOrder="0"/>
    </dxf>
  </rfmt>
  <rfmt sheetId="5" sqref="J857" start="0" length="0">
    <dxf>
      <numFmt numFmtId="0" formatCode="General"/>
      <alignment vertical="bottom" wrapText="0" readingOrder="0"/>
    </dxf>
  </rfmt>
  <rfmt sheetId="5" sqref="A858" start="0" length="0">
    <dxf>
      <numFmt numFmtId="0" formatCode="General"/>
      <alignment vertical="bottom" wrapText="0" readingOrder="0"/>
    </dxf>
  </rfmt>
  <rfmt sheetId="5" sqref="B858" start="0" length="0">
    <dxf>
      <numFmt numFmtId="0" formatCode="General"/>
      <alignment vertical="bottom" wrapText="0" readingOrder="0"/>
    </dxf>
  </rfmt>
  <rfmt sheetId="5" sqref="C858" start="0" length="0">
    <dxf>
      <numFmt numFmtId="0" formatCode="General"/>
      <alignment vertical="bottom" wrapText="0" readingOrder="0"/>
    </dxf>
  </rfmt>
  <rfmt sheetId="5" sqref="D858" start="0" length="0">
    <dxf>
      <numFmt numFmtId="0" formatCode="General"/>
      <alignment vertical="bottom" wrapText="0" readingOrder="0"/>
    </dxf>
  </rfmt>
  <rfmt sheetId="5" sqref="E858" start="0" length="0">
    <dxf>
      <numFmt numFmtId="0" formatCode="General"/>
      <alignment vertical="bottom" wrapText="0" readingOrder="0"/>
    </dxf>
  </rfmt>
  <rfmt sheetId="5" sqref="F858" start="0" length="0">
    <dxf>
      <numFmt numFmtId="0" formatCode="General"/>
      <alignment vertical="bottom" wrapText="0" readingOrder="0"/>
    </dxf>
  </rfmt>
  <rfmt sheetId="5" sqref="G858" start="0" length="0">
    <dxf>
      <numFmt numFmtId="0" formatCode="General"/>
      <alignment vertical="bottom" wrapText="0" readingOrder="0"/>
    </dxf>
  </rfmt>
  <rfmt sheetId="5" sqref="H858" start="0" length="0">
    <dxf>
      <numFmt numFmtId="0" formatCode="General"/>
      <alignment vertical="bottom" wrapText="0" readingOrder="0"/>
    </dxf>
  </rfmt>
  <rfmt sheetId="5" sqref="I858" start="0" length="0">
    <dxf>
      <numFmt numFmtId="0" formatCode="General"/>
      <alignment vertical="bottom" wrapText="0" readingOrder="0"/>
    </dxf>
  </rfmt>
  <rfmt sheetId="5" sqref="J858" start="0" length="0">
    <dxf>
      <numFmt numFmtId="0" formatCode="General"/>
      <alignment vertical="bottom" wrapText="0" readingOrder="0"/>
    </dxf>
  </rfmt>
  <rfmt sheetId="5" sqref="A859" start="0" length="0">
    <dxf>
      <numFmt numFmtId="0" formatCode="General"/>
      <alignment vertical="bottom" wrapText="0" readingOrder="0"/>
    </dxf>
  </rfmt>
  <rfmt sheetId="5" sqref="B859" start="0" length="0">
    <dxf>
      <numFmt numFmtId="0" formatCode="General"/>
      <alignment vertical="bottom" wrapText="0" readingOrder="0"/>
    </dxf>
  </rfmt>
  <rfmt sheetId="5" sqref="C859" start="0" length="0">
    <dxf>
      <numFmt numFmtId="0" formatCode="General"/>
      <alignment vertical="bottom" wrapText="0" readingOrder="0"/>
    </dxf>
  </rfmt>
  <rfmt sheetId="5" sqref="D859" start="0" length="0">
    <dxf>
      <numFmt numFmtId="0" formatCode="General"/>
      <alignment vertical="bottom" wrapText="0" readingOrder="0"/>
    </dxf>
  </rfmt>
  <rfmt sheetId="5" sqref="E859" start="0" length="0">
    <dxf>
      <numFmt numFmtId="0" formatCode="General"/>
      <alignment vertical="bottom" wrapText="0" readingOrder="0"/>
    </dxf>
  </rfmt>
  <rfmt sheetId="5" sqref="F859" start="0" length="0">
    <dxf>
      <numFmt numFmtId="0" formatCode="General"/>
      <alignment vertical="bottom" wrapText="0" readingOrder="0"/>
    </dxf>
  </rfmt>
  <rfmt sheetId="5" sqref="G859" start="0" length="0">
    <dxf>
      <numFmt numFmtId="0" formatCode="General"/>
      <alignment vertical="bottom" wrapText="0" readingOrder="0"/>
    </dxf>
  </rfmt>
  <rfmt sheetId="5" sqref="H859" start="0" length="0">
    <dxf>
      <numFmt numFmtId="0" formatCode="General"/>
      <alignment vertical="bottom" wrapText="0" readingOrder="0"/>
    </dxf>
  </rfmt>
  <rfmt sheetId="5" sqref="I859" start="0" length="0">
    <dxf>
      <numFmt numFmtId="0" formatCode="General"/>
      <alignment vertical="bottom" wrapText="0" readingOrder="0"/>
    </dxf>
  </rfmt>
  <rfmt sheetId="5" sqref="J859" start="0" length="0">
    <dxf>
      <numFmt numFmtId="0" formatCode="General"/>
      <alignment vertical="bottom" wrapText="0" readingOrder="0"/>
    </dxf>
  </rfmt>
  <rfmt sheetId="5" sqref="A860" start="0" length="0">
    <dxf>
      <numFmt numFmtId="0" formatCode="General"/>
      <alignment vertical="bottom" wrapText="0" readingOrder="0"/>
    </dxf>
  </rfmt>
  <rfmt sheetId="5" sqref="B860" start="0" length="0">
    <dxf>
      <numFmt numFmtId="0" formatCode="General"/>
      <alignment vertical="bottom" wrapText="0" readingOrder="0"/>
    </dxf>
  </rfmt>
  <rfmt sheetId="5" sqref="C860" start="0" length="0">
    <dxf>
      <numFmt numFmtId="0" formatCode="General"/>
      <alignment vertical="bottom" wrapText="0" readingOrder="0"/>
    </dxf>
  </rfmt>
  <rfmt sheetId="5" sqref="D860" start="0" length="0">
    <dxf>
      <numFmt numFmtId="0" formatCode="General"/>
      <alignment vertical="bottom" wrapText="0" readingOrder="0"/>
    </dxf>
  </rfmt>
  <rfmt sheetId="5" sqref="E860" start="0" length="0">
    <dxf>
      <numFmt numFmtId="0" formatCode="General"/>
      <alignment vertical="bottom" wrapText="0" readingOrder="0"/>
    </dxf>
  </rfmt>
  <rfmt sheetId="5" sqref="F860" start="0" length="0">
    <dxf>
      <numFmt numFmtId="0" formatCode="General"/>
      <alignment vertical="bottom" wrapText="0" readingOrder="0"/>
    </dxf>
  </rfmt>
  <rfmt sheetId="5" sqref="G860" start="0" length="0">
    <dxf>
      <numFmt numFmtId="0" formatCode="General"/>
      <alignment vertical="bottom" wrapText="0" readingOrder="0"/>
    </dxf>
  </rfmt>
  <rfmt sheetId="5" sqref="H860" start="0" length="0">
    <dxf>
      <numFmt numFmtId="0" formatCode="General"/>
      <alignment vertical="bottom" wrapText="0" readingOrder="0"/>
    </dxf>
  </rfmt>
  <rfmt sheetId="5" sqref="I860" start="0" length="0">
    <dxf>
      <numFmt numFmtId="0" formatCode="General"/>
      <alignment vertical="bottom" wrapText="0" readingOrder="0"/>
    </dxf>
  </rfmt>
  <rfmt sheetId="5" sqref="J860" start="0" length="0">
    <dxf>
      <numFmt numFmtId="0" formatCode="General"/>
      <alignment vertical="bottom" wrapText="0" readingOrder="0"/>
    </dxf>
  </rfmt>
  <rfmt sheetId="5" sqref="A861" start="0" length="0">
    <dxf>
      <numFmt numFmtId="0" formatCode="General"/>
      <alignment vertical="bottom" wrapText="0" readingOrder="0"/>
    </dxf>
  </rfmt>
  <rfmt sheetId="5" sqref="B861" start="0" length="0">
    <dxf>
      <numFmt numFmtId="0" formatCode="General"/>
      <alignment vertical="bottom" wrapText="0" readingOrder="0"/>
    </dxf>
  </rfmt>
  <rfmt sheetId="5" sqref="C861" start="0" length="0">
    <dxf>
      <numFmt numFmtId="0" formatCode="General"/>
      <alignment vertical="bottom" wrapText="0" readingOrder="0"/>
    </dxf>
  </rfmt>
  <rfmt sheetId="5" sqref="D861" start="0" length="0">
    <dxf>
      <numFmt numFmtId="0" formatCode="General"/>
      <alignment vertical="bottom" wrapText="0" readingOrder="0"/>
    </dxf>
  </rfmt>
  <rfmt sheetId="5" sqref="E861" start="0" length="0">
    <dxf>
      <numFmt numFmtId="0" formatCode="General"/>
      <alignment vertical="bottom" wrapText="0" readingOrder="0"/>
    </dxf>
  </rfmt>
  <rfmt sheetId="5" sqref="F861" start="0" length="0">
    <dxf>
      <numFmt numFmtId="0" formatCode="General"/>
      <alignment vertical="bottom" wrapText="0" readingOrder="0"/>
    </dxf>
  </rfmt>
  <rfmt sheetId="5" sqref="G861" start="0" length="0">
    <dxf>
      <numFmt numFmtId="0" formatCode="General"/>
      <alignment vertical="bottom" wrapText="0" readingOrder="0"/>
    </dxf>
  </rfmt>
  <rfmt sheetId="5" sqref="H861" start="0" length="0">
    <dxf>
      <numFmt numFmtId="0" formatCode="General"/>
      <alignment vertical="bottom" wrapText="0" readingOrder="0"/>
    </dxf>
  </rfmt>
  <rfmt sheetId="5" sqref="I861" start="0" length="0">
    <dxf>
      <numFmt numFmtId="0" formatCode="General"/>
      <alignment vertical="bottom" wrapText="0" readingOrder="0"/>
    </dxf>
  </rfmt>
  <rfmt sheetId="5" sqref="J861" start="0" length="0">
    <dxf>
      <numFmt numFmtId="0" formatCode="General"/>
      <alignment vertical="bottom" wrapText="0" readingOrder="0"/>
    </dxf>
  </rfmt>
  <rfmt sheetId="5" sqref="A862" start="0" length="0">
    <dxf>
      <numFmt numFmtId="0" formatCode="General"/>
      <alignment vertical="bottom" wrapText="0" readingOrder="0"/>
    </dxf>
  </rfmt>
  <rfmt sheetId="5" sqref="B862" start="0" length="0">
    <dxf>
      <numFmt numFmtId="0" formatCode="General"/>
      <alignment vertical="bottom" wrapText="0" readingOrder="0"/>
    </dxf>
  </rfmt>
  <rfmt sheetId="5" sqref="C862" start="0" length="0">
    <dxf>
      <numFmt numFmtId="0" formatCode="General"/>
      <alignment vertical="bottom" wrapText="0" readingOrder="0"/>
    </dxf>
  </rfmt>
  <rfmt sheetId="5" sqref="D862" start="0" length="0">
    <dxf>
      <numFmt numFmtId="0" formatCode="General"/>
      <alignment vertical="bottom" wrapText="0" readingOrder="0"/>
    </dxf>
  </rfmt>
  <rfmt sheetId="5" sqref="E862" start="0" length="0">
    <dxf>
      <numFmt numFmtId="0" formatCode="General"/>
      <alignment vertical="bottom" wrapText="0" readingOrder="0"/>
    </dxf>
  </rfmt>
  <rfmt sheetId="5" sqref="F862" start="0" length="0">
    <dxf>
      <numFmt numFmtId="0" formatCode="General"/>
      <alignment vertical="bottom" wrapText="0" readingOrder="0"/>
    </dxf>
  </rfmt>
  <rfmt sheetId="5" sqref="G862" start="0" length="0">
    <dxf>
      <numFmt numFmtId="0" formatCode="General"/>
      <alignment vertical="bottom" wrapText="0" readingOrder="0"/>
    </dxf>
  </rfmt>
  <rfmt sheetId="5" sqref="H862" start="0" length="0">
    <dxf>
      <numFmt numFmtId="0" formatCode="General"/>
      <alignment vertical="bottom" wrapText="0" readingOrder="0"/>
    </dxf>
  </rfmt>
  <rfmt sheetId="5" sqref="I862" start="0" length="0">
    <dxf>
      <numFmt numFmtId="0" formatCode="General"/>
      <alignment vertical="bottom" wrapText="0" readingOrder="0"/>
    </dxf>
  </rfmt>
  <rfmt sheetId="5" sqref="J862" start="0" length="0">
    <dxf>
      <numFmt numFmtId="0" formatCode="General"/>
      <alignment vertical="bottom" wrapText="0" readingOrder="0"/>
    </dxf>
  </rfmt>
  <rfmt sheetId="5" sqref="A863" start="0" length="0">
    <dxf>
      <numFmt numFmtId="0" formatCode="General"/>
      <alignment vertical="bottom" wrapText="0" readingOrder="0"/>
    </dxf>
  </rfmt>
  <rfmt sheetId="5" sqref="B863" start="0" length="0">
    <dxf>
      <numFmt numFmtId="0" formatCode="General"/>
      <alignment vertical="bottom" wrapText="0" readingOrder="0"/>
    </dxf>
  </rfmt>
  <rfmt sheetId="5" sqref="C863" start="0" length="0">
    <dxf>
      <numFmt numFmtId="0" formatCode="General"/>
      <alignment vertical="bottom" wrapText="0" readingOrder="0"/>
    </dxf>
  </rfmt>
  <rfmt sheetId="5" sqref="D863" start="0" length="0">
    <dxf>
      <numFmt numFmtId="0" formatCode="General"/>
      <alignment vertical="bottom" wrapText="0" readingOrder="0"/>
    </dxf>
  </rfmt>
  <rfmt sheetId="5" sqref="E863" start="0" length="0">
    <dxf>
      <numFmt numFmtId="0" formatCode="General"/>
      <alignment vertical="bottom" wrapText="0" readingOrder="0"/>
    </dxf>
  </rfmt>
  <rfmt sheetId="5" sqref="F863" start="0" length="0">
    <dxf>
      <numFmt numFmtId="0" formatCode="General"/>
      <alignment vertical="bottom" wrapText="0" readingOrder="0"/>
    </dxf>
  </rfmt>
  <rfmt sheetId="5" sqref="G863" start="0" length="0">
    <dxf>
      <numFmt numFmtId="0" formatCode="General"/>
      <alignment vertical="bottom" wrapText="0" readingOrder="0"/>
    </dxf>
  </rfmt>
  <rfmt sheetId="5" sqref="H863" start="0" length="0">
    <dxf>
      <numFmt numFmtId="0" formatCode="General"/>
      <alignment vertical="bottom" wrapText="0" readingOrder="0"/>
    </dxf>
  </rfmt>
  <rfmt sheetId="5" sqref="I863" start="0" length="0">
    <dxf>
      <numFmt numFmtId="0" formatCode="General"/>
      <alignment vertical="bottom" wrapText="0" readingOrder="0"/>
    </dxf>
  </rfmt>
  <rfmt sheetId="5" sqref="J863" start="0" length="0">
    <dxf>
      <numFmt numFmtId="0" formatCode="General"/>
      <alignment vertical="bottom" wrapText="0" readingOrder="0"/>
    </dxf>
  </rfmt>
  <rfmt sheetId="5" sqref="A864" start="0" length="0">
    <dxf>
      <numFmt numFmtId="0" formatCode="General"/>
      <alignment vertical="bottom" wrapText="0" readingOrder="0"/>
    </dxf>
  </rfmt>
  <rfmt sheetId="5" sqref="B864" start="0" length="0">
    <dxf>
      <numFmt numFmtId="0" formatCode="General"/>
      <alignment vertical="bottom" wrapText="0" readingOrder="0"/>
    </dxf>
  </rfmt>
  <rfmt sheetId="5" sqref="C864" start="0" length="0">
    <dxf>
      <numFmt numFmtId="0" formatCode="General"/>
      <alignment vertical="bottom" wrapText="0" readingOrder="0"/>
    </dxf>
  </rfmt>
  <rfmt sheetId="5" sqref="D864" start="0" length="0">
    <dxf>
      <numFmt numFmtId="0" formatCode="General"/>
      <alignment vertical="bottom" wrapText="0" readingOrder="0"/>
    </dxf>
  </rfmt>
  <rfmt sheetId="5" sqref="E864" start="0" length="0">
    <dxf>
      <numFmt numFmtId="0" formatCode="General"/>
      <alignment vertical="bottom" wrapText="0" readingOrder="0"/>
    </dxf>
  </rfmt>
  <rfmt sheetId="5" sqref="F864" start="0" length="0">
    <dxf>
      <numFmt numFmtId="0" formatCode="General"/>
      <alignment vertical="bottom" wrapText="0" readingOrder="0"/>
    </dxf>
  </rfmt>
  <rfmt sheetId="5" sqref="G864" start="0" length="0">
    <dxf>
      <numFmt numFmtId="0" formatCode="General"/>
      <alignment vertical="bottom" wrapText="0" readingOrder="0"/>
    </dxf>
  </rfmt>
  <rfmt sheetId="5" sqref="H864" start="0" length="0">
    <dxf>
      <numFmt numFmtId="0" formatCode="General"/>
      <alignment vertical="bottom" wrapText="0" readingOrder="0"/>
    </dxf>
  </rfmt>
  <rfmt sheetId="5" sqref="I864" start="0" length="0">
    <dxf>
      <numFmt numFmtId="0" formatCode="General"/>
      <alignment vertical="bottom" wrapText="0" readingOrder="0"/>
    </dxf>
  </rfmt>
  <rfmt sheetId="5" sqref="J864" start="0" length="0">
    <dxf>
      <numFmt numFmtId="0" formatCode="General"/>
      <alignment vertical="bottom" wrapText="0" readingOrder="0"/>
    </dxf>
  </rfmt>
  <rfmt sheetId="5" sqref="A865" start="0" length="0">
    <dxf>
      <numFmt numFmtId="0" formatCode="General"/>
      <alignment vertical="bottom" wrapText="0" readingOrder="0"/>
    </dxf>
  </rfmt>
  <rfmt sheetId="5" sqref="B865" start="0" length="0">
    <dxf>
      <numFmt numFmtId="0" formatCode="General"/>
      <alignment vertical="bottom" wrapText="0" readingOrder="0"/>
    </dxf>
  </rfmt>
  <rfmt sheetId="5" sqref="C865" start="0" length="0">
    <dxf>
      <numFmt numFmtId="0" formatCode="General"/>
      <alignment vertical="bottom" wrapText="0" readingOrder="0"/>
    </dxf>
  </rfmt>
  <rfmt sheetId="5" sqref="D865" start="0" length="0">
    <dxf>
      <numFmt numFmtId="0" formatCode="General"/>
      <alignment vertical="bottom" wrapText="0" readingOrder="0"/>
    </dxf>
  </rfmt>
  <rfmt sheetId="5" sqref="E865" start="0" length="0">
    <dxf>
      <numFmt numFmtId="0" formatCode="General"/>
      <alignment vertical="bottom" wrapText="0" readingOrder="0"/>
    </dxf>
  </rfmt>
  <rfmt sheetId="5" sqref="F865" start="0" length="0">
    <dxf>
      <numFmt numFmtId="0" formatCode="General"/>
      <alignment vertical="bottom" wrapText="0" readingOrder="0"/>
    </dxf>
  </rfmt>
  <rfmt sheetId="5" sqref="G865" start="0" length="0">
    <dxf>
      <numFmt numFmtId="0" formatCode="General"/>
      <alignment vertical="bottom" wrapText="0" readingOrder="0"/>
    </dxf>
  </rfmt>
  <rfmt sheetId="5" sqref="H865" start="0" length="0">
    <dxf>
      <numFmt numFmtId="0" formatCode="General"/>
      <alignment vertical="bottom" wrapText="0" readingOrder="0"/>
    </dxf>
  </rfmt>
  <rfmt sheetId="5" sqref="I865" start="0" length="0">
    <dxf>
      <numFmt numFmtId="0" formatCode="General"/>
      <alignment vertical="bottom" wrapText="0" readingOrder="0"/>
    </dxf>
  </rfmt>
  <rfmt sheetId="5" sqref="J865" start="0" length="0">
    <dxf>
      <numFmt numFmtId="0" formatCode="General"/>
      <alignment vertical="bottom" wrapText="0" readingOrder="0"/>
    </dxf>
  </rfmt>
  <rfmt sheetId="5" sqref="A866" start="0" length="0">
    <dxf>
      <numFmt numFmtId="0" formatCode="General"/>
      <alignment vertical="bottom" wrapText="0" readingOrder="0"/>
    </dxf>
  </rfmt>
  <rfmt sheetId="5" sqref="B866" start="0" length="0">
    <dxf>
      <numFmt numFmtId="0" formatCode="General"/>
      <alignment vertical="bottom" wrapText="0" readingOrder="0"/>
    </dxf>
  </rfmt>
  <rfmt sheetId="5" sqref="C866" start="0" length="0">
    <dxf>
      <numFmt numFmtId="0" formatCode="General"/>
      <alignment vertical="bottom" wrapText="0" readingOrder="0"/>
    </dxf>
  </rfmt>
  <rfmt sheetId="5" sqref="D866" start="0" length="0">
    <dxf>
      <numFmt numFmtId="0" formatCode="General"/>
      <alignment vertical="bottom" wrapText="0" readingOrder="0"/>
    </dxf>
  </rfmt>
  <rfmt sheetId="5" sqref="E866" start="0" length="0">
    <dxf>
      <numFmt numFmtId="0" formatCode="General"/>
      <alignment vertical="bottom" wrapText="0" readingOrder="0"/>
    </dxf>
  </rfmt>
  <rfmt sheetId="5" sqref="F866" start="0" length="0">
    <dxf>
      <numFmt numFmtId="0" formatCode="General"/>
      <alignment vertical="bottom" wrapText="0" readingOrder="0"/>
    </dxf>
  </rfmt>
  <rfmt sheetId="5" sqref="G866" start="0" length="0">
    <dxf>
      <numFmt numFmtId="0" formatCode="General"/>
      <alignment vertical="bottom" wrapText="0" readingOrder="0"/>
    </dxf>
  </rfmt>
  <rfmt sheetId="5" sqref="H866" start="0" length="0">
    <dxf>
      <numFmt numFmtId="0" formatCode="General"/>
      <alignment vertical="bottom" wrapText="0" readingOrder="0"/>
    </dxf>
  </rfmt>
  <rfmt sheetId="5" sqref="I866" start="0" length="0">
    <dxf>
      <numFmt numFmtId="0" formatCode="General"/>
      <alignment vertical="bottom" wrapText="0" readingOrder="0"/>
    </dxf>
  </rfmt>
  <rfmt sheetId="5" sqref="J866" start="0" length="0">
    <dxf>
      <numFmt numFmtId="0" formatCode="General"/>
      <alignment vertical="bottom" wrapText="0" readingOrder="0"/>
    </dxf>
  </rfmt>
  <rfmt sheetId="5" sqref="A867" start="0" length="0">
    <dxf>
      <numFmt numFmtId="0" formatCode="General"/>
      <alignment vertical="bottom" wrapText="0" readingOrder="0"/>
    </dxf>
  </rfmt>
  <rfmt sheetId="5" sqref="B867" start="0" length="0">
    <dxf>
      <numFmt numFmtId="0" formatCode="General"/>
      <alignment vertical="bottom" wrapText="0" readingOrder="0"/>
    </dxf>
  </rfmt>
  <rfmt sheetId="5" sqref="C867" start="0" length="0">
    <dxf>
      <numFmt numFmtId="0" formatCode="General"/>
      <alignment vertical="bottom" wrapText="0" readingOrder="0"/>
    </dxf>
  </rfmt>
  <rfmt sheetId="5" sqref="D867" start="0" length="0">
    <dxf>
      <numFmt numFmtId="0" formatCode="General"/>
      <alignment vertical="bottom" wrapText="0" readingOrder="0"/>
    </dxf>
  </rfmt>
  <rfmt sheetId="5" sqref="E867" start="0" length="0">
    <dxf>
      <numFmt numFmtId="0" formatCode="General"/>
      <alignment vertical="bottom" wrapText="0" readingOrder="0"/>
    </dxf>
  </rfmt>
  <rfmt sheetId="5" sqref="F867" start="0" length="0">
    <dxf>
      <numFmt numFmtId="0" formatCode="General"/>
      <alignment vertical="bottom" wrapText="0" readingOrder="0"/>
    </dxf>
  </rfmt>
  <rfmt sheetId="5" sqref="G867" start="0" length="0">
    <dxf>
      <numFmt numFmtId="0" formatCode="General"/>
      <alignment vertical="bottom" wrapText="0" readingOrder="0"/>
    </dxf>
  </rfmt>
  <rfmt sheetId="5" sqref="H867" start="0" length="0">
    <dxf>
      <numFmt numFmtId="0" formatCode="General"/>
      <alignment vertical="bottom" wrapText="0" readingOrder="0"/>
    </dxf>
  </rfmt>
  <rfmt sheetId="5" sqref="I867" start="0" length="0">
    <dxf>
      <numFmt numFmtId="0" formatCode="General"/>
      <alignment vertical="bottom" wrapText="0" readingOrder="0"/>
    </dxf>
  </rfmt>
  <rfmt sheetId="5" sqref="J867" start="0" length="0">
    <dxf>
      <numFmt numFmtId="0" formatCode="General"/>
      <alignment vertical="bottom" wrapText="0" readingOrder="0"/>
    </dxf>
  </rfmt>
  <rfmt sheetId="5" sqref="A868" start="0" length="0">
    <dxf>
      <numFmt numFmtId="0" formatCode="General"/>
      <alignment vertical="bottom" wrapText="0" readingOrder="0"/>
    </dxf>
  </rfmt>
  <rfmt sheetId="5" sqref="B868" start="0" length="0">
    <dxf>
      <numFmt numFmtId="0" formatCode="General"/>
      <alignment vertical="bottom" wrapText="0" readingOrder="0"/>
    </dxf>
  </rfmt>
  <rfmt sheetId="5" sqref="C868" start="0" length="0">
    <dxf>
      <numFmt numFmtId="0" formatCode="General"/>
      <alignment vertical="bottom" wrapText="0" readingOrder="0"/>
    </dxf>
  </rfmt>
  <rfmt sheetId="5" sqref="D868" start="0" length="0">
    <dxf>
      <numFmt numFmtId="0" formatCode="General"/>
      <alignment vertical="bottom" wrapText="0" readingOrder="0"/>
    </dxf>
  </rfmt>
  <rfmt sheetId="5" sqref="E868" start="0" length="0">
    <dxf>
      <numFmt numFmtId="0" formatCode="General"/>
      <alignment vertical="bottom" wrapText="0" readingOrder="0"/>
    </dxf>
  </rfmt>
  <rfmt sheetId="5" sqref="F868" start="0" length="0">
    <dxf>
      <numFmt numFmtId="0" formatCode="General"/>
      <alignment vertical="bottom" wrapText="0" readingOrder="0"/>
    </dxf>
  </rfmt>
  <rfmt sheetId="5" sqref="G868" start="0" length="0">
    <dxf>
      <numFmt numFmtId="0" formatCode="General"/>
      <alignment vertical="bottom" wrapText="0" readingOrder="0"/>
    </dxf>
  </rfmt>
  <rfmt sheetId="5" sqref="H868" start="0" length="0">
    <dxf>
      <numFmt numFmtId="0" formatCode="General"/>
      <alignment vertical="bottom" wrapText="0" readingOrder="0"/>
    </dxf>
  </rfmt>
  <rfmt sheetId="5" sqref="I868" start="0" length="0">
    <dxf>
      <numFmt numFmtId="0" formatCode="General"/>
      <alignment vertical="bottom" wrapText="0" readingOrder="0"/>
    </dxf>
  </rfmt>
  <rfmt sheetId="5" sqref="J868" start="0" length="0">
    <dxf>
      <numFmt numFmtId="0" formatCode="General"/>
      <alignment vertical="bottom" wrapText="0" readingOrder="0"/>
    </dxf>
  </rfmt>
  <rfmt sheetId="5" sqref="A869" start="0" length="0">
    <dxf>
      <numFmt numFmtId="0" formatCode="General"/>
      <alignment vertical="bottom" wrapText="0" readingOrder="0"/>
    </dxf>
  </rfmt>
  <rfmt sheetId="5" sqref="B869" start="0" length="0">
    <dxf>
      <numFmt numFmtId="0" formatCode="General"/>
      <alignment vertical="bottom" wrapText="0" readingOrder="0"/>
    </dxf>
  </rfmt>
  <rfmt sheetId="5" sqref="C869" start="0" length="0">
    <dxf>
      <numFmt numFmtId="0" formatCode="General"/>
      <alignment vertical="bottom" wrapText="0" readingOrder="0"/>
    </dxf>
  </rfmt>
  <rfmt sheetId="5" sqref="D869" start="0" length="0">
    <dxf>
      <numFmt numFmtId="0" formatCode="General"/>
      <alignment vertical="bottom" wrapText="0" readingOrder="0"/>
    </dxf>
  </rfmt>
  <rfmt sheetId="5" sqref="E869" start="0" length="0">
    <dxf>
      <numFmt numFmtId="0" formatCode="General"/>
      <alignment vertical="bottom" wrapText="0" readingOrder="0"/>
    </dxf>
  </rfmt>
  <rfmt sheetId="5" sqref="F869" start="0" length="0">
    <dxf>
      <numFmt numFmtId="0" formatCode="General"/>
      <alignment vertical="bottom" wrapText="0" readingOrder="0"/>
    </dxf>
  </rfmt>
  <rfmt sheetId="5" sqref="G869" start="0" length="0">
    <dxf>
      <numFmt numFmtId="0" formatCode="General"/>
      <alignment vertical="bottom" wrapText="0" readingOrder="0"/>
    </dxf>
  </rfmt>
  <rfmt sheetId="5" sqref="H869" start="0" length="0">
    <dxf>
      <numFmt numFmtId="0" formatCode="General"/>
      <alignment vertical="bottom" wrapText="0" readingOrder="0"/>
    </dxf>
  </rfmt>
  <rfmt sheetId="5" sqref="I869" start="0" length="0">
    <dxf>
      <numFmt numFmtId="0" formatCode="General"/>
      <alignment vertical="bottom" wrapText="0" readingOrder="0"/>
    </dxf>
  </rfmt>
  <rfmt sheetId="5" sqref="J869" start="0" length="0">
    <dxf>
      <numFmt numFmtId="0" formatCode="General"/>
      <alignment vertical="bottom" wrapText="0" readingOrder="0"/>
    </dxf>
  </rfmt>
  <rfmt sheetId="5" sqref="A870" start="0" length="0">
    <dxf>
      <numFmt numFmtId="0" formatCode="General"/>
      <alignment vertical="bottom" wrapText="0" readingOrder="0"/>
    </dxf>
  </rfmt>
  <rfmt sheetId="5" sqref="B870" start="0" length="0">
    <dxf>
      <numFmt numFmtId="0" formatCode="General"/>
      <alignment vertical="bottom" wrapText="0" readingOrder="0"/>
    </dxf>
  </rfmt>
  <rfmt sheetId="5" sqref="C870" start="0" length="0">
    <dxf>
      <numFmt numFmtId="0" formatCode="General"/>
      <alignment vertical="bottom" wrapText="0" readingOrder="0"/>
    </dxf>
  </rfmt>
  <rfmt sheetId="5" sqref="D870" start="0" length="0">
    <dxf>
      <numFmt numFmtId="0" formatCode="General"/>
      <alignment vertical="bottom" wrapText="0" readingOrder="0"/>
    </dxf>
  </rfmt>
  <rfmt sheetId="5" sqref="E870" start="0" length="0">
    <dxf>
      <numFmt numFmtId="0" formatCode="General"/>
      <alignment vertical="bottom" wrapText="0" readingOrder="0"/>
    </dxf>
  </rfmt>
  <rfmt sheetId="5" sqref="F870" start="0" length="0">
    <dxf>
      <numFmt numFmtId="0" formatCode="General"/>
      <alignment vertical="bottom" wrapText="0" readingOrder="0"/>
    </dxf>
  </rfmt>
  <rfmt sheetId="5" sqref="G870" start="0" length="0">
    <dxf>
      <numFmt numFmtId="0" formatCode="General"/>
      <alignment vertical="bottom" wrapText="0" readingOrder="0"/>
    </dxf>
  </rfmt>
  <rfmt sheetId="5" sqref="H870" start="0" length="0">
    <dxf>
      <numFmt numFmtId="0" formatCode="General"/>
      <alignment vertical="bottom" wrapText="0" readingOrder="0"/>
    </dxf>
  </rfmt>
  <rfmt sheetId="5" sqref="I870" start="0" length="0">
    <dxf>
      <numFmt numFmtId="0" formatCode="General"/>
      <alignment vertical="bottom" wrapText="0" readingOrder="0"/>
    </dxf>
  </rfmt>
  <rfmt sheetId="5" sqref="J870" start="0" length="0">
    <dxf>
      <numFmt numFmtId="0" formatCode="General"/>
      <alignment vertical="bottom" wrapText="0" readingOrder="0"/>
    </dxf>
  </rfmt>
  <rfmt sheetId="5" sqref="A871" start="0" length="0">
    <dxf>
      <numFmt numFmtId="0" formatCode="General"/>
      <alignment vertical="bottom" wrapText="0" readingOrder="0"/>
    </dxf>
  </rfmt>
  <rfmt sheetId="5" sqref="B871" start="0" length="0">
    <dxf>
      <numFmt numFmtId="0" formatCode="General"/>
      <alignment vertical="bottom" wrapText="0" readingOrder="0"/>
    </dxf>
  </rfmt>
  <rfmt sheetId="5" sqref="C871" start="0" length="0">
    <dxf>
      <numFmt numFmtId="0" formatCode="General"/>
      <alignment vertical="bottom" wrapText="0" readingOrder="0"/>
    </dxf>
  </rfmt>
  <rfmt sheetId="5" sqref="D871" start="0" length="0">
    <dxf>
      <numFmt numFmtId="0" formatCode="General"/>
      <alignment vertical="bottom" wrapText="0" readingOrder="0"/>
    </dxf>
  </rfmt>
  <rfmt sheetId="5" sqref="E871" start="0" length="0">
    <dxf>
      <numFmt numFmtId="0" formatCode="General"/>
      <alignment vertical="bottom" wrapText="0" readingOrder="0"/>
    </dxf>
  </rfmt>
  <rfmt sheetId="5" sqref="F871" start="0" length="0">
    <dxf>
      <numFmt numFmtId="0" formatCode="General"/>
      <alignment vertical="bottom" wrapText="0" readingOrder="0"/>
    </dxf>
  </rfmt>
  <rfmt sheetId="5" sqref="G871" start="0" length="0">
    <dxf>
      <numFmt numFmtId="0" formatCode="General"/>
      <alignment vertical="bottom" wrapText="0" readingOrder="0"/>
    </dxf>
  </rfmt>
  <rfmt sheetId="5" sqref="H871" start="0" length="0">
    <dxf>
      <numFmt numFmtId="0" formatCode="General"/>
      <alignment vertical="bottom" wrapText="0" readingOrder="0"/>
    </dxf>
  </rfmt>
  <rfmt sheetId="5" sqref="I871" start="0" length="0">
    <dxf>
      <numFmt numFmtId="0" formatCode="General"/>
      <alignment vertical="bottom" wrapText="0" readingOrder="0"/>
    </dxf>
  </rfmt>
  <rfmt sheetId="5" sqref="J871" start="0" length="0">
    <dxf>
      <numFmt numFmtId="0" formatCode="General"/>
      <alignment vertical="bottom" wrapText="0" readingOrder="0"/>
    </dxf>
  </rfmt>
  <rfmt sheetId="5" sqref="A872" start="0" length="0">
    <dxf>
      <numFmt numFmtId="0" formatCode="General"/>
      <alignment vertical="bottom" wrapText="0" readingOrder="0"/>
    </dxf>
  </rfmt>
  <rfmt sheetId="5" sqref="B872" start="0" length="0">
    <dxf>
      <numFmt numFmtId="0" formatCode="General"/>
      <alignment vertical="bottom" wrapText="0" readingOrder="0"/>
    </dxf>
  </rfmt>
  <rfmt sheetId="5" sqref="C872" start="0" length="0">
    <dxf>
      <numFmt numFmtId="0" formatCode="General"/>
      <alignment vertical="bottom" wrapText="0" readingOrder="0"/>
    </dxf>
  </rfmt>
  <rfmt sheetId="5" sqref="D872" start="0" length="0">
    <dxf>
      <numFmt numFmtId="0" formatCode="General"/>
      <alignment vertical="bottom" wrapText="0" readingOrder="0"/>
    </dxf>
  </rfmt>
  <rfmt sheetId="5" sqref="E872" start="0" length="0">
    <dxf>
      <numFmt numFmtId="0" formatCode="General"/>
      <alignment vertical="bottom" wrapText="0" readingOrder="0"/>
    </dxf>
  </rfmt>
  <rfmt sheetId="5" sqref="F872" start="0" length="0">
    <dxf>
      <numFmt numFmtId="0" formatCode="General"/>
      <alignment vertical="bottom" wrapText="0" readingOrder="0"/>
    </dxf>
  </rfmt>
  <rfmt sheetId="5" sqref="G872" start="0" length="0">
    <dxf>
      <numFmt numFmtId="0" formatCode="General"/>
      <alignment vertical="bottom" wrapText="0" readingOrder="0"/>
    </dxf>
  </rfmt>
  <rfmt sheetId="5" sqref="H872" start="0" length="0">
    <dxf>
      <numFmt numFmtId="0" formatCode="General"/>
      <alignment vertical="bottom" wrapText="0" readingOrder="0"/>
    </dxf>
  </rfmt>
  <rfmt sheetId="5" sqref="I872" start="0" length="0">
    <dxf>
      <numFmt numFmtId="0" formatCode="General"/>
      <alignment vertical="bottom" wrapText="0" readingOrder="0"/>
    </dxf>
  </rfmt>
  <rfmt sheetId="5" sqref="J872" start="0" length="0">
    <dxf>
      <numFmt numFmtId="0" formatCode="General"/>
      <alignment vertical="bottom" wrapText="0" readingOrder="0"/>
    </dxf>
  </rfmt>
  <rfmt sheetId="5" sqref="A873" start="0" length="0">
    <dxf>
      <numFmt numFmtId="0" formatCode="General"/>
      <alignment vertical="bottom" wrapText="0" readingOrder="0"/>
    </dxf>
  </rfmt>
  <rfmt sheetId="5" sqref="B873" start="0" length="0">
    <dxf>
      <numFmt numFmtId="0" formatCode="General"/>
      <alignment vertical="bottom" wrapText="0" readingOrder="0"/>
    </dxf>
  </rfmt>
  <rfmt sheetId="5" sqref="C873" start="0" length="0">
    <dxf>
      <numFmt numFmtId="0" formatCode="General"/>
      <alignment vertical="bottom" wrapText="0" readingOrder="0"/>
    </dxf>
  </rfmt>
  <rfmt sheetId="5" sqref="D873" start="0" length="0">
    <dxf>
      <numFmt numFmtId="0" formatCode="General"/>
      <alignment vertical="bottom" wrapText="0" readingOrder="0"/>
    </dxf>
  </rfmt>
  <rfmt sheetId="5" sqref="E873" start="0" length="0">
    <dxf>
      <numFmt numFmtId="0" formatCode="General"/>
      <alignment vertical="bottom" wrapText="0" readingOrder="0"/>
    </dxf>
  </rfmt>
  <rfmt sheetId="5" sqref="F873" start="0" length="0">
    <dxf>
      <numFmt numFmtId="0" formatCode="General"/>
      <alignment vertical="bottom" wrapText="0" readingOrder="0"/>
    </dxf>
  </rfmt>
  <rfmt sheetId="5" sqref="G873" start="0" length="0">
    <dxf>
      <numFmt numFmtId="0" formatCode="General"/>
      <alignment vertical="bottom" wrapText="0" readingOrder="0"/>
    </dxf>
  </rfmt>
  <rfmt sheetId="5" sqref="H873" start="0" length="0">
    <dxf>
      <numFmt numFmtId="0" formatCode="General"/>
      <alignment vertical="bottom" wrapText="0" readingOrder="0"/>
    </dxf>
  </rfmt>
  <rfmt sheetId="5" sqref="I873" start="0" length="0">
    <dxf>
      <numFmt numFmtId="0" formatCode="General"/>
      <alignment vertical="bottom" wrapText="0" readingOrder="0"/>
    </dxf>
  </rfmt>
  <rfmt sheetId="5" sqref="J873" start="0" length="0">
    <dxf>
      <numFmt numFmtId="0" formatCode="General"/>
      <alignment vertical="bottom" wrapText="0" readingOrder="0"/>
    </dxf>
  </rfmt>
  <rfmt sheetId="5" sqref="A874" start="0" length="0">
    <dxf>
      <numFmt numFmtId="0" formatCode="General"/>
      <alignment vertical="bottom" wrapText="0" readingOrder="0"/>
    </dxf>
  </rfmt>
  <rfmt sheetId="5" sqref="B874" start="0" length="0">
    <dxf>
      <numFmt numFmtId="0" formatCode="General"/>
      <alignment vertical="bottom" wrapText="0" readingOrder="0"/>
    </dxf>
  </rfmt>
  <rfmt sheetId="5" sqref="C874" start="0" length="0">
    <dxf>
      <numFmt numFmtId="0" formatCode="General"/>
      <alignment vertical="bottom" wrapText="0" readingOrder="0"/>
    </dxf>
  </rfmt>
  <rfmt sheetId="5" sqref="D874" start="0" length="0">
    <dxf>
      <numFmt numFmtId="0" formatCode="General"/>
      <alignment vertical="bottom" wrapText="0" readingOrder="0"/>
    </dxf>
  </rfmt>
  <rfmt sheetId="5" sqref="E874" start="0" length="0">
    <dxf>
      <numFmt numFmtId="0" formatCode="General"/>
      <alignment vertical="bottom" wrapText="0" readingOrder="0"/>
    </dxf>
  </rfmt>
  <rfmt sheetId="5" sqref="F874" start="0" length="0">
    <dxf>
      <numFmt numFmtId="0" formatCode="General"/>
      <alignment vertical="bottom" wrapText="0" readingOrder="0"/>
    </dxf>
  </rfmt>
  <rfmt sheetId="5" sqref="G874" start="0" length="0">
    <dxf>
      <numFmt numFmtId="0" formatCode="General"/>
      <alignment vertical="bottom" wrapText="0" readingOrder="0"/>
    </dxf>
  </rfmt>
  <rfmt sheetId="5" sqref="H874" start="0" length="0">
    <dxf>
      <numFmt numFmtId="0" formatCode="General"/>
      <alignment vertical="bottom" wrapText="0" readingOrder="0"/>
    </dxf>
  </rfmt>
  <rfmt sheetId="5" sqref="I874" start="0" length="0">
    <dxf>
      <numFmt numFmtId="0" formatCode="General"/>
      <alignment vertical="bottom" wrapText="0" readingOrder="0"/>
    </dxf>
  </rfmt>
  <rfmt sheetId="5" sqref="J874" start="0" length="0">
    <dxf>
      <numFmt numFmtId="0" formatCode="General"/>
      <alignment vertical="bottom" wrapText="0" readingOrder="0"/>
    </dxf>
  </rfmt>
  <rfmt sheetId="5" sqref="A875" start="0" length="0">
    <dxf>
      <numFmt numFmtId="0" formatCode="General"/>
      <alignment vertical="bottom" wrapText="0" readingOrder="0"/>
    </dxf>
  </rfmt>
  <rfmt sheetId="5" sqref="B875" start="0" length="0">
    <dxf>
      <numFmt numFmtId="0" formatCode="General"/>
      <alignment vertical="bottom" wrapText="0" readingOrder="0"/>
    </dxf>
  </rfmt>
  <rfmt sheetId="5" sqref="C875" start="0" length="0">
    <dxf>
      <numFmt numFmtId="0" formatCode="General"/>
      <alignment vertical="bottom" wrapText="0" readingOrder="0"/>
    </dxf>
  </rfmt>
  <rfmt sheetId="5" sqref="D875" start="0" length="0">
    <dxf>
      <numFmt numFmtId="0" formatCode="General"/>
      <alignment vertical="bottom" wrapText="0" readingOrder="0"/>
    </dxf>
  </rfmt>
  <rfmt sheetId="5" sqref="E875" start="0" length="0">
    <dxf>
      <numFmt numFmtId="0" formatCode="General"/>
      <alignment vertical="bottom" wrapText="0" readingOrder="0"/>
    </dxf>
  </rfmt>
  <rfmt sheetId="5" sqref="F875" start="0" length="0">
    <dxf>
      <numFmt numFmtId="0" formatCode="General"/>
      <alignment vertical="bottom" wrapText="0" readingOrder="0"/>
    </dxf>
  </rfmt>
  <rfmt sheetId="5" sqref="G875" start="0" length="0">
    <dxf>
      <numFmt numFmtId="0" formatCode="General"/>
      <alignment vertical="bottom" wrapText="0" readingOrder="0"/>
    </dxf>
  </rfmt>
  <rfmt sheetId="5" sqref="H875" start="0" length="0">
    <dxf>
      <numFmt numFmtId="0" formatCode="General"/>
      <alignment vertical="bottom" wrapText="0" readingOrder="0"/>
    </dxf>
  </rfmt>
  <rfmt sheetId="5" sqref="I875" start="0" length="0">
    <dxf>
      <numFmt numFmtId="0" formatCode="General"/>
      <alignment vertical="bottom" wrapText="0" readingOrder="0"/>
    </dxf>
  </rfmt>
  <rfmt sheetId="5" sqref="J875" start="0" length="0">
    <dxf>
      <numFmt numFmtId="0" formatCode="General"/>
      <alignment vertical="bottom" wrapText="0" readingOrder="0"/>
    </dxf>
  </rfmt>
  <rfmt sheetId="5" sqref="A876" start="0" length="0">
    <dxf>
      <numFmt numFmtId="0" formatCode="General"/>
      <alignment vertical="bottom" wrapText="0" readingOrder="0"/>
    </dxf>
  </rfmt>
  <rfmt sheetId="5" sqref="B876" start="0" length="0">
    <dxf>
      <numFmt numFmtId="0" formatCode="General"/>
      <alignment vertical="bottom" wrapText="0" readingOrder="0"/>
    </dxf>
  </rfmt>
  <rfmt sheetId="5" sqref="C876" start="0" length="0">
    <dxf>
      <numFmt numFmtId="0" formatCode="General"/>
      <alignment vertical="bottom" wrapText="0" readingOrder="0"/>
    </dxf>
  </rfmt>
  <rfmt sheetId="5" sqref="D876" start="0" length="0">
    <dxf>
      <numFmt numFmtId="0" formatCode="General"/>
      <alignment vertical="bottom" wrapText="0" readingOrder="0"/>
    </dxf>
  </rfmt>
  <rfmt sheetId="5" sqref="E876" start="0" length="0">
    <dxf>
      <numFmt numFmtId="0" formatCode="General"/>
      <alignment vertical="bottom" wrapText="0" readingOrder="0"/>
    </dxf>
  </rfmt>
  <rfmt sheetId="5" sqref="F876" start="0" length="0">
    <dxf>
      <numFmt numFmtId="0" formatCode="General"/>
      <alignment vertical="bottom" wrapText="0" readingOrder="0"/>
    </dxf>
  </rfmt>
  <rfmt sheetId="5" sqref="G876" start="0" length="0">
    <dxf>
      <numFmt numFmtId="0" formatCode="General"/>
      <alignment vertical="bottom" wrapText="0" readingOrder="0"/>
    </dxf>
  </rfmt>
  <rfmt sheetId="5" sqref="H876" start="0" length="0">
    <dxf>
      <numFmt numFmtId="0" formatCode="General"/>
      <alignment vertical="bottom" wrapText="0" readingOrder="0"/>
    </dxf>
  </rfmt>
  <rfmt sheetId="5" sqref="I876" start="0" length="0">
    <dxf>
      <numFmt numFmtId="0" formatCode="General"/>
      <alignment vertical="bottom" wrapText="0" readingOrder="0"/>
    </dxf>
  </rfmt>
  <rfmt sheetId="5" sqref="J876" start="0" length="0">
    <dxf>
      <numFmt numFmtId="0" formatCode="General"/>
      <alignment vertical="bottom" wrapText="0" readingOrder="0"/>
    </dxf>
  </rfmt>
  <rfmt sheetId="5" sqref="A877" start="0" length="0">
    <dxf>
      <numFmt numFmtId="0" formatCode="General"/>
      <alignment vertical="bottom" wrapText="0" readingOrder="0"/>
    </dxf>
  </rfmt>
  <rfmt sheetId="5" sqref="B877" start="0" length="0">
    <dxf>
      <numFmt numFmtId="0" formatCode="General"/>
      <alignment vertical="bottom" wrapText="0" readingOrder="0"/>
    </dxf>
  </rfmt>
  <rfmt sheetId="5" sqref="C877" start="0" length="0">
    <dxf>
      <numFmt numFmtId="0" formatCode="General"/>
      <alignment vertical="bottom" wrapText="0" readingOrder="0"/>
    </dxf>
  </rfmt>
  <rfmt sheetId="5" sqref="D877" start="0" length="0">
    <dxf>
      <numFmt numFmtId="0" formatCode="General"/>
      <alignment vertical="bottom" wrapText="0" readingOrder="0"/>
    </dxf>
  </rfmt>
  <rfmt sheetId="5" sqref="E877" start="0" length="0">
    <dxf>
      <numFmt numFmtId="0" formatCode="General"/>
      <alignment vertical="bottom" wrapText="0" readingOrder="0"/>
    </dxf>
  </rfmt>
  <rfmt sheetId="5" sqref="F877" start="0" length="0">
    <dxf>
      <numFmt numFmtId="0" formatCode="General"/>
      <alignment vertical="bottom" wrapText="0" readingOrder="0"/>
    </dxf>
  </rfmt>
  <rfmt sheetId="5" sqref="G877" start="0" length="0">
    <dxf>
      <numFmt numFmtId="0" formatCode="General"/>
      <alignment vertical="bottom" wrapText="0" readingOrder="0"/>
    </dxf>
  </rfmt>
  <rfmt sheetId="5" sqref="H877" start="0" length="0">
    <dxf>
      <numFmt numFmtId="0" formatCode="General"/>
      <alignment vertical="bottom" wrapText="0" readingOrder="0"/>
    </dxf>
  </rfmt>
  <rfmt sheetId="5" sqref="I877" start="0" length="0">
    <dxf>
      <numFmt numFmtId="0" formatCode="General"/>
      <alignment vertical="bottom" wrapText="0" readingOrder="0"/>
    </dxf>
  </rfmt>
  <rfmt sheetId="5" sqref="J877" start="0" length="0">
    <dxf>
      <numFmt numFmtId="0" formatCode="General"/>
      <alignment vertical="bottom" wrapText="0" readingOrder="0"/>
    </dxf>
  </rfmt>
  <rfmt sheetId="5" sqref="A878" start="0" length="0">
    <dxf>
      <numFmt numFmtId="0" formatCode="General"/>
      <alignment vertical="bottom" wrapText="0" readingOrder="0"/>
    </dxf>
  </rfmt>
  <rfmt sheetId="5" sqref="B878" start="0" length="0">
    <dxf>
      <numFmt numFmtId="0" formatCode="General"/>
      <alignment vertical="bottom" wrapText="0" readingOrder="0"/>
    </dxf>
  </rfmt>
  <rfmt sheetId="5" sqref="C878" start="0" length="0">
    <dxf>
      <numFmt numFmtId="0" formatCode="General"/>
      <alignment vertical="bottom" wrapText="0" readingOrder="0"/>
    </dxf>
  </rfmt>
  <rfmt sheetId="5" sqref="D878" start="0" length="0">
    <dxf>
      <numFmt numFmtId="0" formatCode="General"/>
      <alignment vertical="bottom" wrapText="0" readingOrder="0"/>
    </dxf>
  </rfmt>
  <rfmt sheetId="5" sqref="E878" start="0" length="0">
    <dxf>
      <numFmt numFmtId="0" formatCode="General"/>
      <alignment vertical="bottom" wrapText="0" readingOrder="0"/>
    </dxf>
  </rfmt>
  <rfmt sheetId="5" sqref="F878" start="0" length="0">
    <dxf>
      <numFmt numFmtId="0" formatCode="General"/>
      <alignment vertical="bottom" wrapText="0" readingOrder="0"/>
    </dxf>
  </rfmt>
  <rfmt sheetId="5" sqref="G878" start="0" length="0">
    <dxf>
      <numFmt numFmtId="0" formatCode="General"/>
      <alignment vertical="bottom" wrapText="0" readingOrder="0"/>
    </dxf>
  </rfmt>
  <rfmt sheetId="5" sqref="H878" start="0" length="0">
    <dxf>
      <numFmt numFmtId="0" formatCode="General"/>
      <alignment vertical="bottom" wrapText="0" readingOrder="0"/>
    </dxf>
  </rfmt>
  <rfmt sheetId="5" sqref="I878" start="0" length="0">
    <dxf>
      <numFmt numFmtId="0" formatCode="General"/>
      <alignment vertical="bottom" wrapText="0" readingOrder="0"/>
    </dxf>
  </rfmt>
  <rfmt sheetId="5" sqref="J878" start="0" length="0">
    <dxf>
      <numFmt numFmtId="0" formatCode="General"/>
      <alignment vertical="bottom" wrapText="0" readingOrder="0"/>
    </dxf>
  </rfmt>
  <rfmt sheetId="5" sqref="A879" start="0" length="0">
    <dxf>
      <numFmt numFmtId="0" formatCode="General"/>
      <alignment vertical="bottom" wrapText="0" readingOrder="0"/>
    </dxf>
  </rfmt>
  <rfmt sheetId="5" sqref="B879" start="0" length="0">
    <dxf>
      <numFmt numFmtId="0" formatCode="General"/>
      <alignment vertical="bottom" wrapText="0" readingOrder="0"/>
    </dxf>
  </rfmt>
  <rfmt sheetId="5" sqref="C879" start="0" length="0">
    <dxf>
      <numFmt numFmtId="0" formatCode="General"/>
      <alignment vertical="bottom" wrapText="0" readingOrder="0"/>
    </dxf>
  </rfmt>
  <rfmt sheetId="5" sqref="D879" start="0" length="0">
    <dxf>
      <numFmt numFmtId="0" formatCode="General"/>
      <alignment vertical="bottom" wrapText="0" readingOrder="0"/>
    </dxf>
  </rfmt>
  <rfmt sheetId="5" sqref="E879" start="0" length="0">
    <dxf>
      <numFmt numFmtId="0" formatCode="General"/>
      <alignment vertical="bottom" wrapText="0" readingOrder="0"/>
    </dxf>
  </rfmt>
  <rfmt sheetId="5" sqref="F879" start="0" length="0">
    <dxf>
      <numFmt numFmtId="0" formatCode="General"/>
      <alignment vertical="bottom" wrapText="0" readingOrder="0"/>
    </dxf>
  </rfmt>
  <rfmt sheetId="5" sqref="G879" start="0" length="0">
    <dxf>
      <numFmt numFmtId="0" formatCode="General"/>
      <alignment vertical="bottom" wrapText="0" readingOrder="0"/>
    </dxf>
  </rfmt>
  <rfmt sheetId="5" sqref="H879" start="0" length="0">
    <dxf>
      <numFmt numFmtId="0" formatCode="General"/>
      <alignment vertical="bottom" wrapText="0" readingOrder="0"/>
    </dxf>
  </rfmt>
  <rfmt sheetId="5" sqref="I879" start="0" length="0">
    <dxf>
      <numFmt numFmtId="0" formatCode="General"/>
      <alignment vertical="bottom" wrapText="0" readingOrder="0"/>
    </dxf>
  </rfmt>
  <rfmt sheetId="5" sqref="J879" start="0" length="0">
    <dxf>
      <numFmt numFmtId="0" formatCode="General"/>
      <alignment vertical="bottom" wrapText="0" readingOrder="0"/>
    </dxf>
  </rfmt>
  <rfmt sheetId="5" sqref="A880" start="0" length="0">
    <dxf>
      <numFmt numFmtId="0" formatCode="General"/>
      <alignment vertical="bottom" wrapText="0" readingOrder="0"/>
    </dxf>
  </rfmt>
  <rfmt sheetId="5" sqref="B880" start="0" length="0">
    <dxf>
      <numFmt numFmtId="0" formatCode="General"/>
      <alignment vertical="bottom" wrapText="0" readingOrder="0"/>
    </dxf>
  </rfmt>
  <rfmt sheetId="5" sqref="C880" start="0" length="0">
    <dxf>
      <numFmt numFmtId="0" formatCode="General"/>
      <alignment vertical="bottom" wrapText="0" readingOrder="0"/>
    </dxf>
  </rfmt>
  <rfmt sheetId="5" sqref="D880" start="0" length="0">
    <dxf>
      <numFmt numFmtId="0" formatCode="General"/>
      <alignment vertical="bottom" wrapText="0" readingOrder="0"/>
    </dxf>
  </rfmt>
  <rfmt sheetId="5" sqref="E880" start="0" length="0">
    <dxf>
      <numFmt numFmtId="0" formatCode="General"/>
      <alignment vertical="bottom" wrapText="0" readingOrder="0"/>
    </dxf>
  </rfmt>
  <rfmt sheetId="5" sqref="F880" start="0" length="0">
    <dxf>
      <numFmt numFmtId="0" formatCode="General"/>
      <alignment vertical="bottom" wrapText="0" readingOrder="0"/>
    </dxf>
  </rfmt>
  <rfmt sheetId="5" sqref="G880" start="0" length="0">
    <dxf>
      <numFmt numFmtId="0" formatCode="General"/>
      <alignment vertical="bottom" wrapText="0" readingOrder="0"/>
    </dxf>
  </rfmt>
  <rfmt sheetId="5" sqref="H880" start="0" length="0">
    <dxf>
      <numFmt numFmtId="0" formatCode="General"/>
      <alignment vertical="bottom" wrapText="0" readingOrder="0"/>
    </dxf>
  </rfmt>
  <rfmt sheetId="5" sqref="I880" start="0" length="0">
    <dxf>
      <numFmt numFmtId="0" formatCode="General"/>
      <alignment vertical="bottom" wrapText="0" readingOrder="0"/>
    </dxf>
  </rfmt>
  <rfmt sheetId="5" sqref="J880" start="0" length="0">
    <dxf>
      <numFmt numFmtId="0" formatCode="General"/>
      <alignment vertical="bottom" wrapText="0" readingOrder="0"/>
    </dxf>
  </rfmt>
  <rfmt sheetId="5" sqref="A881" start="0" length="0">
    <dxf>
      <numFmt numFmtId="0" formatCode="General"/>
      <alignment vertical="bottom" wrapText="0" readingOrder="0"/>
    </dxf>
  </rfmt>
  <rfmt sheetId="5" sqref="B881" start="0" length="0">
    <dxf>
      <numFmt numFmtId="0" formatCode="General"/>
      <alignment vertical="bottom" wrapText="0" readingOrder="0"/>
    </dxf>
  </rfmt>
  <rfmt sheetId="5" sqref="C881" start="0" length="0">
    <dxf>
      <numFmt numFmtId="0" formatCode="General"/>
      <alignment vertical="bottom" wrapText="0" readingOrder="0"/>
    </dxf>
  </rfmt>
  <rfmt sheetId="5" sqref="D881" start="0" length="0">
    <dxf>
      <numFmt numFmtId="0" formatCode="General"/>
      <alignment vertical="bottom" wrapText="0" readingOrder="0"/>
    </dxf>
  </rfmt>
  <rfmt sheetId="5" sqref="E881" start="0" length="0">
    <dxf>
      <numFmt numFmtId="0" formatCode="General"/>
      <alignment vertical="bottom" wrapText="0" readingOrder="0"/>
    </dxf>
  </rfmt>
  <rfmt sheetId="5" sqref="F881" start="0" length="0">
    <dxf>
      <numFmt numFmtId="0" formatCode="General"/>
      <alignment vertical="bottom" wrapText="0" readingOrder="0"/>
    </dxf>
  </rfmt>
  <rfmt sheetId="5" sqref="G881" start="0" length="0">
    <dxf>
      <numFmt numFmtId="0" formatCode="General"/>
      <alignment vertical="bottom" wrapText="0" readingOrder="0"/>
    </dxf>
  </rfmt>
  <rfmt sheetId="5" sqref="H881" start="0" length="0">
    <dxf>
      <numFmt numFmtId="0" formatCode="General"/>
      <alignment vertical="bottom" wrapText="0" readingOrder="0"/>
    </dxf>
  </rfmt>
  <rfmt sheetId="5" sqref="I881" start="0" length="0">
    <dxf>
      <numFmt numFmtId="0" formatCode="General"/>
      <alignment vertical="bottom" wrapText="0" readingOrder="0"/>
    </dxf>
  </rfmt>
  <rfmt sheetId="5" sqref="J881" start="0" length="0">
    <dxf>
      <numFmt numFmtId="0" formatCode="General"/>
      <alignment vertical="bottom" wrapText="0" readingOrder="0"/>
    </dxf>
  </rfmt>
  <rfmt sheetId="5" sqref="A882" start="0" length="0">
    <dxf>
      <numFmt numFmtId="0" formatCode="General"/>
      <alignment vertical="bottom" wrapText="0" readingOrder="0"/>
    </dxf>
  </rfmt>
  <rfmt sheetId="5" sqref="B882" start="0" length="0">
    <dxf>
      <numFmt numFmtId="0" formatCode="General"/>
      <alignment vertical="bottom" wrapText="0" readingOrder="0"/>
    </dxf>
  </rfmt>
  <rfmt sheetId="5" sqref="C882" start="0" length="0">
    <dxf>
      <numFmt numFmtId="0" formatCode="General"/>
      <alignment vertical="bottom" wrapText="0" readingOrder="0"/>
    </dxf>
  </rfmt>
  <rfmt sheetId="5" sqref="D882" start="0" length="0">
    <dxf>
      <numFmt numFmtId="0" formatCode="General"/>
      <alignment vertical="bottom" wrapText="0" readingOrder="0"/>
    </dxf>
  </rfmt>
  <rfmt sheetId="5" sqref="E882" start="0" length="0">
    <dxf>
      <numFmt numFmtId="0" formatCode="General"/>
      <alignment vertical="bottom" wrapText="0" readingOrder="0"/>
    </dxf>
  </rfmt>
  <rfmt sheetId="5" sqref="F882" start="0" length="0">
    <dxf>
      <numFmt numFmtId="0" formatCode="General"/>
      <alignment vertical="bottom" wrapText="0" readingOrder="0"/>
    </dxf>
  </rfmt>
  <rfmt sheetId="5" sqref="G882" start="0" length="0">
    <dxf>
      <numFmt numFmtId="0" formatCode="General"/>
      <alignment vertical="bottom" wrapText="0" readingOrder="0"/>
    </dxf>
  </rfmt>
  <rfmt sheetId="5" sqref="H882" start="0" length="0">
    <dxf>
      <numFmt numFmtId="0" formatCode="General"/>
      <alignment vertical="bottom" wrapText="0" readingOrder="0"/>
    </dxf>
  </rfmt>
  <rfmt sheetId="5" sqref="I882" start="0" length="0">
    <dxf>
      <numFmt numFmtId="0" formatCode="General"/>
      <alignment vertical="bottom" wrapText="0" readingOrder="0"/>
    </dxf>
  </rfmt>
  <rfmt sheetId="5" sqref="J882" start="0" length="0">
    <dxf>
      <numFmt numFmtId="0" formatCode="General"/>
      <alignment vertical="bottom" wrapText="0" readingOrder="0"/>
    </dxf>
  </rfmt>
  <rfmt sheetId="5" sqref="A883" start="0" length="0">
    <dxf>
      <numFmt numFmtId="0" formatCode="General"/>
      <alignment vertical="bottom" wrapText="0" readingOrder="0"/>
    </dxf>
  </rfmt>
  <rfmt sheetId="5" sqref="B883" start="0" length="0">
    <dxf>
      <numFmt numFmtId="0" formatCode="General"/>
      <alignment vertical="bottom" wrapText="0" readingOrder="0"/>
    </dxf>
  </rfmt>
  <rfmt sheetId="5" sqref="C883" start="0" length="0">
    <dxf>
      <numFmt numFmtId="0" formatCode="General"/>
      <alignment vertical="bottom" wrapText="0" readingOrder="0"/>
    </dxf>
  </rfmt>
  <rfmt sheetId="5" sqref="D883" start="0" length="0">
    <dxf>
      <numFmt numFmtId="0" formatCode="General"/>
      <alignment vertical="bottom" wrapText="0" readingOrder="0"/>
    </dxf>
  </rfmt>
  <rfmt sheetId="5" sqref="E883" start="0" length="0">
    <dxf>
      <numFmt numFmtId="0" formatCode="General"/>
      <alignment vertical="bottom" wrapText="0" readingOrder="0"/>
    </dxf>
  </rfmt>
  <rfmt sheetId="5" sqref="F883" start="0" length="0">
    <dxf>
      <numFmt numFmtId="0" formatCode="General"/>
      <alignment vertical="bottom" wrapText="0" readingOrder="0"/>
    </dxf>
  </rfmt>
  <rfmt sheetId="5" sqref="G883" start="0" length="0">
    <dxf>
      <numFmt numFmtId="0" formatCode="General"/>
      <alignment vertical="bottom" wrapText="0" readingOrder="0"/>
    </dxf>
  </rfmt>
  <rfmt sheetId="5" sqref="H883" start="0" length="0">
    <dxf>
      <numFmt numFmtId="0" formatCode="General"/>
      <alignment vertical="bottom" wrapText="0" readingOrder="0"/>
    </dxf>
  </rfmt>
  <rfmt sheetId="5" sqref="I883" start="0" length="0">
    <dxf>
      <numFmt numFmtId="0" formatCode="General"/>
      <alignment vertical="bottom" wrapText="0" readingOrder="0"/>
    </dxf>
  </rfmt>
  <rfmt sheetId="5" sqref="J883" start="0" length="0">
    <dxf>
      <numFmt numFmtId="0" formatCode="General"/>
      <alignment vertical="bottom" wrapText="0" readingOrder="0"/>
    </dxf>
  </rfmt>
  <rfmt sheetId="5" sqref="A884" start="0" length="0">
    <dxf>
      <numFmt numFmtId="0" formatCode="General"/>
      <alignment vertical="bottom" wrapText="0" readingOrder="0"/>
    </dxf>
  </rfmt>
  <rfmt sheetId="5" sqref="B884" start="0" length="0">
    <dxf>
      <numFmt numFmtId="0" formatCode="General"/>
      <alignment vertical="bottom" wrapText="0" readingOrder="0"/>
    </dxf>
  </rfmt>
  <rfmt sheetId="5" sqref="C884" start="0" length="0">
    <dxf>
      <numFmt numFmtId="0" formatCode="General"/>
      <alignment vertical="bottom" wrapText="0" readingOrder="0"/>
    </dxf>
  </rfmt>
  <rfmt sheetId="5" sqref="D884" start="0" length="0">
    <dxf>
      <numFmt numFmtId="0" formatCode="General"/>
      <alignment vertical="bottom" wrapText="0" readingOrder="0"/>
    </dxf>
  </rfmt>
  <rfmt sheetId="5" sqref="E884" start="0" length="0">
    <dxf>
      <numFmt numFmtId="0" formatCode="General"/>
      <alignment vertical="bottom" wrapText="0" readingOrder="0"/>
    </dxf>
  </rfmt>
  <rfmt sheetId="5" sqref="F884" start="0" length="0">
    <dxf>
      <numFmt numFmtId="0" formatCode="General"/>
      <alignment vertical="bottom" wrapText="0" readingOrder="0"/>
    </dxf>
  </rfmt>
  <rfmt sheetId="5" sqref="G884" start="0" length="0">
    <dxf>
      <numFmt numFmtId="0" formatCode="General"/>
      <alignment vertical="bottom" wrapText="0" readingOrder="0"/>
    </dxf>
  </rfmt>
  <rfmt sheetId="5" sqref="H884" start="0" length="0">
    <dxf>
      <numFmt numFmtId="0" formatCode="General"/>
      <alignment vertical="bottom" wrapText="0" readingOrder="0"/>
    </dxf>
  </rfmt>
  <rfmt sheetId="5" sqref="I884" start="0" length="0">
    <dxf>
      <numFmt numFmtId="0" formatCode="General"/>
      <alignment vertical="bottom" wrapText="0" readingOrder="0"/>
    </dxf>
  </rfmt>
  <rfmt sheetId="5" sqref="J884" start="0" length="0">
    <dxf>
      <numFmt numFmtId="0" formatCode="General"/>
      <alignment vertical="bottom" wrapText="0" readingOrder="0"/>
    </dxf>
  </rfmt>
  <rfmt sheetId="5" sqref="A885" start="0" length="0">
    <dxf>
      <numFmt numFmtId="0" formatCode="General"/>
      <alignment vertical="bottom" wrapText="0" readingOrder="0"/>
    </dxf>
  </rfmt>
  <rfmt sheetId="5" sqref="B885" start="0" length="0">
    <dxf>
      <numFmt numFmtId="0" formatCode="General"/>
      <alignment vertical="bottom" wrapText="0" readingOrder="0"/>
    </dxf>
  </rfmt>
  <rfmt sheetId="5" sqref="C885" start="0" length="0">
    <dxf>
      <numFmt numFmtId="0" formatCode="General"/>
      <alignment vertical="bottom" wrapText="0" readingOrder="0"/>
    </dxf>
  </rfmt>
  <rfmt sheetId="5" sqref="D885" start="0" length="0">
    <dxf>
      <numFmt numFmtId="0" formatCode="General"/>
      <alignment vertical="bottom" wrapText="0" readingOrder="0"/>
    </dxf>
  </rfmt>
  <rfmt sheetId="5" sqref="E885" start="0" length="0">
    <dxf>
      <numFmt numFmtId="0" formatCode="General"/>
      <alignment vertical="bottom" wrapText="0" readingOrder="0"/>
    </dxf>
  </rfmt>
  <rfmt sheetId="5" sqref="F885" start="0" length="0">
    <dxf>
      <numFmt numFmtId="0" formatCode="General"/>
      <alignment vertical="bottom" wrapText="0" readingOrder="0"/>
    </dxf>
  </rfmt>
  <rfmt sheetId="5" sqref="G885" start="0" length="0">
    <dxf>
      <numFmt numFmtId="0" formatCode="General"/>
      <alignment vertical="bottom" wrapText="0" readingOrder="0"/>
    </dxf>
  </rfmt>
  <rfmt sheetId="5" sqref="H885" start="0" length="0">
    <dxf>
      <numFmt numFmtId="0" formatCode="General"/>
      <alignment vertical="bottom" wrapText="0" readingOrder="0"/>
    </dxf>
  </rfmt>
  <rfmt sheetId="5" sqref="I885" start="0" length="0">
    <dxf>
      <numFmt numFmtId="0" formatCode="General"/>
      <alignment vertical="bottom" wrapText="0" readingOrder="0"/>
    </dxf>
  </rfmt>
  <rfmt sheetId="5" sqref="J885" start="0" length="0">
    <dxf>
      <numFmt numFmtId="0" formatCode="General"/>
      <alignment vertical="bottom" wrapText="0" readingOrder="0"/>
    </dxf>
  </rfmt>
  <rfmt sheetId="5" sqref="A886" start="0" length="0">
    <dxf>
      <numFmt numFmtId="0" formatCode="General"/>
      <alignment vertical="bottom" wrapText="0" readingOrder="0"/>
    </dxf>
  </rfmt>
  <rfmt sheetId="5" sqref="B886" start="0" length="0">
    <dxf>
      <numFmt numFmtId="0" formatCode="General"/>
      <alignment vertical="bottom" wrapText="0" readingOrder="0"/>
    </dxf>
  </rfmt>
  <rfmt sheetId="5" sqref="C886" start="0" length="0">
    <dxf>
      <numFmt numFmtId="0" formatCode="General"/>
      <alignment vertical="bottom" wrapText="0" readingOrder="0"/>
    </dxf>
  </rfmt>
  <rfmt sheetId="5" sqref="D886" start="0" length="0">
    <dxf>
      <numFmt numFmtId="0" formatCode="General"/>
      <alignment vertical="bottom" wrapText="0" readingOrder="0"/>
    </dxf>
  </rfmt>
  <rfmt sheetId="5" sqref="E886" start="0" length="0">
    <dxf>
      <numFmt numFmtId="0" formatCode="General"/>
      <alignment vertical="bottom" wrapText="0" readingOrder="0"/>
    </dxf>
  </rfmt>
  <rfmt sheetId="5" sqref="F886" start="0" length="0">
    <dxf>
      <numFmt numFmtId="0" formatCode="General"/>
      <alignment vertical="bottom" wrapText="0" readingOrder="0"/>
    </dxf>
  </rfmt>
  <rfmt sheetId="5" sqref="G886" start="0" length="0">
    <dxf>
      <numFmt numFmtId="0" formatCode="General"/>
      <alignment vertical="bottom" wrapText="0" readingOrder="0"/>
    </dxf>
  </rfmt>
  <rfmt sheetId="5" sqref="H886" start="0" length="0">
    <dxf>
      <numFmt numFmtId="0" formatCode="General"/>
      <alignment vertical="bottom" wrapText="0" readingOrder="0"/>
    </dxf>
  </rfmt>
  <rfmt sheetId="5" sqref="I886" start="0" length="0">
    <dxf>
      <numFmt numFmtId="0" formatCode="General"/>
      <alignment vertical="bottom" wrapText="0" readingOrder="0"/>
    </dxf>
  </rfmt>
  <rfmt sheetId="5" sqref="J886" start="0" length="0">
    <dxf>
      <numFmt numFmtId="0" formatCode="General"/>
      <alignment vertical="bottom" wrapText="0" readingOrder="0"/>
    </dxf>
  </rfmt>
  <rfmt sheetId="5" sqref="A887" start="0" length="0">
    <dxf>
      <numFmt numFmtId="0" formatCode="General"/>
      <alignment vertical="bottom" wrapText="0" readingOrder="0"/>
    </dxf>
  </rfmt>
  <rfmt sheetId="5" sqref="B887" start="0" length="0">
    <dxf>
      <numFmt numFmtId="0" formatCode="General"/>
      <alignment vertical="bottom" wrapText="0" readingOrder="0"/>
    </dxf>
  </rfmt>
  <rfmt sheetId="5" sqref="C887" start="0" length="0">
    <dxf>
      <numFmt numFmtId="0" formatCode="General"/>
      <alignment vertical="bottom" wrapText="0" readingOrder="0"/>
    </dxf>
  </rfmt>
  <rfmt sheetId="5" sqref="D887" start="0" length="0">
    <dxf>
      <numFmt numFmtId="0" formatCode="General"/>
      <alignment vertical="bottom" wrapText="0" readingOrder="0"/>
    </dxf>
  </rfmt>
  <rfmt sheetId="5" sqref="E887" start="0" length="0">
    <dxf>
      <numFmt numFmtId="0" formatCode="General"/>
      <alignment vertical="bottom" wrapText="0" readingOrder="0"/>
    </dxf>
  </rfmt>
  <rfmt sheetId="5" sqref="F887" start="0" length="0">
    <dxf>
      <numFmt numFmtId="0" formatCode="General"/>
      <alignment vertical="bottom" wrapText="0" readingOrder="0"/>
    </dxf>
  </rfmt>
  <rfmt sheetId="5" sqref="G887" start="0" length="0">
    <dxf>
      <numFmt numFmtId="0" formatCode="General"/>
      <alignment vertical="bottom" wrapText="0" readingOrder="0"/>
    </dxf>
  </rfmt>
  <rfmt sheetId="5" sqref="H887" start="0" length="0">
    <dxf>
      <numFmt numFmtId="0" formatCode="General"/>
      <alignment vertical="bottom" wrapText="0" readingOrder="0"/>
    </dxf>
  </rfmt>
  <rfmt sheetId="5" sqref="I887" start="0" length="0">
    <dxf>
      <numFmt numFmtId="0" formatCode="General"/>
      <alignment vertical="bottom" wrapText="0" readingOrder="0"/>
    </dxf>
  </rfmt>
  <rfmt sheetId="5" sqref="J887" start="0" length="0">
    <dxf>
      <numFmt numFmtId="0" formatCode="General"/>
      <alignment vertical="bottom" wrapText="0" readingOrder="0"/>
    </dxf>
  </rfmt>
  <rfmt sheetId="5" sqref="A888" start="0" length="0">
    <dxf>
      <numFmt numFmtId="0" formatCode="General"/>
      <alignment vertical="bottom" wrapText="0" readingOrder="0"/>
    </dxf>
  </rfmt>
  <rfmt sheetId="5" sqref="B888" start="0" length="0">
    <dxf>
      <numFmt numFmtId="0" formatCode="General"/>
      <alignment vertical="bottom" wrapText="0" readingOrder="0"/>
    </dxf>
  </rfmt>
  <rfmt sheetId="5" sqref="C888" start="0" length="0">
    <dxf>
      <numFmt numFmtId="0" formatCode="General"/>
      <alignment vertical="bottom" wrapText="0" readingOrder="0"/>
    </dxf>
  </rfmt>
  <rfmt sheetId="5" sqref="D888" start="0" length="0">
    <dxf>
      <numFmt numFmtId="0" formatCode="General"/>
      <alignment vertical="bottom" wrapText="0" readingOrder="0"/>
    </dxf>
  </rfmt>
  <rfmt sheetId="5" sqref="E888" start="0" length="0">
    <dxf>
      <numFmt numFmtId="0" formatCode="General"/>
      <alignment vertical="bottom" wrapText="0" readingOrder="0"/>
    </dxf>
  </rfmt>
  <rfmt sheetId="5" sqref="F888" start="0" length="0">
    <dxf>
      <numFmt numFmtId="0" formatCode="General"/>
      <alignment vertical="bottom" wrapText="0" readingOrder="0"/>
    </dxf>
  </rfmt>
  <rfmt sheetId="5" sqref="G888" start="0" length="0">
    <dxf>
      <numFmt numFmtId="0" formatCode="General"/>
      <alignment vertical="bottom" wrapText="0" readingOrder="0"/>
    </dxf>
  </rfmt>
  <rfmt sheetId="5" sqref="H888" start="0" length="0">
    <dxf>
      <numFmt numFmtId="0" formatCode="General"/>
      <alignment vertical="bottom" wrapText="0" readingOrder="0"/>
    </dxf>
  </rfmt>
  <rfmt sheetId="5" sqref="I888" start="0" length="0">
    <dxf>
      <numFmt numFmtId="0" formatCode="General"/>
      <alignment vertical="bottom" wrapText="0" readingOrder="0"/>
    </dxf>
  </rfmt>
  <rfmt sheetId="5" sqref="J888" start="0" length="0">
    <dxf>
      <numFmt numFmtId="0" formatCode="General"/>
      <alignment vertical="bottom" wrapText="0" readingOrder="0"/>
    </dxf>
  </rfmt>
  <rfmt sheetId="5" sqref="A889" start="0" length="0">
    <dxf>
      <numFmt numFmtId="0" formatCode="General"/>
      <alignment vertical="bottom" wrapText="0" readingOrder="0"/>
    </dxf>
  </rfmt>
  <rfmt sheetId="5" sqref="B889" start="0" length="0">
    <dxf>
      <numFmt numFmtId="0" formatCode="General"/>
      <alignment vertical="bottom" wrapText="0" readingOrder="0"/>
    </dxf>
  </rfmt>
  <rfmt sheetId="5" sqref="C889" start="0" length="0">
    <dxf>
      <numFmt numFmtId="0" formatCode="General"/>
      <alignment vertical="bottom" wrapText="0" readingOrder="0"/>
    </dxf>
  </rfmt>
  <rfmt sheetId="5" sqref="D889" start="0" length="0">
    <dxf>
      <numFmt numFmtId="0" formatCode="General"/>
      <alignment vertical="bottom" wrapText="0" readingOrder="0"/>
    </dxf>
  </rfmt>
  <rfmt sheetId="5" sqref="E889" start="0" length="0">
    <dxf>
      <numFmt numFmtId="0" formatCode="General"/>
      <alignment vertical="bottom" wrapText="0" readingOrder="0"/>
    </dxf>
  </rfmt>
  <rfmt sheetId="5" sqref="F889" start="0" length="0">
    <dxf>
      <numFmt numFmtId="0" formatCode="General"/>
      <alignment vertical="bottom" wrapText="0" readingOrder="0"/>
    </dxf>
  </rfmt>
  <rfmt sheetId="5" sqref="G889" start="0" length="0">
    <dxf>
      <numFmt numFmtId="0" formatCode="General"/>
      <alignment vertical="bottom" wrapText="0" readingOrder="0"/>
    </dxf>
  </rfmt>
  <rfmt sheetId="5" sqref="H889" start="0" length="0">
    <dxf>
      <numFmt numFmtId="0" formatCode="General"/>
      <alignment vertical="bottom" wrapText="0" readingOrder="0"/>
    </dxf>
  </rfmt>
  <rfmt sheetId="5" sqref="I889" start="0" length="0">
    <dxf>
      <numFmt numFmtId="0" formatCode="General"/>
      <alignment vertical="bottom" wrapText="0" readingOrder="0"/>
    </dxf>
  </rfmt>
  <rfmt sheetId="5" sqref="J889" start="0" length="0">
    <dxf>
      <numFmt numFmtId="0" formatCode="General"/>
      <alignment vertical="bottom" wrapText="0" readingOrder="0"/>
    </dxf>
  </rfmt>
  <rfmt sheetId="5" sqref="A890" start="0" length="0">
    <dxf>
      <numFmt numFmtId="0" formatCode="General"/>
      <alignment vertical="bottom" wrapText="0" readingOrder="0"/>
    </dxf>
  </rfmt>
  <rfmt sheetId="5" sqref="B890" start="0" length="0">
    <dxf>
      <numFmt numFmtId="0" formatCode="General"/>
      <alignment vertical="bottom" wrapText="0" readingOrder="0"/>
    </dxf>
  </rfmt>
  <rfmt sheetId="5" sqref="C890" start="0" length="0">
    <dxf>
      <numFmt numFmtId="0" formatCode="General"/>
      <alignment vertical="bottom" wrapText="0" readingOrder="0"/>
    </dxf>
  </rfmt>
  <rfmt sheetId="5" sqref="D890" start="0" length="0">
    <dxf>
      <numFmt numFmtId="0" formatCode="General"/>
      <alignment vertical="bottom" wrapText="0" readingOrder="0"/>
    </dxf>
  </rfmt>
  <rfmt sheetId="5" sqref="E890" start="0" length="0">
    <dxf>
      <numFmt numFmtId="0" formatCode="General"/>
      <alignment vertical="bottom" wrapText="0" readingOrder="0"/>
    </dxf>
  </rfmt>
  <rfmt sheetId="5" sqref="F890" start="0" length="0">
    <dxf>
      <numFmt numFmtId="0" formatCode="General"/>
      <alignment vertical="bottom" wrapText="0" readingOrder="0"/>
    </dxf>
  </rfmt>
  <rfmt sheetId="5" sqref="G890" start="0" length="0">
    <dxf>
      <numFmt numFmtId="0" formatCode="General"/>
      <alignment vertical="bottom" wrapText="0" readingOrder="0"/>
    </dxf>
  </rfmt>
  <rfmt sheetId="5" sqref="H890" start="0" length="0">
    <dxf>
      <numFmt numFmtId="0" formatCode="General"/>
      <alignment vertical="bottom" wrapText="0" readingOrder="0"/>
    </dxf>
  </rfmt>
  <rfmt sheetId="5" sqref="I890" start="0" length="0">
    <dxf>
      <numFmt numFmtId="0" formatCode="General"/>
      <alignment vertical="bottom" wrapText="0" readingOrder="0"/>
    </dxf>
  </rfmt>
  <rfmt sheetId="5" sqref="J890" start="0" length="0">
    <dxf>
      <numFmt numFmtId="0" formatCode="General"/>
      <alignment vertical="bottom" wrapText="0" readingOrder="0"/>
    </dxf>
  </rfmt>
  <rfmt sheetId="5" sqref="A891" start="0" length="0">
    <dxf>
      <numFmt numFmtId="0" formatCode="General"/>
      <alignment vertical="bottom" wrapText="0" readingOrder="0"/>
    </dxf>
  </rfmt>
  <rfmt sheetId="5" sqref="B891" start="0" length="0">
    <dxf>
      <numFmt numFmtId="0" formatCode="General"/>
      <alignment vertical="bottom" wrapText="0" readingOrder="0"/>
    </dxf>
  </rfmt>
  <rfmt sheetId="5" sqref="C891" start="0" length="0">
    <dxf>
      <numFmt numFmtId="0" formatCode="General"/>
      <alignment vertical="bottom" wrapText="0" readingOrder="0"/>
    </dxf>
  </rfmt>
  <rfmt sheetId="5" sqref="D891" start="0" length="0">
    <dxf>
      <numFmt numFmtId="0" formatCode="General"/>
      <alignment vertical="bottom" wrapText="0" readingOrder="0"/>
    </dxf>
  </rfmt>
  <rfmt sheetId="5" sqref="E891" start="0" length="0">
    <dxf>
      <numFmt numFmtId="0" formatCode="General"/>
      <alignment vertical="bottom" wrapText="0" readingOrder="0"/>
    </dxf>
  </rfmt>
  <rfmt sheetId="5" sqref="F891" start="0" length="0">
    <dxf>
      <numFmt numFmtId="0" formatCode="General"/>
      <alignment vertical="bottom" wrapText="0" readingOrder="0"/>
    </dxf>
  </rfmt>
  <rfmt sheetId="5" sqref="G891" start="0" length="0">
    <dxf>
      <numFmt numFmtId="0" formatCode="General"/>
      <alignment vertical="bottom" wrapText="0" readingOrder="0"/>
    </dxf>
  </rfmt>
  <rfmt sheetId="5" sqref="H891" start="0" length="0">
    <dxf>
      <numFmt numFmtId="0" formatCode="General"/>
      <alignment vertical="bottom" wrapText="0" readingOrder="0"/>
    </dxf>
  </rfmt>
  <rfmt sheetId="5" sqref="I891" start="0" length="0">
    <dxf>
      <numFmt numFmtId="0" formatCode="General"/>
      <alignment vertical="bottom" wrapText="0" readingOrder="0"/>
    </dxf>
  </rfmt>
  <rfmt sheetId="5" sqref="J891" start="0" length="0">
    <dxf>
      <numFmt numFmtId="0" formatCode="General"/>
      <alignment vertical="bottom" wrapText="0" readingOrder="0"/>
    </dxf>
  </rfmt>
  <rfmt sheetId="5" sqref="A892" start="0" length="0">
    <dxf>
      <numFmt numFmtId="0" formatCode="General"/>
      <alignment vertical="bottom" wrapText="0" readingOrder="0"/>
    </dxf>
  </rfmt>
  <rfmt sheetId="5" sqref="B892" start="0" length="0">
    <dxf>
      <numFmt numFmtId="0" formatCode="General"/>
      <alignment vertical="bottom" wrapText="0" readingOrder="0"/>
    </dxf>
  </rfmt>
  <rfmt sheetId="5" sqref="C892" start="0" length="0">
    <dxf>
      <numFmt numFmtId="0" formatCode="General"/>
      <alignment vertical="bottom" wrapText="0" readingOrder="0"/>
    </dxf>
  </rfmt>
  <rfmt sheetId="5" sqref="D892" start="0" length="0">
    <dxf>
      <numFmt numFmtId="0" formatCode="General"/>
      <alignment vertical="bottom" wrapText="0" readingOrder="0"/>
    </dxf>
  </rfmt>
  <rfmt sheetId="5" sqref="E892" start="0" length="0">
    <dxf>
      <numFmt numFmtId="0" formatCode="General"/>
      <alignment vertical="bottom" wrapText="0" readingOrder="0"/>
    </dxf>
  </rfmt>
  <rfmt sheetId="5" sqref="F892" start="0" length="0">
    <dxf>
      <numFmt numFmtId="0" formatCode="General"/>
      <alignment vertical="bottom" wrapText="0" readingOrder="0"/>
    </dxf>
  </rfmt>
  <rfmt sheetId="5" sqref="G892" start="0" length="0">
    <dxf>
      <numFmt numFmtId="0" formatCode="General"/>
      <alignment vertical="bottom" wrapText="0" readingOrder="0"/>
    </dxf>
  </rfmt>
  <rfmt sheetId="5" sqref="H892" start="0" length="0">
    <dxf>
      <numFmt numFmtId="0" formatCode="General"/>
      <alignment vertical="bottom" wrapText="0" readingOrder="0"/>
    </dxf>
  </rfmt>
  <rfmt sheetId="5" sqref="I892" start="0" length="0">
    <dxf>
      <numFmt numFmtId="0" formatCode="General"/>
      <alignment vertical="bottom" wrapText="0" readingOrder="0"/>
    </dxf>
  </rfmt>
  <rfmt sheetId="5" sqref="J892" start="0" length="0">
    <dxf>
      <numFmt numFmtId="0" formatCode="General"/>
      <alignment vertical="bottom" wrapText="0" readingOrder="0"/>
    </dxf>
  </rfmt>
  <rfmt sheetId="5" sqref="A893" start="0" length="0">
    <dxf>
      <numFmt numFmtId="0" formatCode="General"/>
      <alignment vertical="bottom" wrapText="0" readingOrder="0"/>
    </dxf>
  </rfmt>
  <rfmt sheetId="5" sqref="B893" start="0" length="0">
    <dxf>
      <numFmt numFmtId="0" formatCode="General"/>
      <alignment vertical="bottom" wrapText="0" readingOrder="0"/>
    </dxf>
  </rfmt>
  <rfmt sheetId="5" sqref="C893" start="0" length="0">
    <dxf>
      <numFmt numFmtId="0" formatCode="General"/>
      <alignment vertical="bottom" wrapText="0" readingOrder="0"/>
    </dxf>
  </rfmt>
  <rfmt sheetId="5" sqref="D893" start="0" length="0">
    <dxf>
      <numFmt numFmtId="0" formatCode="General"/>
      <alignment vertical="bottom" wrapText="0" readingOrder="0"/>
    </dxf>
  </rfmt>
  <rfmt sheetId="5" sqref="E893" start="0" length="0">
    <dxf>
      <numFmt numFmtId="0" formatCode="General"/>
      <alignment vertical="bottom" wrapText="0" readingOrder="0"/>
    </dxf>
  </rfmt>
  <rfmt sheetId="5" sqref="F893" start="0" length="0">
    <dxf>
      <numFmt numFmtId="0" formatCode="General"/>
      <alignment vertical="bottom" wrapText="0" readingOrder="0"/>
    </dxf>
  </rfmt>
  <rfmt sheetId="5" sqref="G893" start="0" length="0">
    <dxf>
      <numFmt numFmtId="0" formatCode="General"/>
      <alignment vertical="bottom" wrapText="0" readingOrder="0"/>
    </dxf>
  </rfmt>
  <rfmt sheetId="5" sqref="H893" start="0" length="0">
    <dxf>
      <numFmt numFmtId="0" formatCode="General"/>
      <alignment vertical="bottom" wrapText="0" readingOrder="0"/>
    </dxf>
  </rfmt>
  <rfmt sheetId="5" sqref="I893" start="0" length="0">
    <dxf>
      <numFmt numFmtId="0" formatCode="General"/>
      <alignment vertical="bottom" wrapText="0" readingOrder="0"/>
    </dxf>
  </rfmt>
  <rfmt sheetId="5" sqref="J893" start="0" length="0">
    <dxf>
      <numFmt numFmtId="0" formatCode="General"/>
      <alignment vertical="bottom" wrapText="0" readingOrder="0"/>
    </dxf>
  </rfmt>
  <rfmt sheetId="5" sqref="A894" start="0" length="0">
    <dxf>
      <numFmt numFmtId="0" formatCode="General"/>
      <alignment vertical="bottom" wrapText="0" readingOrder="0"/>
    </dxf>
  </rfmt>
  <rfmt sheetId="5" sqref="B894" start="0" length="0">
    <dxf>
      <numFmt numFmtId="0" formatCode="General"/>
      <alignment vertical="bottom" wrapText="0" readingOrder="0"/>
    </dxf>
  </rfmt>
  <rfmt sheetId="5" sqref="C894" start="0" length="0">
    <dxf>
      <numFmt numFmtId="0" formatCode="General"/>
      <alignment vertical="bottom" wrapText="0" readingOrder="0"/>
    </dxf>
  </rfmt>
  <rfmt sheetId="5" sqref="D894" start="0" length="0">
    <dxf>
      <numFmt numFmtId="0" formatCode="General"/>
      <alignment vertical="bottom" wrapText="0" readingOrder="0"/>
    </dxf>
  </rfmt>
  <rfmt sheetId="5" sqref="E894" start="0" length="0">
    <dxf>
      <numFmt numFmtId="0" formatCode="General"/>
      <alignment vertical="bottom" wrapText="0" readingOrder="0"/>
    </dxf>
  </rfmt>
  <rfmt sheetId="5" sqref="F894" start="0" length="0">
    <dxf>
      <numFmt numFmtId="0" formatCode="General"/>
      <alignment vertical="bottom" wrapText="0" readingOrder="0"/>
    </dxf>
  </rfmt>
  <rfmt sheetId="5" sqref="G894" start="0" length="0">
    <dxf>
      <numFmt numFmtId="0" formatCode="General"/>
      <alignment vertical="bottom" wrapText="0" readingOrder="0"/>
    </dxf>
  </rfmt>
  <rfmt sheetId="5" sqref="H894" start="0" length="0">
    <dxf>
      <numFmt numFmtId="0" formatCode="General"/>
      <alignment vertical="bottom" wrapText="0" readingOrder="0"/>
    </dxf>
  </rfmt>
  <rfmt sheetId="5" sqref="I894" start="0" length="0">
    <dxf>
      <numFmt numFmtId="0" formatCode="General"/>
      <alignment vertical="bottom" wrapText="0" readingOrder="0"/>
    </dxf>
  </rfmt>
  <rfmt sheetId="5" sqref="J894" start="0" length="0">
    <dxf>
      <numFmt numFmtId="0" formatCode="General"/>
      <alignment vertical="bottom" wrapText="0" readingOrder="0"/>
    </dxf>
  </rfmt>
  <rfmt sheetId="5" sqref="A895" start="0" length="0">
    <dxf>
      <numFmt numFmtId="0" formatCode="General"/>
      <alignment vertical="bottom" wrapText="0" readingOrder="0"/>
    </dxf>
  </rfmt>
  <rfmt sheetId="5" sqref="B895" start="0" length="0">
    <dxf>
      <numFmt numFmtId="0" formatCode="General"/>
      <alignment vertical="bottom" wrapText="0" readingOrder="0"/>
    </dxf>
  </rfmt>
  <rfmt sheetId="5" sqref="C895" start="0" length="0">
    <dxf>
      <numFmt numFmtId="0" formatCode="General"/>
      <alignment vertical="bottom" wrapText="0" readingOrder="0"/>
    </dxf>
  </rfmt>
  <rfmt sheetId="5" sqref="D895" start="0" length="0">
    <dxf>
      <numFmt numFmtId="0" formatCode="General"/>
      <alignment vertical="bottom" wrapText="0" readingOrder="0"/>
    </dxf>
  </rfmt>
  <rfmt sheetId="5" sqref="E895" start="0" length="0">
    <dxf>
      <numFmt numFmtId="0" formatCode="General"/>
      <alignment vertical="bottom" wrapText="0" readingOrder="0"/>
    </dxf>
  </rfmt>
  <rfmt sheetId="5" sqref="F895" start="0" length="0">
    <dxf>
      <numFmt numFmtId="0" formatCode="General"/>
      <alignment vertical="bottom" wrapText="0" readingOrder="0"/>
    </dxf>
  </rfmt>
  <rfmt sheetId="5" sqref="G895" start="0" length="0">
    <dxf>
      <numFmt numFmtId="0" formatCode="General"/>
      <alignment vertical="bottom" wrapText="0" readingOrder="0"/>
    </dxf>
  </rfmt>
  <rfmt sheetId="5" sqref="H895" start="0" length="0">
    <dxf>
      <numFmt numFmtId="0" formatCode="General"/>
      <alignment vertical="bottom" wrapText="0" readingOrder="0"/>
    </dxf>
  </rfmt>
  <rfmt sheetId="5" sqref="I895" start="0" length="0">
    <dxf>
      <numFmt numFmtId="0" formatCode="General"/>
      <alignment vertical="bottom" wrapText="0" readingOrder="0"/>
    </dxf>
  </rfmt>
  <rfmt sheetId="5" sqref="J895" start="0" length="0">
    <dxf>
      <numFmt numFmtId="0" formatCode="General"/>
      <alignment vertical="bottom" wrapText="0" readingOrder="0"/>
    </dxf>
  </rfmt>
  <rfmt sheetId="5" sqref="A896" start="0" length="0">
    <dxf>
      <numFmt numFmtId="0" formatCode="General"/>
      <alignment vertical="bottom" wrapText="0" readingOrder="0"/>
    </dxf>
  </rfmt>
  <rfmt sheetId="5" sqref="B896" start="0" length="0">
    <dxf>
      <numFmt numFmtId="0" formatCode="General"/>
      <alignment vertical="bottom" wrapText="0" readingOrder="0"/>
    </dxf>
  </rfmt>
  <rfmt sheetId="5" sqref="C896" start="0" length="0">
    <dxf>
      <numFmt numFmtId="0" formatCode="General"/>
      <alignment vertical="bottom" wrapText="0" readingOrder="0"/>
    </dxf>
  </rfmt>
  <rfmt sheetId="5" sqref="D896" start="0" length="0">
    <dxf>
      <numFmt numFmtId="0" formatCode="General"/>
      <alignment vertical="bottom" wrapText="0" readingOrder="0"/>
    </dxf>
  </rfmt>
  <rfmt sheetId="5" sqref="E896" start="0" length="0">
    <dxf>
      <numFmt numFmtId="0" formatCode="General"/>
      <alignment vertical="bottom" wrapText="0" readingOrder="0"/>
    </dxf>
  </rfmt>
  <rfmt sheetId="5" sqref="F896" start="0" length="0">
    <dxf>
      <numFmt numFmtId="0" formatCode="General"/>
      <alignment vertical="bottom" wrapText="0" readingOrder="0"/>
    </dxf>
  </rfmt>
  <rfmt sheetId="5" sqref="G896" start="0" length="0">
    <dxf>
      <numFmt numFmtId="0" formatCode="General"/>
      <alignment vertical="bottom" wrapText="0" readingOrder="0"/>
    </dxf>
  </rfmt>
  <rfmt sheetId="5" sqref="H896" start="0" length="0">
    <dxf>
      <numFmt numFmtId="0" formatCode="General"/>
      <alignment vertical="bottom" wrapText="0" readingOrder="0"/>
    </dxf>
  </rfmt>
  <rfmt sheetId="5" sqref="I896" start="0" length="0">
    <dxf>
      <numFmt numFmtId="0" formatCode="General"/>
      <alignment vertical="bottom" wrapText="0" readingOrder="0"/>
    </dxf>
  </rfmt>
  <rfmt sheetId="5" sqref="J896" start="0" length="0">
    <dxf>
      <numFmt numFmtId="0" formatCode="General"/>
      <alignment vertical="bottom" wrapText="0" readingOrder="0"/>
    </dxf>
  </rfmt>
  <rfmt sheetId="5" sqref="A897" start="0" length="0">
    <dxf>
      <numFmt numFmtId="0" formatCode="General"/>
      <alignment vertical="bottom" wrapText="0" readingOrder="0"/>
    </dxf>
  </rfmt>
  <rfmt sheetId="5" sqref="B897" start="0" length="0">
    <dxf>
      <numFmt numFmtId="0" formatCode="General"/>
      <alignment vertical="bottom" wrapText="0" readingOrder="0"/>
    </dxf>
  </rfmt>
  <rfmt sheetId="5" sqref="C897" start="0" length="0">
    <dxf>
      <numFmt numFmtId="0" formatCode="General"/>
      <alignment vertical="bottom" wrapText="0" readingOrder="0"/>
    </dxf>
  </rfmt>
  <rfmt sheetId="5" sqref="D897" start="0" length="0">
    <dxf>
      <numFmt numFmtId="0" formatCode="General"/>
      <alignment vertical="bottom" wrapText="0" readingOrder="0"/>
    </dxf>
  </rfmt>
  <rfmt sheetId="5" sqref="E897" start="0" length="0">
    <dxf>
      <numFmt numFmtId="0" formatCode="General"/>
      <alignment vertical="bottom" wrapText="0" readingOrder="0"/>
    </dxf>
  </rfmt>
  <rfmt sheetId="5" sqref="F897" start="0" length="0">
    <dxf>
      <numFmt numFmtId="0" formatCode="General"/>
      <alignment vertical="bottom" wrapText="0" readingOrder="0"/>
    </dxf>
  </rfmt>
  <rfmt sheetId="5" sqref="G897" start="0" length="0">
    <dxf>
      <numFmt numFmtId="0" formatCode="General"/>
      <alignment vertical="bottom" wrapText="0" readingOrder="0"/>
    </dxf>
  </rfmt>
  <rfmt sheetId="5" sqref="H897" start="0" length="0">
    <dxf>
      <numFmt numFmtId="0" formatCode="General"/>
      <alignment vertical="bottom" wrapText="0" readingOrder="0"/>
    </dxf>
  </rfmt>
  <rfmt sheetId="5" sqref="I897" start="0" length="0">
    <dxf>
      <numFmt numFmtId="0" formatCode="General"/>
      <alignment vertical="bottom" wrapText="0" readingOrder="0"/>
    </dxf>
  </rfmt>
  <rfmt sheetId="5" sqref="J897" start="0" length="0">
    <dxf>
      <numFmt numFmtId="0" formatCode="General"/>
      <alignment vertical="bottom" wrapText="0" readingOrder="0"/>
    </dxf>
  </rfmt>
  <rfmt sheetId="5" sqref="A898" start="0" length="0">
    <dxf>
      <numFmt numFmtId="0" formatCode="General"/>
      <alignment vertical="bottom" wrapText="0" readingOrder="0"/>
    </dxf>
  </rfmt>
  <rfmt sheetId="5" sqref="B898" start="0" length="0">
    <dxf>
      <numFmt numFmtId="0" formatCode="General"/>
      <alignment vertical="bottom" wrapText="0" readingOrder="0"/>
    </dxf>
  </rfmt>
  <rfmt sheetId="5" sqref="C898" start="0" length="0">
    <dxf>
      <numFmt numFmtId="0" formatCode="General"/>
      <alignment vertical="bottom" wrapText="0" readingOrder="0"/>
    </dxf>
  </rfmt>
  <rfmt sheetId="5" sqref="D898" start="0" length="0">
    <dxf>
      <numFmt numFmtId="0" formatCode="General"/>
      <alignment vertical="bottom" wrapText="0" readingOrder="0"/>
    </dxf>
  </rfmt>
  <rfmt sheetId="5" sqref="E898" start="0" length="0">
    <dxf>
      <numFmt numFmtId="0" formatCode="General"/>
      <alignment vertical="bottom" wrapText="0" readingOrder="0"/>
    </dxf>
  </rfmt>
  <rfmt sheetId="5" sqref="F898" start="0" length="0">
    <dxf>
      <numFmt numFmtId="0" formatCode="General"/>
      <alignment vertical="bottom" wrapText="0" readingOrder="0"/>
    </dxf>
  </rfmt>
  <rfmt sheetId="5" sqref="G898" start="0" length="0">
    <dxf>
      <numFmt numFmtId="0" formatCode="General"/>
      <alignment vertical="bottom" wrapText="0" readingOrder="0"/>
    </dxf>
  </rfmt>
  <rfmt sheetId="5" sqref="H898" start="0" length="0">
    <dxf>
      <numFmt numFmtId="0" formatCode="General"/>
      <alignment vertical="bottom" wrapText="0" readingOrder="0"/>
    </dxf>
  </rfmt>
  <rfmt sheetId="5" sqref="I898" start="0" length="0">
    <dxf>
      <numFmt numFmtId="0" formatCode="General"/>
      <alignment vertical="bottom" wrapText="0" readingOrder="0"/>
    </dxf>
  </rfmt>
  <rfmt sheetId="5" sqref="J898" start="0" length="0">
    <dxf>
      <numFmt numFmtId="0" formatCode="General"/>
      <alignment vertical="bottom" wrapText="0" readingOrder="0"/>
    </dxf>
  </rfmt>
  <rfmt sheetId="5" sqref="A899" start="0" length="0">
    <dxf>
      <numFmt numFmtId="0" formatCode="General"/>
      <alignment vertical="bottom" wrapText="0" readingOrder="0"/>
    </dxf>
  </rfmt>
  <rfmt sheetId="5" sqref="B899" start="0" length="0">
    <dxf>
      <numFmt numFmtId="0" formatCode="General"/>
      <alignment vertical="bottom" wrapText="0" readingOrder="0"/>
    </dxf>
  </rfmt>
  <rfmt sheetId="5" sqref="C899" start="0" length="0">
    <dxf>
      <numFmt numFmtId="0" formatCode="General"/>
      <alignment vertical="bottom" wrapText="0" readingOrder="0"/>
    </dxf>
  </rfmt>
  <rfmt sheetId="5" sqref="D899" start="0" length="0">
    <dxf>
      <numFmt numFmtId="0" formatCode="General"/>
      <alignment vertical="bottom" wrapText="0" readingOrder="0"/>
    </dxf>
  </rfmt>
  <rfmt sheetId="5" sqref="E899" start="0" length="0">
    <dxf>
      <numFmt numFmtId="0" formatCode="General"/>
      <alignment vertical="bottom" wrapText="0" readingOrder="0"/>
    </dxf>
  </rfmt>
  <rfmt sheetId="5" sqref="F899" start="0" length="0">
    <dxf>
      <numFmt numFmtId="0" formatCode="General"/>
      <alignment vertical="bottom" wrapText="0" readingOrder="0"/>
    </dxf>
  </rfmt>
  <rfmt sheetId="5" sqref="G899" start="0" length="0">
    <dxf>
      <numFmt numFmtId="0" formatCode="General"/>
      <alignment vertical="bottom" wrapText="0" readingOrder="0"/>
    </dxf>
  </rfmt>
  <rfmt sheetId="5" sqref="H899" start="0" length="0">
    <dxf>
      <numFmt numFmtId="0" formatCode="General"/>
      <alignment vertical="bottom" wrapText="0" readingOrder="0"/>
    </dxf>
  </rfmt>
  <rfmt sheetId="5" sqref="I899" start="0" length="0">
    <dxf>
      <numFmt numFmtId="0" formatCode="General"/>
      <alignment vertical="bottom" wrapText="0" readingOrder="0"/>
    </dxf>
  </rfmt>
  <rfmt sheetId="5" sqref="J899" start="0" length="0">
    <dxf>
      <numFmt numFmtId="0" formatCode="General"/>
      <alignment vertical="bottom" wrapText="0" readingOrder="0"/>
    </dxf>
  </rfmt>
  <rfmt sheetId="5" sqref="A900" start="0" length="0">
    <dxf>
      <numFmt numFmtId="0" formatCode="General"/>
      <alignment vertical="bottom" wrapText="0" readingOrder="0"/>
    </dxf>
  </rfmt>
  <rfmt sheetId="5" sqref="B900" start="0" length="0">
    <dxf>
      <numFmt numFmtId="0" formatCode="General"/>
      <alignment vertical="bottom" wrapText="0" readingOrder="0"/>
    </dxf>
  </rfmt>
  <rfmt sheetId="5" sqref="C900" start="0" length="0">
    <dxf>
      <numFmt numFmtId="0" formatCode="General"/>
      <alignment vertical="bottom" wrapText="0" readingOrder="0"/>
    </dxf>
  </rfmt>
  <rfmt sheetId="5" sqref="D900" start="0" length="0">
    <dxf>
      <numFmt numFmtId="0" formatCode="General"/>
      <alignment vertical="bottom" wrapText="0" readingOrder="0"/>
    </dxf>
  </rfmt>
  <rfmt sheetId="5" sqref="E900" start="0" length="0">
    <dxf>
      <numFmt numFmtId="0" formatCode="General"/>
      <alignment vertical="bottom" wrapText="0" readingOrder="0"/>
    </dxf>
  </rfmt>
  <rfmt sheetId="5" sqref="F900" start="0" length="0">
    <dxf>
      <numFmt numFmtId="0" formatCode="General"/>
      <alignment vertical="bottom" wrapText="0" readingOrder="0"/>
    </dxf>
  </rfmt>
  <rfmt sheetId="5" sqref="G900" start="0" length="0">
    <dxf>
      <numFmt numFmtId="0" formatCode="General"/>
      <alignment vertical="bottom" wrapText="0" readingOrder="0"/>
    </dxf>
  </rfmt>
  <rfmt sheetId="5" sqref="H900" start="0" length="0">
    <dxf>
      <numFmt numFmtId="0" formatCode="General"/>
      <alignment vertical="bottom" wrapText="0" readingOrder="0"/>
    </dxf>
  </rfmt>
  <rfmt sheetId="5" sqref="I900" start="0" length="0">
    <dxf>
      <numFmt numFmtId="0" formatCode="General"/>
      <alignment vertical="bottom" wrapText="0" readingOrder="0"/>
    </dxf>
  </rfmt>
  <rfmt sheetId="5" sqref="J900" start="0" length="0">
    <dxf>
      <numFmt numFmtId="0" formatCode="General"/>
      <alignment vertical="bottom" wrapText="0" readingOrder="0"/>
    </dxf>
  </rfmt>
  <rfmt sheetId="5" sqref="A901" start="0" length="0">
    <dxf>
      <numFmt numFmtId="0" formatCode="General"/>
      <alignment vertical="bottom" wrapText="0" readingOrder="0"/>
    </dxf>
  </rfmt>
  <rfmt sheetId="5" sqref="B901" start="0" length="0">
    <dxf>
      <numFmt numFmtId="0" formatCode="General"/>
      <alignment vertical="bottom" wrapText="0" readingOrder="0"/>
    </dxf>
  </rfmt>
  <rfmt sheetId="5" sqref="C901" start="0" length="0">
    <dxf>
      <numFmt numFmtId="0" formatCode="General"/>
      <alignment vertical="bottom" wrapText="0" readingOrder="0"/>
    </dxf>
  </rfmt>
  <rfmt sheetId="5" sqref="D901" start="0" length="0">
    <dxf>
      <numFmt numFmtId="0" formatCode="General"/>
      <alignment vertical="bottom" wrapText="0" readingOrder="0"/>
    </dxf>
  </rfmt>
  <rfmt sheetId="5" sqref="E901" start="0" length="0">
    <dxf>
      <numFmt numFmtId="0" formatCode="General"/>
      <alignment vertical="bottom" wrapText="0" readingOrder="0"/>
    </dxf>
  </rfmt>
  <rfmt sheetId="5" sqref="F901" start="0" length="0">
    <dxf>
      <numFmt numFmtId="0" formatCode="General"/>
      <alignment vertical="bottom" wrapText="0" readingOrder="0"/>
    </dxf>
  </rfmt>
  <rfmt sheetId="5" sqref="G901" start="0" length="0">
    <dxf>
      <numFmt numFmtId="0" formatCode="General"/>
      <alignment vertical="bottom" wrapText="0" readingOrder="0"/>
    </dxf>
  </rfmt>
  <rfmt sheetId="5" sqref="H901" start="0" length="0">
    <dxf>
      <numFmt numFmtId="0" formatCode="General"/>
      <alignment vertical="bottom" wrapText="0" readingOrder="0"/>
    </dxf>
  </rfmt>
  <rfmt sheetId="5" sqref="I901" start="0" length="0">
    <dxf>
      <numFmt numFmtId="0" formatCode="General"/>
      <alignment vertical="bottom" wrapText="0" readingOrder="0"/>
    </dxf>
  </rfmt>
  <rfmt sheetId="5" sqref="J901" start="0" length="0">
    <dxf>
      <numFmt numFmtId="0" formatCode="General"/>
      <alignment vertical="bottom" wrapText="0" readingOrder="0"/>
    </dxf>
  </rfmt>
  <rfmt sheetId="5" sqref="A902" start="0" length="0">
    <dxf>
      <numFmt numFmtId="0" formatCode="General"/>
      <alignment vertical="bottom" wrapText="0" readingOrder="0"/>
    </dxf>
  </rfmt>
  <rfmt sheetId="5" sqref="B902" start="0" length="0">
    <dxf>
      <numFmt numFmtId="0" formatCode="General"/>
      <alignment vertical="bottom" wrapText="0" readingOrder="0"/>
    </dxf>
  </rfmt>
  <rfmt sheetId="5" sqref="C902" start="0" length="0">
    <dxf>
      <numFmt numFmtId="0" formatCode="General"/>
      <alignment vertical="bottom" wrapText="0" readingOrder="0"/>
    </dxf>
  </rfmt>
  <rfmt sheetId="5" sqref="D902" start="0" length="0">
    <dxf>
      <numFmt numFmtId="0" formatCode="General"/>
      <alignment vertical="bottom" wrapText="0" readingOrder="0"/>
    </dxf>
  </rfmt>
  <rfmt sheetId="5" sqref="E902" start="0" length="0">
    <dxf>
      <numFmt numFmtId="0" formatCode="General"/>
      <alignment vertical="bottom" wrapText="0" readingOrder="0"/>
    </dxf>
  </rfmt>
  <rfmt sheetId="5" sqref="F902" start="0" length="0">
    <dxf>
      <numFmt numFmtId="0" formatCode="General"/>
      <alignment vertical="bottom" wrapText="0" readingOrder="0"/>
    </dxf>
  </rfmt>
  <rfmt sheetId="5" sqref="G902" start="0" length="0">
    <dxf>
      <numFmt numFmtId="0" formatCode="General"/>
      <alignment vertical="bottom" wrapText="0" readingOrder="0"/>
    </dxf>
  </rfmt>
  <rfmt sheetId="5" sqref="H902" start="0" length="0">
    <dxf>
      <numFmt numFmtId="0" formatCode="General"/>
      <alignment vertical="bottom" wrapText="0" readingOrder="0"/>
    </dxf>
  </rfmt>
  <rfmt sheetId="5" sqref="I902" start="0" length="0">
    <dxf>
      <numFmt numFmtId="0" formatCode="General"/>
      <alignment vertical="bottom" wrapText="0" readingOrder="0"/>
    </dxf>
  </rfmt>
  <rfmt sheetId="5" sqref="J902" start="0" length="0">
    <dxf>
      <numFmt numFmtId="0" formatCode="General"/>
      <alignment vertical="bottom" wrapText="0" readingOrder="0"/>
    </dxf>
  </rfmt>
  <rfmt sheetId="5" sqref="A903" start="0" length="0">
    <dxf>
      <numFmt numFmtId="0" formatCode="General"/>
      <alignment vertical="bottom" wrapText="0" readingOrder="0"/>
    </dxf>
  </rfmt>
  <rfmt sheetId="5" sqref="B903" start="0" length="0">
    <dxf>
      <numFmt numFmtId="0" formatCode="General"/>
      <alignment vertical="bottom" wrapText="0" readingOrder="0"/>
    </dxf>
  </rfmt>
  <rfmt sheetId="5" sqref="C903" start="0" length="0">
    <dxf>
      <numFmt numFmtId="0" formatCode="General"/>
      <alignment vertical="bottom" wrapText="0" readingOrder="0"/>
    </dxf>
  </rfmt>
  <rfmt sheetId="5" sqref="D903" start="0" length="0">
    <dxf>
      <numFmt numFmtId="0" formatCode="General"/>
      <alignment vertical="bottom" wrapText="0" readingOrder="0"/>
    </dxf>
  </rfmt>
  <rfmt sheetId="5" sqref="E903" start="0" length="0">
    <dxf>
      <numFmt numFmtId="0" formatCode="General"/>
      <alignment vertical="bottom" wrapText="0" readingOrder="0"/>
    </dxf>
  </rfmt>
  <rfmt sheetId="5" sqref="F903" start="0" length="0">
    <dxf>
      <numFmt numFmtId="0" formatCode="General"/>
      <alignment vertical="bottom" wrapText="0" readingOrder="0"/>
    </dxf>
  </rfmt>
  <rfmt sheetId="5" sqref="G903" start="0" length="0">
    <dxf>
      <numFmt numFmtId="0" formatCode="General"/>
      <alignment vertical="bottom" wrapText="0" readingOrder="0"/>
    </dxf>
  </rfmt>
  <rfmt sheetId="5" sqref="H903" start="0" length="0">
    <dxf>
      <numFmt numFmtId="0" formatCode="General"/>
      <alignment vertical="bottom" wrapText="0" readingOrder="0"/>
    </dxf>
  </rfmt>
  <rfmt sheetId="5" sqref="I903" start="0" length="0">
    <dxf>
      <numFmt numFmtId="0" formatCode="General"/>
      <alignment vertical="bottom" wrapText="0" readingOrder="0"/>
    </dxf>
  </rfmt>
  <rfmt sheetId="5" sqref="J903" start="0" length="0">
    <dxf>
      <numFmt numFmtId="0" formatCode="General"/>
      <alignment vertical="bottom" wrapText="0" readingOrder="0"/>
    </dxf>
  </rfmt>
  <rfmt sheetId="5" sqref="A904" start="0" length="0">
    <dxf>
      <numFmt numFmtId="0" formatCode="General"/>
      <alignment vertical="bottom" wrapText="0" readingOrder="0"/>
    </dxf>
  </rfmt>
  <rfmt sheetId="5" sqref="B904" start="0" length="0">
    <dxf>
      <numFmt numFmtId="0" formatCode="General"/>
      <alignment vertical="bottom" wrapText="0" readingOrder="0"/>
    </dxf>
  </rfmt>
  <rfmt sheetId="5" sqref="C904" start="0" length="0">
    <dxf>
      <numFmt numFmtId="0" formatCode="General"/>
      <alignment vertical="bottom" wrapText="0" readingOrder="0"/>
    </dxf>
  </rfmt>
  <rfmt sheetId="5" sqref="D904" start="0" length="0">
    <dxf>
      <numFmt numFmtId="0" formatCode="General"/>
      <alignment vertical="bottom" wrapText="0" readingOrder="0"/>
    </dxf>
  </rfmt>
  <rfmt sheetId="5" sqref="E904" start="0" length="0">
    <dxf>
      <numFmt numFmtId="0" formatCode="General"/>
      <alignment vertical="bottom" wrapText="0" readingOrder="0"/>
    </dxf>
  </rfmt>
  <rfmt sheetId="5" sqref="F904" start="0" length="0">
    <dxf>
      <numFmt numFmtId="0" formatCode="General"/>
      <alignment vertical="bottom" wrapText="0" readingOrder="0"/>
    </dxf>
  </rfmt>
  <rfmt sheetId="5" sqref="G904" start="0" length="0">
    <dxf>
      <numFmt numFmtId="0" formatCode="General"/>
      <alignment vertical="bottom" wrapText="0" readingOrder="0"/>
    </dxf>
  </rfmt>
  <rfmt sheetId="5" sqref="H904" start="0" length="0">
    <dxf>
      <numFmt numFmtId="0" formatCode="General"/>
      <alignment vertical="bottom" wrapText="0" readingOrder="0"/>
    </dxf>
  </rfmt>
  <rfmt sheetId="5" sqref="I904" start="0" length="0">
    <dxf>
      <numFmt numFmtId="0" formatCode="General"/>
      <alignment vertical="bottom" wrapText="0" readingOrder="0"/>
    </dxf>
  </rfmt>
  <rfmt sheetId="5" sqref="J904" start="0" length="0">
    <dxf>
      <numFmt numFmtId="0" formatCode="General"/>
      <alignment vertical="bottom" wrapText="0" readingOrder="0"/>
    </dxf>
  </rfmt>
  <rfmt sheetId="5" sqref="A905" start="0" length="0">
    <dxf>
      <numFmt numFmtId="0" formatCode="General"/>
      <alignment vertical="bottom" wrapText="0" readingOrder="0"/>
    </dxf>
  </rfmt>
  <rfmt sheetId="5" sqref="B905" start="0" length="0">
    <dxf>
      <numFmt numFmtId="0" formatCode="General"/>
      <alignment vertical="bottom" wrapText="0" readingOrder="0"/>
    </dxf>
  </rfmt>
  <rfmt sheetId="5" sqref="C905" start="0" length="0">
    <dxf>
      <numFmt numFmtId="0" formatCode="General"/>
      <alignment vertical="bottom" wrapText="0" readingOrder="0"/>
    </dxf>
  </rfmt>
  <rfmt sheetId="5" sqref="D905" start="0" length="0">
    <dxf>
      <numFmt numFmtId="0" formatCode="General"/>
      <alignment vertical="bottom" wrapText="0" readingOrder="0"/>
    </dxf>
  </rfmt>
  <rfmt sheetId="5" sqref="E905" start="0" length="0">
    <dxf>
      <numFmt numFmtId="0" formatCode="General"/>
      <alignment vertical="bottom" wrapText="0" readingOrder="0"/>
    </dxf>
  </rfmt>
  <rfmt sheetId="5" sqref="F905" start="0" length="0">
    <dxf>
      <numFmt numFmtId="0" formatCode="General"/>
      <alignment vertical="bottom" wrapText="0" readingOrder="0"/>
    </dxf>
  </rfmt>
  <rfmt sheetId="5" sqref="G905" start="0" length="0">
    <dxf>
      <numFmt numFmtId="0" formatCode="General"/>
      <alignment vertical="bottom" wrapText="0" readingOrder="0"/>
    </dxf>
  </rfmt>
  <rfmt sheetId="5" sqref="H905" start="0" length="0">
    <dxf>
      <numFmt numFmtId="0" formatCode="General"/>
      <alignment vertical="bottom" wrapText="0" readingOrder="0"/>
    </dxf>
  </rfmt>
  <rfmt sheetId="5" sqref="I905" start="0" length="0">
    <dxf>
      <numFmt numFmtId="0" formatCode="General"/>
      <alignment vertical="bottom" wrapText="0" readingOrder="0"/>
    </dxf>
  </rfmt>
  <rfmt sheetId="5" sqref="J905" start="0" length="0">
    <dxf>
      <numFmt numFmtId="0" formatCode="General"/>
      <alignment vertical="bottom" wrapText="0" readingOrder="0"/>
    </dxf>
  </rfmt>
  <rfmt sheetId="5" sqref="A906" start="0" length="0">
    <dxf>
      <numFmt numFmtId="0" formatCode="General"/>
      <alignment vertical="bottom" wrapText="0" readingOrder="0"/>
    </dxf>
  </rfmt>
  <rfmt sheetId="5" sqref="B906" start="0" length="0">
    <dxf>
      <numFmt numFmtId="0" formatCode="General"/>
      <alignment vertical="bottom" wrapText="0" readingOrder="0"/>
    </dxf>
  </rfmt>
  <rfmt sheetId="5" sqref="C906" start="0" length="0">
    <dxf>
      <numFmt numFmtId="0" formatCode="General"/>
      <alignment vertical="bottom" wrapText="0" readingOrder="0"/>
    </dxf>
  </rfmt>
  <rfmt sheetId="5" sqref="D906" start="0" length="0">
    <dxf>
      <numFmt numFmtId="0" formatCode="General"/>
      <alignment vertical="bottom" wrapText="0" readingOrder="0"/>
    </dxf>
  </rfmt>
  <rfmt sheetId="5" sqref="E906" start="0" length="0">
    <dxf>
      <numFmt numFmtId="0" formatCode="General"/>
      <alignment vertical="bottom" wrapText="0" readingOrder="0"/>
    </dxf>
  </rfmt>
  <rfmt sheetId="5" sqref="F906" start="0" length="0">
    <dxf>
      <numFmt numFmtId="0" formatCode="General"/>
      <alignment vertical="bottom" wrapText="0" readingOrder="0"/>
    </dxf>
  </rfmt>
  <rfmt sheetId="5" sqref="G906" start="0" length="0">
    <dxf>
      <numFmt numFmtId="0" formatCode="General"/>
      <alignment vertical="bottom" wrapText="0" readingOrder="0"/>
    </dxf>
  </rfmt>
  <rfmt sheetId="5" sqref="H906" start="0" length="0">
    <dxf>
      <numFmt numFmtId="0" formatCode="General"/>
      <alignment vertical="bottom" wrapText="0" readingOrder="0"/>
    </dxf>
  </rfmt>
  <rfmt sheetId="5" sqref="I906" start="0" length="0">
    <dxf>
      <numFmt numFmtId="0" formatCode="General"/>
      <alignment vertical="bottom" wrapText="0" readingOrder="0"/>
    </dxf>
  </rfmt>
  <rfmt sheetId="5" sqref="J906" start="0" length="0">
    <dxf>
      <numFmt numFmtId="0" formatCode="General"/>
      <alignment vertical="bottom" wrapText="0" readingOrder="0"/>
    </dxf>
  </rfmt>
  <rfmt sheetId="5" sqref="A907" start="0" length="0">
    <dxf>
      <numFmt numFmtId="0" formatCode="General"/>
      <alignment vertical="bottom" wrapText="0" readingOrder="0"/>
    </dxf>
  </rfmt>
  <rfmt sheetId="5" sqref="B907" start="0" length="0">
    <dxf>
      <numFmt numFmtId="0" formatCode="General"/>
      <alignment vertical="bottom" wrapText="0" readingOrder="0"/>
    </dxf>
  </rfmt>
  <rfmt sheetId="5" sqref="C907" start="0" length="0">
    <dxf>
      <numFmt numFmtId="0" formatCode="General"/>
      <alignment vertical="bottom" wrapText="0" readingOrder="0"/>
    </dxf>
  </rfmt>
  <rfmt sheetId="5" sqref="D907" start="0" length="0">
    <dxf>
      <numFmt numFmtId="0" formatCode="General"/>
      <alignment vertical="bottom" wrapText="0" readingOrder="0"/>
    </dxf>
  </rfmt>
  <rfmt sheetId="5" sqref="E907" start="0" length="0">
    <dxf>
      <numFmt numFmtId="0" formatCode="General"/>
      <alignment vertical="bottom" wrapText="0" readingOrder="0"/>
    </dxf>
  </rfmt>
  <rfmt sheetId="5" sqref="F907" start="0" length="0">
    <dxf>
      <numFmt numFmtId="0" formatCode="General"/>
      <alignment vertical="bottom" wrapText="0" readingOrder="0"/>
    </dxf>
  </rfmt>
  <rfmt sheetId="5" sqref="G907" start="0" length="0">
    <dxf>
      <numFmt numFmtId="0" formatCode="General"/>
      <alignment vertical="bottom" wrapText="0" readingOrder="0"/>
    </dxf>
  </rfmt>
  <rfmt sheetId="5" sqref="H907" start="0" length="0">
    <dxf>
      <numFmt numFmtId="0" formatCode="General"/>
      <alignment vertical="bottom" wrapText="0" readingOrder="0"/>
    </dxf>
  </rfmt>
  <rfmt sheetId="5" sqref="I907" start="0" length="0">
    <dxf>
      <numFmt numFmtId="0" formatCode="General"/>
      <alignment vertical="bottom" wrapText="0" readingOrder="0"/>
    </dxf>
  </rfmt>
  <rfmt sheetId="5" sqref="J907" start="0" length="0">
    <dxf>
      <numFmt numFmtId="0" formatCode="General"/>
      <alignment vertical="bottom" wrapText="0" readingOrder="0"/>
    </dxf>
  </rfmt>
  <rfmt sheetId="5" sqref="A908" start="0" length="0">
    <dxf>
      <numFmt numFmtId="0" formatCode="General"/>
      <alignment vertical="bottom" wrapText="0" readingOrder="0"/>
    </dxf>
  </rfmt>
  <rfmt sheetId="5" sqref="B908" start="0" length="0">
    <dxf>
      <numFmt numFmtId="0" formatCode="General"/>
      <alignment vertical="bottom" wrapText="0" readingOrder="0"/>
    </dxf>
  </rfmt>
  <rfmt sheetId="5" sqref="C908" start="0" length="0">
    <dxf>
      <numFmt numFmtId="0" formatCode="General"/>
      <alignment vertical="bottom" wrapText="0" readingOrder="0"/>
    </dxf>
  </rfmt>
  <rfmt sheetId="5" sqref="D908" start="0" length="0">
    <dxf>
      <numFmt numFmtId="0" formatCode="General"/>
      <alignment vertical="bottom" wrapText="0" readingOrder="0"/>
    </dxf>
  </rfmt>
  <rfmt sheetId="5" sqref="E908" start="0" length="0">
    <dxf>
      <numFmt numFmtId="0" formatCode="General"/>
      <alignment vertical="bottom" wrapText="0" readingOrder="0"/>
    </dxf>
  </rfmt>
  <rfmt sheetId="5" sqref="F908" start="0" length="0">
    <dxf>
      <numFmt numFmtId="0" formatCode="General"/>
      <alignment vertical="bottom" wrapText="0" readingOrder="0"/>
    </dxf>
  </rfmt>
  <rfmt sheetId="5" sqref="G908" start="0" length="0">
    <dxf>
      <numFmt numFmtId="0" formatCode="General"/>
      <alignment vertical="bottom" wrapText="0" readingOrder="0"/>
    </dxf>
  </rfmt>
  <rfmt sheetId="5" sqref="H908" start="0" length="0">
    <dxf>
      <numFmt numFmtId="0" formatCode="General"/>
      <alignment vertical="bottom" wrapText="0" readingOrder="0"/>
    </dxf>
  </rfmt>
  <rfmt sheetId="5" sqref="I908" start="0" length="0">
    <dxf>
      <numFmt numFmtId="0" formatCode="General"/>
      <alignment vertical="bottom" wrapText="0" readingOrder="0"/>
    </dxf>
  </rfmt>
  <rfmt sheetId="5" sqref="J908" start="0" length="0">
    <dxf>
      <numFmt numFmtId="0" formatCode="General"/>
      <alignment vertical="bottom" wrapText="0" readingOrder="0"/>
    </dxf>
  </rfmt>
  <rfmt sheetId="5" sqref="A909" start="0" length="0">
    <dxf>
      <numFmt numFmtId="0" formatCode="General"/>
      <alignment vertical="bottom" wrapText="0" readingOrder="0"/>
    </dxf>
  </rfmt>
  <rfmt sheetId="5" sqref="B909" start="0" length="0">
    <dxf>
      <numFmt numFmtId="0" formatCode="General"/>
      <alignment vertical="bottom" wrapText="0" readingOrder="0"/>
    </dxf>
  </rfmt>
  <rfmt sheetId="5" sqref="C909" start="0" length="0">
    <dxf>
      <numFmt numFmtId="0" formatCode="General"/>
      <alignment vertical="bottom" wrapText="0" readingOrder="0"/>
    </dxf>
  </rfmt>
  <rfmt sheetId="5" sqref="D909" start="0" length="0">
    <dxf>
      <numFmt numFmtId="0" formatCode="General"/>
      <alignment vertical="bottom" wrapText="0" readingOrder="0"/>
    </dxf>
  </rfmt>
  <rfmt sheetId="5" sqref="E909" start="0" length="0">
    <dxf>
      <numFmt numFmtId="0" formatCode="General"/>
      <alignment vertical="bottom" wrapText="0" readingOrder="0"/>
    </dxf>
  </rfmt>
  <rfmt sheetId="5" sqref="F909" start="0" length="0">
    <dxf>
      <numFmt numFmtId="0" formatCode="General"/>
      <alignment vertical="bottom" wrapText="0" readingOrder="0"/>
    </dxf>
  </rfmt>
  <rfmt sheetId="5" sqref="G909" start="0" length="0">
    <dxf>
      <numFmt numFmtId="0" formatCode="General"/>
      <alignment vertical="bottom" wrapText="0" readingOrder="0"/>
    </dxf>
  </rfmt>
  <rfmt sheetId="5" sqref="H909" start="0" length="0">
    <dxf>
      <numFmt numFmtId="0" formatCode="General"/>
      <alignment vertical="bottom" wrapText="0" readingOrder="0"/>
    </dxf>
  </rfmt>
  <rfmt sheetId="5" sqref="I909" start="0" length="0">
    <dxf>
      <numFmt numFmtId="0" formatCode="General"/>
      <alignment vertical="bottom" wrapText="0" readingOrder="0"/>
    </dxf>
  </rfmt>
  <rfmt sheetId="5" sqref="J909" start="0" length="0">
    <dxf>
      <numFmt numFmtId="0" formatCode="General"/>
      <alignment vertical="bottom" wrapText="0" readingOrder="0"/>
    </dxf>
  </rfmt>
  <rfmt sheetId="5" sqref="A910" start="0" length="0">
    <dxf>
      <numFmt numFmtId="0" formatCode="General"/>
      <alignment vertical="bottom" wrapText="0" readingOrder="0"/>
    </dxf>
  </rfmt>
  <rfmt sheetId="5" sqref="B910" start="0" length="0">
    <dxf>
      <numFmt numFmtId="0" formatCode="General"/>
      <alignment vertical="bottom" wrapText="0" readingOrder="0"/>
    </dxf>
  </rfmt>
  <rfmt sheetId="5" sqref="C910" start="0" length="0">
    <dxf>
      <numFmt numFmtId="0" formatCode="General"/>
      <alignment vertical="bottom" wrapText="0" readingOrder="0"/>
    </dxf>
  </rfmt>
  <rfmt sheetId="5" sqref="D910" start="0" length="0">
    <dxf>
      <numFmt numFmtId="0" formatCode="General"/>
      <alignment vertical="bottom" wrapText="0" readingOrder="0"/>
    </dxf>
  </rfmt>
  <rfmt sheetId="5" sqref="E910" start="0" length="0">
    <dxf>
      <numFmt numFmtId="0" formatCode="General"/>
      <alignment vertical="bottom" wrapText="0" readingOrder="0"/>
    </dxf>
  </rfmt>
  <rfmt sheetId="5" sqref="F910" start="0" length="0">
    <dxf>
      <numFmt numFmtId="0" formatCode="General"/>
      <alignment vertical="bottom" wrapText="0" readingOrder="0"/>
    </dxf>
  </rfmt>
  <rfmt sheetId="5" sqref="G910" start="0" length="0">
    <dxf>
      <numFmt numFmtId="0" formatCode="General"/>
      <alignment vertical="bottom" wrapText="0" readingOrder="0"/>
    </dxf>
  </rfmt>
  <rfmt sheetId="5" sqref="H910" start="0" length="0">
    <dxf>
      <numFmt numFmtId="0" formatCode="General"/>
      <alignment vertical="bottom" wrapText="0" readingOrder="0"/>
    </dxf>
  </rfmt>
  <rfmt sheetId="5" sqref="I910" start="0" length="0">
    <dxf>
      <numFmt numFmtId="0" formatCode="General"/>
      <alignment vertical="bottom" wrapText="0" readingOrder="0"/>
    </dxf>
  </rfmt>
  <rfmt sheetId="5" sqref="J910" start="0" length="0">
    <dxf>
      <numFmt numFmtId="0" formatCode="General"/>
      <alignment vertical="bottom" wrapText="0" readingOrder="0"/>
    </dxf>
  </rfmt>
  <rfmt sheetId="5" sqref="A911" start="0" length="0">
    <dxf>
      <numFmt numFmtId="0" formatCode="General"/>
      <alignment vertical="bottom" wrapText="0" readingOrder="0"/>
    </dxf>
  </rfmt>
  <rfmt sheetId="5" sqref="B911" start="0" length="0">
    <dxf>
      <numFmt numFmtId="0" formatCode="General"/>
      <alignment vertical="bottom" wrapText="0" readingOrder="0"/>
    </dxf>
  </rfmt>
  <rfmt sheetId="5" sqref="C911" start="0" length="0">
    <dxf>
      <numFmt numFmtId="0" formatCode="General"/>
      <alignment vertical="bottom" wrapText="0" readingOrder="0"/>
    </dxf>
  </rfmt>
  <rfmt sheetId="5" sqref="D911" start="0" length="0">
    <dxf>
      <numFmt numFmtId="0" formatCode="General"/>
      <alignment vertical="bottom" wrapText="0" readingOrder="0"/>
    </dxf>
  </rfmt>
  <rfmt sheetId="5" sqref="E911" start="0" length="0">
    <dxf>
      <numFmt numFmtId="0" formatCode="General"/>
      <alignment vertical="bottom" wrapText="0" readingOrder="0"/>
    </dxf>
  </rfmt>
  <rfmt sheetId="5" sqref="F911" start="0" length="0">
    <dxf>
      <numFmt numFmtId="0" formatCode="General"/>
      <alignment vertical="bottom" wrapText="0" readingOrder="0"/>
    </dxf>
  </rfmt>
  <rfmt sheetId="5" sqref="G911" start="0" length="0">
    <dxf>
      <numFmt numFmtId="0" formatCode="General"/>
      <alignment vertical="bottom" wrapText="0" readingOrder="0"/>
    </dxf>
  </rfmt>
  <rfmt sheetId="5" sqref="H911" start="0" length="0">
    <dxf>
      <numFmt numFmtId="0" formatCode="General"/>
      <alignment vertical="bottom" wrapText="0" readingOrder="0"/>
    </dxf>
  </rfmt>
  <rfmt sheetId="5" sqref="I911" start="0" length="0">
    <dxf>
      <numFmt numFmtId="0" formatCode="General"/>
      <alignment vertical="bottom" wrapText="0" readingOrder="0"/>
    </dxf>
  </rfmt>
  <rfmt sheetId="5" sqref="J911" start="0" length="0">
    <dxf>
      <numFmt numFmtId="0" formatCode="General"/>
      <alignment vertical="bottom" wrapText="0" readingOrder="0"/>
    </dxf>
  </rfmt>
  <rfmt sheetId="5" sqref="A912" start="0" length="0">
    <dxf>
      <numFmt numFmtId="0" formatCode="General"/>
      <alignment vertical="bottom" wrapText="0" readingOrder="0"/>
    </dxf>
  </rfmt>
  <rfmt sheetId="5" sqref="B912" start="0" length="0">
    <dxf>
      <numFmt numFmtId="0" formatCode="General"/>
      <alignment vertical="bottom" wrapText="0" readingOrder="0"/>
    </dxf>
  </rfmt>
  <rfmt sheetId="5" sqref="C912" start="0" length="0">
    <dxf>
      <numFmt numFmtId="0" formatCode="General"/>
      <alignment vertical="bottom" wrapText="0" readingOrder="0"/>
    </dxf>
  </rfmt>
  <rfmt sheetId="5" sqref="D912" start="0" length="0">
    <dxf>
      <numFmt numFmtId="0" formatCode="General"/>
      <alignment vertical="bottom" wrapText="0" readingOrder="0"/>
    </dxf>
  </rfmt>
  <rfmt sheetId="5" sqref="E912" start="0" length="0">
    <dxf>
      <numFmt numFmtId="0" formatCode="General"/>
      <alignment vertical="bottom" wrapText="0" readingOrder="0"/>
    </dxf>
  </rfmt>
  <rfmt sheetId="5" sqref="F912" start="0" length="0">
    <dxf>
      <numFmt numFmtId="0" formatCode="General"/>
      <alignment vertical="bottom" wrapText="0" readingOrder="0"/>
    </dxf>
  </rfmt>
  <rfmt sheetId="5" sqref="G912" start="0" length="0">
    <dxf>
      <numFmt numFmtId="0" formatCode="General"/>
      <alignment vertical="bottom" wrapText="0" readingOrder="0"/>
    </dxf>
  </rfmt>
  <rfmt sheetId="5" sqref="H912" start="0" length="0">
    <dxf>
      <numFmt numFmtId="0" formatCode="General"/>
      <alignment vertical="bottom" wrapText="0" readingOrder="0"/>
    </dxf>
  </rfmt>
  <rfmt sheetId="5" sqref="I912" start="0" length="0">
    <dxf>
      <numFmt numFmtId="0" formatCode="General"/>
      <alignment vertical="bottom" wrapText="0" readingOrder="0"/>
    </dxf>
  </rfmt>
  <rfmt sheetId="5" sqref="J912" start="0" length="0">
    <dxf>
      <numFmt numFmtId="0" formatCode="General"/>
      <alignment vertical="bottom" wrapText="0" readingOrder="0"/>
    </dxf>
  </rfmt>
  <rfmt sheetId="5" sqref="A913" start="0" length="0">
    <dxf>
      <numFmt numFmtId="0" formatCode="General"/>
      <alignment vertical="bottom" wrapText="0" readingOrder="0"/>
    </dxf>
  </rfmt>
  <rfmt sheetId="5" sqref="B913" start="0" length="0">
    <dxf>
      <numFmt numFmtId="0" formatCode="General"/>
      <alignment vertical="bottom" wrapText="0" readingOrder="0"/>
    </dxf>
  </rfmt>
  <rfmt sheetId="5" sqref="C913" start="0" length="0">
    <dxf>
      <numFmt numFmtId="0" formatCode="General"/>
      <alignment vertical="bottom" wrapText="0" readingOrder="0"/>
    </dxf>
  </rfmt>
  <rfmt sheetId="5" sqref="D913" start="0" length="0">
    <dxf>
      <numFmt numFmtId="0" formatCode="General"/>
      <alignment vertical="bottom" wrapText="0" readingOrder="0"/>
    </dxf>
  </rfmt>
  <rfmt sheetId="5" sqref="E913" start="0" length="0">
    <dxf>
      <numFmt numFmtId="0" formatCode="General"/>
      <alignment vertical="bottom" wrapText="0" readingOrder="0"/>
    </dxf>
  </rfmt>
  <rfmt sheetId="5" sqref="F913" start="0" length="0">
    <dxf>
      <numFmt numFmtId="0" formatCode="General"/>
      <alignment vertical="bottom" wrapText="0" readingOrder="0"/>
    </dxf>
  </rfmt>
  <rfmt sheetId="5" sqref="G913" start="0" length="0">
    <dxf>
      <numFmt numFmtId="0" formatCode="General"/>
      <alignment vertical="bottom" wrapText="0" readingOrder="0"/>
    </dxf>
  </rfmt>
  <rfmt sheetId="5" sqref="H913" start="0" length="0">
    <dxf>
      <numFmt numFmtId="0" formatCode="General"/>
      <alignment vertical="bottom" wrapText="0" readingOrder="0"/>
    </dxf>
  </rfmt>
  <rfmt sheetId="5" sqref="I913" start="0" length="0">
    <dxf>
      <numFmt numFmtId="0" formatCode="General"/>
      <alignment vertical="bottom" wrapText="0" readingOrder="0"/>
    </dxf>
  </rfmt>
  <rfmt sheetId="5" sqref="J913" start="0" length="0">
    <dxf>
      <numFmt numFmtId="0" formatCode="General"/>
      <alignment vertical="bottom" wrapText="0" readingOrder="0"/>
    </dxf>
  </rfmt>
  <rfmt sheetId="5" sqref="A914" start="0" length="0">
    <dxf>
      <numFmt numFmtId="0" formatCode="General"/>
      <alignment vertical="bottom" wrapText="0" readingOrder="0"/>
    </dxf>
  </rfmt>
  <rfmt sheetId="5" sqref="B914" start="0" length="0">
    <dxf>
      <numFmt numFmtId="0" formatCode="General"/>
      <alignment vertical="bottom" wrapText="0" readingOrder="0"/>
    </dxf>
  </rfmt>
  <rfmt sheetId="5" sqref="C914" start="0" length="0">
    <dxf>
      <numFmt numFmtId="0" formatCode="General"/>
      <alignment vertical="bottom" wrapText="0" readingOrder="0"/>
    </dxf>
  </rfmt>
  <rfmt sheetId="5" sqref="D914" start="0" length="0">
    <dxf>
      <numFmt numFmtId="0" formatCode="General"/>
      <alignment vertical="bottom" wrapText="0" readingOrder="0"/>
    </dxf>
  </rfmt>
  <rfmt sheetId="5" sqref="E914" start="0" length="0">
    <dxf>
      <numFmt numFmtId="0" formatCode="General"/>
      <alignment vertical="bottom" wrapText="0" readingOrder="0"/>
    </dxf>
  </rfmt>
  <rfmt sheetId="5" sqref="F914" start="0" length="0">
    <dxf>
      <numFmt numFmtId="0" formatCode="General"/>
      <alignment vertical="bottom" wrapText="0" readingOrder="0"/>
    </dxf>
  </rfmt>
  <rfmt sheetId="5" sqref="G914" start="0" length="0">
    <dxf>
      <numFmt numFmtId="0" formatCode="General"/>
      <alignment vertical="bottom" wrapText="0" readingOrder="0"/>
    </dxf>
  </rfmt>
  <rfmt sheetId="5" sqref="H914" start="0" length="0">
    <dxf>
      <numFmt numFmtId="0" formatCode="General"/>
      <alignment vertical="bottom" wrapText="0" readingOrder="0"/>
    </dxf>
  </rfmt>
  <rfmt sheetId="5" sqref="I914" start="0" length="0">
    <dxf>
      <numFmt numFmtId="0" formatCode="General"/>
      <alignment vertical="bottom" wrapText="0" readingOrder="0"/>
    </dxf>
  </rfmt>
  <rfmt sheetId="5" sqref="J914" start="0" length="0">
    <dxf>
      <numFmt numFmtId="0" formatCode="General"/>
      <alignment vertical="bottom" wrapText="0" readingOrder="0"/>
    </dxf>
  </rfmt>
  <rfmt sheetId="5" sqref="A915" start="0" length="0">
    <dxf>
      <numFmt numFmtId="0" formatCode="General"/>
      <alignment vertical="bottom" wrapText="0" readingOrder="0"/>
    </dxf>
  </rfmt>
  <rfmt sheetId="5" sqref="B915" start="0" length="0">
    <dxf>
      <numFmt numFmtId="0" formatCode="General"/>
      <alignment vertical="bottom" wrapText="0" readingOrder="0"/>
    </dxf>
  </rfmt>
  <rfmt sheetId="5" sqref="C915" start="0" length="0">
    <dxf>
      <numFmt numFmtId="0" formatCode="General"/>
      <alignment vertical="bottom" wrapText="0" readingOrder="0"/>
    </dxf>
  </rfmt>
  <rfmt sheetId="5" sqref="D915" start="0" length="0">
    <dxf>
      <numFmt numFmtId="0" formatCode="General"/>
      <alignment vertical="bottom" wrapText="0" readingOrder="0"/>
    </dxf>
  </rfmt>
  <rfmt sheetId="5" sqref="E915" start="0" length="0">
    <dxf>
      <numFmt numFmtId="0" formatCode="General"/>
      <alignment vertical="bottom" wrapText="0" readingOrder="0"/>
    </dxf>
  </rfmt>
  <rfmt sheetId="5" sqref="F915" start="0" length="0">
    <dxf>
      <numFmt numFmtId="0" formatCode="General"/>
      <alignment vertical="bottom" wrapText="0" readingOrder="0"/>
    </dxf>
  </rfmt>
  <rfmt sheetId="5" sqref="G915" start="0" length="0">
    <dxf>
      <numFmt numFmtId="0" formatCode="General"/>
      <alignment vertical="bottom" wrapText="0" readingOrder="0"/>
    </dxf>
  </rfmt>
  <rfmt sheetId="5" sqref="H915" start="0" length="0">
    <dxf>
      <numFmt numFmtId="0" formatCode="General"/>
      <alignment vertical="bottom" wrapText="0" readingOrder="0"/>
    </dxf>
  </rfmt>
  <rfmt sheetId="5" sqref="I915" start="0" length="0">
    <dxf>
      <numFmt numFmtId="0" formatCode="General"/>
      <alignment vertical="bottom" wrapText="0" readingOrder="0"/>
    </dxf>
  </rfmt>
  <rfmt sheetId="5" sqref="J915" start="0" length="0">
    <dxf>
      <numFmt numFmtId="0" formatCode="General"/>
      <alignment vertical="bottom" wrapText="0" readingOrder="0"/>
    </dxf>
  </rfmt>
  <rfmt sheetId="5" sqref="A916" start="0" length="0">
    <dxf>
      <numFmt numFmtId="0" formatCode="General"/>
      <alignment vertical="bottom" wrapText="0" readingOrder="0"/>
    </dxf>
  </rfmt>
  <rfmt sheetId="5" sqref="B916" start="0" length="0">
    <dxf>
      <numFmt numFmtId="0" formatCode="General"/>
      <alignment vertical="bottom" wrapText="0" readingOrder="0"/>
    </dxf>
  </rfmt>
  <rfmt sheetId="5" sqref="C916" start="0" length="0">
    <dxf>
      <numFmt numFmtId="0" formatCode="General"/>
      <alignment vertical="bottom" wrapText="0" readingOrder="0"/>
    </dxf>
  </rfmt>
  <rfmt sheetId="5" sqref="D916" start="0" length="0">
    <dxf>
      <numFmt numFmtId="0" formatCode="General"/>
      <alignment vertical="bottom" wrapText="0" readingOrder="0"/>
    </dxf>
  </rfmt>
  <rfmt sheetId="5" sqref="E916" start="0" length="0">
    <dxf>
      <numFmt numFmtId="0" formatCode="General"/>
      <alignment vertical="bottom" wrapText="0" readingOrder="0"/>
    </dxf>
  </rfmt>
  <rfmt sheetId="5" sqref="F916" start="0" length="0">
    <dxf>
      <numFmt numFmtId="0" formatCode="General"/>
      <alignment vertical="bottom" wrapText="0" readingOrder="0"/>
    </dxf>
  </rfmt>
  <rfmt sheetId="5" sqref="G916" start="0" length="0">
    <dxf>
      <numFmt numFmtId="0" formatCode="General"/>
      <alignment vertical="bottom" wrapText="0" readingOrder="0"/>
    </dxf>
  </rfmt>
  <rfmt sheetId="5" sqref="H916" start="0" length="0">
    <dxf>
      <numFmt numFmtId="0" formatCode="General"/>
      <alignment vertical="bottom" wrapText="0" readingOrder="0"/>
    </dxf>
  </rfmt>
  <rfmt sheetId="5" sqref="I916" start="0" length="0">
    <dxf>
      <numFmt numFmtId="0" formatCode="General"/>
      <alignment vertical="bottom" wrapText="0" readingOrder="0"/>
    </dxf>
  </rfmt>
  <rfmt sheetId="5" sqref="J916" start="0" length="0">
    <dxf>
      <numFmt numFmtId="0" formatCode="General"/>
      <alignment vertical="bottom" wrapText="0" readingOrder="0"/>
    </dxf>
  </rfmt>
  <rfmt sheetId="5" sqref="A917" start="0" length="0">
    <dxf>
      <numFmt numFmtId="0" formatCode="General"/>
      <alignment vertical="bottom" wrapText="0" readingOrder="0"/>
    </dxf>
  </rfmt>
  <rfmt sheetId="5" sqref="B917" start="0" length="0">
    <dxf>
      <numFmt numFmtId="0" formatCode="General"/>
      <alignment vertical="bottom" wrapText="0" readingOrder="0"/>
    </dxf>
  </rfmt>
  <rfmt sheetId="5" sqref="C917" start="0" length="0">
    <dxf>
      <numFmt numFmtId="0" formatCode="General"/>
      <alignment vertical="bottom" wrapText="0" readingOrder="0"/>
    </dxf>
  </rfmt>
  <rfmt sheetId="5" sqref="D917" start="0" length="0">
    <dxf>
      <numFmt numFmtId="0" formatCode="General"/>
      <alignment vertical="bottom" wrapText="0" readingOrder="0"/>
    </dxf>
  </rfmt>
  <rfmt sheetId="5" sqref="E917" start="0" length="0">
    <dxf>
      <numFmt numFmtId="0" formatCode="General"/>
      <alignment vertical="bottom" wrapText="0" readingOrder="0"/>
    </dxf>
  </rfmt>
  <rfmt sheetId="5" sqref="F917" start="0" length="0">
    <dxf>
      <numFmt numFmtId="0" formatCode="General"/>
      <alignment vertical="bottom" wrapText="0" readingOrder="0"/>
    </dxf>
  </rfmt>
  <rfmt sheetId="5" sqref="G917" start="0" length="0">
    <dxf>
      <numFmt numFmtId="0" formatCode="General"/>
      <alignment vertical="bottom" wrapText="0" readingOrder="0"/>
    </dxf>
  </rfmt>
  <rfmt sheetId="5" sqref="H917" start="0" length="0">
    <dxf>
      <numFmt numFmtId="0" formatCode="General"/>
      <alignment vertical="bottom" wrapText="0" readingOrder="0"/>
    </dxf>
  </rfmt>
  <rfmt sheetId="5" sqref="I917" start="0" length="0">
    <dxf>
      <numFmt numFmtId="0" formatCode="General"/>
      <alignment vertical="bottom" wrapText="0" readingOrder="0"/>
    </dxf>
  </rfmt>
  <rfmt sheetId="5" sqref="J917" start="0" length="0">
    <dxf>
      <numFmt numFmtId="0" formatCode="General"/>
      <alignment vertical="bottom" wrapText="0" readingOrder="0"/>
    </dxf>
  </rfmt>
  <rfmt sheetId="5" sqref="A918" start="0" length="0">
    <dxf>
      <numFmt numFmtId="0" formatCode="General"/>
      <alignment vertical="bottom" wrapText="0" readingOrder="0"/>
    </dxf>
  </rfmt>
  <rfmt sheetId="5" sqref="B918" start="0" length="0">
    <dxf>
      <numFmt numFmtId="0" formatCode="General"/>
      <alignment vertical="bottom" wrapText="0" readingOrder="0"/>
    </dxf>
  </rfmt>
  <rfmt sheetId="5" sqref="C918" start="0" length="0">
    <dxf>
      <numFmt numFmtId="0" formatCode="General"/>
      <alignment vertical="bottom" wrapText="0" readingOrder="0"/>
    </dxf>
  </rfmt>
  <rfmt sheetId="5" sqref="D918" start="0" length="0">
    <dxf>
      <numFmt numFmtId="0" formatCode="General"/>
      <alignment vertical="bottom" wrapText="0" readingOrder="0"/>
    </dxf>
  </rfmt>
  <rfmt sheetId="5" sqref="E918" start="0" length="0">
    <dxf>
      <numFmt numFmtId="0" formatCode="General"/>
      <alignment vertical="bottom" wrapText="0" readingOrder="0"/>
    </dxf>
  </rfmt>
  <rfmt sheetId="5" sqref="F918" start="0" length="0">
    <dxf>
      <numFmt numFmtId="0" formatCode="General"/>
      <alignment vertical="bottom" wrapText="0" readingOrder="0"/>
    </dxf>
  </rfmt>
  <rfmt sheetId="5" sqref="G918" start="0" length="0">
    <dxf>
      <numFmt numFmtId="0" formatCode="General"/>
      <alignment vertical="bottom" wrapText="0" readingOrder="0"/>
    </dxf>
  </rfmt>
  <rfmt sheetId="5" sqref="H918" start="0" length="0">
    <dxf>
      <numFmt numFmtId="0" formatCode="General"/>
      <alignment vertical="bottom" wrapText="0" readingOrder="0"/>
    </dxf>
  </rfmt>
  <rfmt sheetId="5" sqref="I918" start="0" length="0">
    <dxf>
      <numFmt numFmtId="0" formatCode="General"/>
      <alignment vertical="bottom" wrapText="0" readingOrder="0"/>
    </dxf>
  </rfmt>
  <rfmt sheetId="5" sqref="J918" start="0" length="0">
    <dxf>
      <numFmt numFmtId="0" formatCode="General"/>
      <alignment vertical="bottom" wrapText="0" readingOrder="0"/>
    </dxf>
  </rfmt>
  <rfmt sheetId="5" sqref="A919" start="0" length="0">
    <dxf>
      <numFmt numFmtId="0" formatCode="General"/>
      <alignment vertical="bottom" wrapText="0" readingOrder="0"/>
    </dxf>
  </rfmt>
  <rfmt sheetId="5" sqref="B919" start="0" length="0">
    <dxf>
      <numFmt numFmtId="0" formatCode="General"/>
      <alignment vertical="bottom" wrapText="0" readingOrder="0"/>
    </dxf>
  </rfmt>
  <rfmt sheetId="5" sqref="C919" start="0" length="0">
    <dxf>
      <numFmt numFmtId="0" formatCode="General"/>
      <alignment vertical="bottom" wrapText="0" readingOrder="0"/>
    </dxf>
  </rfmt>
  <rfmt sheetId="5" sqref="D919" start="0" length="0">
    <dxf>
      <numFmt numFmtId="0" formatCode="General"/>
      <alignment vertical="bottom" wrapText="0" readingOrder="0"/>
    </dxf>
  </rfmt>
  <rfmt sheetId="5" sqref="E919" start="0" length="0">
    <dxf>
      <numFmt numFmtId="0" formatCode="General"/>
      <alignment vertical="bottom" wrapText="0" readingOrder="0"/>
    </dxf>
  </rfmt>
  <rfmt sheetId="5" sqref="F919" start="0" length="0">
    <dxf>
      <numFmt numFmtId="0" formatCode="General"/>
      <alignment vertical="bottom" wrapText="0" readingOrder="0"/>
    </dxf>
  </rfmt>
  <rfmt sheetId="5" sqref="G919" start="0" length="0">
    <dxf>
      <numFmt numFmtId="0" formatCode="General"/>
      <alignment vertical="bottom" wrapText="0" readingOrder="0"/>
    </dxf>
  </rfmt>
  <rfmt sheetId="5" sqref="H919" start="0" length="0">
    <dxf>
      <numFmt numFmtId="0" formatCode="General"/>
      <alignment vertical="bottom" wrapText="0" readingOrder="0"/>
    </dxf>
  </rfmt>
  <rfmt sheetId="5" sqref="I919" start="0" length="0">
    <dxf>
      <numFmt numFmtId="0" formatCode="General"/>
      <alignment vertical="bottom" wrapText="0" readingOrder="0"/>
    </dxf>
  </rfmt>
  <rfmt sheetId="5" sqref="J919" start="0" length="0">
    <dxf>
      <numFmt numFmtId="0" formatCode="General"/>
      <alignment vertical="bottom" wrapText="0" readingOrder="0"/>
    </dxf>
  </rfmt>
  <rfmt sheetId="5" sqref="A920" start="0" length="0">
    <dxf>
      <numFmt numFmtId="0" formatCode="General"/>
      <alignment vertical="bottom" wrapText="0" readingOrder="0"/>
    </dxf>
  </rfmt>
  <rfmt sheetId="5" sqref="B920" start="0" length="0">
    <dxf>
      <numFmt numFmtId="0" formatCode="General"/>
      <alignment vertical="bottom" wrapText="0" readingOrder="0"/>
    </dxf>
  </rfmt>
  <rfmt sheetId="5" sqref="C920" start="0" length="0">
    <dxf>
      <numFmt numFmtId="0" formatCode="General"/>
      <alignment vertical="bottom" wrapText="0" readingOrder="0"/>
    </dxf>
  </rfmt>
  <rfmt sheetId="5" sqref="D920" start="0" length="0">
    <dxf>
      <numFmt numFmtId="0" formatCode="General"/>
      <alignment vertical="bottom" wrapText="0" readingOrder="0"/>
    </dxf>
  </rfmt>
  <rfmt sheetId="5" sqref="E920" start="0" length="0">
    <dxf>
      <numFmt numFmtId="0" formatCode="General"/>
      <alignment vertical="bottom" wrapText="0" readingOrder="0"/>
    </dxf>
  </rfmt>
  <rfmt sheetId="5" sqref="F920" start="0" length="0">
    <dxf>
      <numFmt numFmtId="0" formatCode="General"/>
      <alignment vertical="bottom" wrapText="0" readingOrder="0"/>
    </dxf>
  </rfmt>
  <rfmt sheetId="5" sqref="G920" start="0" length="0">
    <dxf>
      <numFmt numFmtId="0" formatCode="General"/>
      <alignment vertical="bottom" wrapText="0" readingOrder="0"/>
    </dxf>
  </rfmt>
  <rfmt sheetId="5" sqref="H920" start="0" length="0">
    <dxf>
      <numFmt numFmtId="0" formatCode="General"/>
      <alignment vertical="bottom" wrapText="0" readingOrder="0"/>
    </dxf>
  </rfmt>
  <rfmt sheetId="5" sqref="I920" start="0" length="0">
    <dxf>
      <numFmt numFmtId="0" formatCode="General"/>
      <alignment vertical="bottom" wrapText="0" readingOrder="0"/>
    </dxf>
  </rfmt>
  <rfmt sheetId="5" sqref="J920" start="0" length="0">
    <dxf>
      <numFmt numFmtId="0" formatCode="General"/>
      <alignment vertical="bottom" wrapText="0" readingOrder="0"/>
    </dxf>
  </rfmt>
  <rfmt sheetId="5" sqref="A921" start="0" length="0">
    <dxf>
      <numFmt numFmtId="0" formatCode="General"/>
      <alignment vertical="bottom" wrapText="0" readingOrder="0"/>
    </dxf>
  </rfmt>
  <rfmt sheetId="5" sqref="B921" start="0" length="0">
    <dxf>
      <numFmt numFmtId="0" formatCode="General"/>
      <alignment vertical="bottom" wrapText="0" readingOrder="0"/>
    </dxf>
  </rfmt>
  <rfmt sheetId="5" sqref="C921" start="0" length="0">
    <dxf>
      <numFmt numFmtId="0" formatCode="General"/>
      <alignment vertical="bottom" wrapText="0" readingOrder="0"/>
    </dxf>
  </rfmt>
  <rfmt sheetId="5" sqref="D921" start="0" length="0">
    <dxf>
      <numFmt numFmtId="0" formatCode="General"/>
      <alignment vertical="bottom" wrapText="0" readingOrder="0"/>
    </dxf>
  </rfmt>
  <rfmt sheetId="5" sqref="E921" start="0" length="0">
    <dxf>
      <numFmt numFmtId="0" formatCode="General"/>
      <alignment vertical="bottom" wrapText="0" readingOrder="0"/>
    </dxf>
  </rfmt>
  <rfmt sheetId="5" sqref="F921" start="0" length="0">
    <dxf>
      <numFmt numFmtId="0" formatCode="General"/>
      <alignment vertical="bottom" wrapText="0" readingOrder="0"/>
    </dxf>
  </rfmt>
  <rfmt sheetId="5" sqref="G921" start="0" length="0">
    <dxf>
      <numFmt numFmtId="0" formatCode="General"/>
      <alignment vertical="bottom" wrapText="0" readingOrder="0"/>
    </dxf>
  </rfmt>
  <rfmt sheetId="5" sqref="H921" start="0" length="0">
    <dxf>
      <numFmt numFmtId="0" formatCode="General"/>
      <alignment vertical="bottom" wrapText="0" readingOrder="0"/>
    </dxf>
  </rfmt>
  <rfmt sheetId="5" sqref="I921" start="0" length="0">
    <dxf>
      <numFmt numFmtId="0" formatCode="General"/>
      <alignment vertical="bottom" wrapText="0" readingOrder="0"/>
    </dxf>
  </rfmt>
  <rfmt sheetId="5" sqref="J921" start="0" length="0">
    <dxf>
      <numFmt numFmtId="0" formatCode="General"/>
      <alignment vertical="bottom" wrapText="0" readingOrder="0"/>
    </dxf>
  </rfmt>
  <rfmt sheetId="5" sqref="A922" start="0" length="0">
    <dxf>
      <numFmt numFmtId="0" formatCode="General"/>
      <alignment vertical="bottom" wrapText="0" readingOrder="0"/>
    </dxf>
  </rfmt>
  <rfmt sheetId="5" sqref="B922" start="0" length="0">
    <dxf>
      <numFmt numFmtId="0" formatCode="General"/>
      <alignment vertical="bottom" wrapText="0" readingOrder="0"/>
    </dxf>
  </rfmt>
  <rfmt sheetId="5" sqref="C922" start="0" length="0">
    <dxf>
      <numFmt numFmtId="0" formatCode="General"/>
      <alignment vertical="bottom" wrapText="0" readingOrder="0"/>
    </dxf>
  </rfmt>
  <rfmt sheetId="5" sqref="D922" start="0" length="0">
    <dxf>
      <numFmt numFmtId="0" formatCode="General"/>
      <alignment vertical="bottom" wrapText="0" readingOrder="0"/>
    </dxf>
  </rfmt>
  <rfmt sheetId="5" sqref="E922" start="0" length="0">
    <dxf>
      <numFmt numFmtId="0" formatCode="General"/>
      <alignment vertical="bottom" wrapText="0" readingOrder="0"/>
    </dxf>
  </rfmt>
  <rfmt sheetId="5" sqref="F922" start="0" length="0">
    <dxf>
      <numFmt numFmtId="0" formatCode="General"/>
      <alignment vertical="bottom" wrapText="0" readingOrder="0"/>
    </dxf>
  </rfmt>
  <rfmt sheetId="5" sqref="G922" start="0" length="0">
    <dxf>
      <numFmt numFmtId="0" formatCode="General"/>
      <alignment vertical="bottom" wrapText="0" readingOrder="0"/>
    </dxf>
  </rfmt>
  <rfmt sheetId="5" sqref="H922" start="0" length="0">
    <dxf>
      <numFmt numFmtId="0" formatCode="General"/>
      <alignment vertical="bottom" wrapText="0" readingOrder="0"/>
    </dxf>
  </rfmt>
  <rfmt sheetId="5" sqref="I922" start="0" length="0">
    <dxf>
      <numFmt numFmtId="0" formatCode="General"/>
      <alignment vertical="bottom" wrapText="0" readingOrder="0"/>
    </dxf>
  </rfmt>
  <rfmt sheetId="5" sqref="J922" start="0" length="0">
    <dxf>
      <numFmt numFmtId="0" formatCode="General"/>
      <alignment vertical="bottom" wrapText="0" readingOrder="0"/>
    </dxf>
  </rfmt>
  <rfmt sheetId="5" sqref="A923" start="0" length="0">
    <dxf>
      <numFmt numFmtId="0" formatCode="General"/>
      <alignment vertical="bottom" wrapText="0" readingOrder="0"/>
    </dxf>
  </rfmt>
  <rfmt sheetId="5" sqref="B923" start="0" length="0">
    <dxf>
      <numFmt numFmtId="0" formatCode="General"/>
      <alignment vertical="bottom" wrapText="0" readingOrder="0"/>
    </dxf>
  </rfmt>
  <rfmt sheetId="5" sqref="C923" start="0" length="0">
    <dxf>
      <numFmt numFmtId="0" formatCode="General"/>
      <alignment vertical="bottom" wrapText="0" readingOrder="0"/>
    </dxf>
  </rfmt>
  <rfmt sheetId="5" sqref="D923" start="0" length="0">
    <dxf>
      <numFmt numFmtId="0" formatCode="General"/>
      <alignment vertical="bottom" wrapText="0" readingOrder="0"/>
    </dxf>
  </rfmt>
  <rfmt sheetId="5" sqref="E923" start="0" length="0">
    <dxf>
      <numFmt numFmtId="0" formatCode="General"/>
      <alignment vertical="bottom" wrapText="0" readingOrder="0"/>
    </dxf>
  </rfmt>
  <rfmt sheetId="5" sqref="F923" start="0" length="0">
    <dxf>
      <numFmt numFmtId="0" formatCode="General"/>
      <alignment vertical="bottom" wrapText="0" readingOrder="0"/>
    </dxf>
  </rfmt>
  <rfmt sheetId="5" sqref="G923" start="0" length="0">
    <dxf>
      <numFmt numFmtId="0" formatCode="General"/>
      <alignment vertical="bottom" wrapText="0" readingOrder="0"/>
    </dxf>
  </rfmt>
  <rfmt sheetId="5" sqref="H923" start="0" length="0">
    <dxf>
      <numFmt numFmtId="0" formatCode="General"/>
      <alignment vertical="bottom" wrapText="0" readingOrder="0"/>
    </dxf>
  </rfmt>
  <rfmt sheetId="5" sqref="I923" start="0" length="0">
    <dxf>
      <numFmt numFmtId="0" formatCode="General"/>
      <alignment vertical="bottom" wrapText="0" readingOrder="0"/>
    </dxf>
  </rfmt>
  <rfmt sheetId="5" sqref="J923" start="0" length="0">
    <dxf>
      <numFmt numFmtId="0" formatCode="General"/>
      <alignment vertical="bottom" wrapText="0" readingOrder="0"/>
    </dxf>
  </rfmt>
  <rfmt sheetId="5" sqref="A924" start="0" length="0">
    <dxf>
      <numFmt numFmtId="0" formatCode="General"/>
      <alignment vertical="bottom" wrapText="0" readingOrder="0"/>
    </dxf>
  </rfmt>
  <rfmt sheetId="5" sqref="B924" start="0" length="0">
    <dxf>
      <numFmt numFmtId="0" formatCode="General"/>
      <alignment vertical="bottom" wrapText="0" readingOrder="0"/>
    </dxf>
  </rfmt>
  <rfmt sheetId="5" sqref="C924" start="0" length="0">
    <dxf>
      <numFmt numFmtId="0" formatCode="General"/>
      <alignment vertical="bottom" wrapText="0" readingOrder="0"/>
    </dxf>
  </rfmt>
  <rfmt sheetId="5" sqref="D924" start="0" length="0">
    <dxf>
      <numFmt numFmtId="0" formatCode="General"/>
      <alignment vertical="bottom" wrapText="0" readingOrder="0"/>
    </dxf>
  </rfmt>
  <rfmt sheetId="5" sqref="E924" start="0" length="0">
    <dxf>
      <numFmt numFmtId="0" formatCode="General"/>
      <alignment vertical="bottom" wrapText="0" readingOrder="0"/>
    </dxf>
  </rfmt>
  <rfmt sheetId="5" sqref="F924" start="0" length="0">
    <dxf>
      <numFmt numFmtId="0" formatCode="General"/>
      <alignment vertical="bottom" wrapText="0" readingOrder="0"/>
    </dxf>
  </rfmt>
  <rfmt sheetId="5" sqref="G924" start="0" length="0">
    <dxf>
      <numFmt numFmtId="0" formatCode="General"/>
      <alignment vertical="bottom" wrapText="0" readingOrder="0"/>
    </dxf>
  </rfmt>
  <rfmt sheetId="5" sqref="H924" start="0" length="0">
    <dxf>
      <numFmt numFmtId="0" formatCode="General"/>
      <alignment vertical="bottom" wrapText="0" readingOrder="0"/>
    </dxf>
  </rfmt>
  <rfmt sheetId="5" sqref="I924" start="0" length="0">
    <dxf>
      <numFmt numFmtId="0" formatCode="General"/>
      <alignment vertical="bottom" wrapText="0" readingOrder="0"/>
    </dxf>
  </rfmt>
  <rfmt sheetId="5" sqref="J924" start="0" length="0">
    <dxf>
      <numFmt numFmtId="0" formatCode="General"/>
      <alignment vertical="bottom" wrapText="0" readingOrder="0"/>
    </dxf>
  </rfmt>
  <rfmt sheetId="5" sqref="A925" start="0" length="0">
    <dxf>
      <numFmt numFmtId="0" formatCode="General"/>
      <alignment vertical="bottom" wrapText="0" readingOrder="0"/>
    </dxf>
  </rfmt>
  <rfmt sheetId="5" sqref="B925" start="0" length="0">
    <dxf>
      <numFmt numFmtId="0" formatCode="General"/>
      <alignment vertical="bottom" wrapText="0" readingOrder="0"/>
    </dxf>
  </rfmt>
  <rfmt sheetId="5" sqref="C925" start="0" length="0">
    <dxf>
      <numFmt numFmtId="0" formatCode="General"/>
      <alignment vertical="bottom" wrapText="0" readingOrder="0"/>
    </dxf>
  </rfmt>
  <rfmt sheetId="5" sqref="D925" start="0" length="0">
    <dxf>
      <numFmt numFmtId="0" formatCode="General"/>
      <alignment vertical="bottom" wrapText="0" readingOrder="0"/>
    </dxf>
  </rfmt>
  <rfmt sheetId="5" sqref="E925" start="0" length="0">
    <dxf>
      <numFmt numFmtId="0" formatCode="General"/>
      <alignment vertical="bottom" wrapText="0" readingOrder="0"/>
    </dxf>
  </rfmt>
  <rfmt sheetId="5" sqref="F925" start="0" length="0">
    <dxf>
      <numFmt numFmtId="0" formatCode="General"/>
      <alignment vertical="bottom" wrapText="0" readingOrder="0"/>
    </dxf>
  </rfmt>
  <rfmt sheetId="5" sqref="G925" start="0" length="0">
    <dxf>
      <numFmt numFmtId="0" formatCode="General"/>
      <alignment vertical="bottom" wrapText="0" readingOrder="0"/>
    </dxf>
  </rfmt>
  <rfmt sheetId="5" sqref="H925" start="0" length="0">
    <dxf>
      <numFmt numFmtId="0" formatCode="General"/>
      <alignment vertical="bottom" wrapText="0" readingOrder="0"/>
    </dxf>
  </rfmt>
  <rfmt sheetId="5" sqref="I925" start="0" length="0">
    <dxf>
      <numFmt numFmtId="0" formatCode="General"/>
      <alignment vertical="bottom" wrapText="0" readingOrder="0"/>
    </dxf>
  </rfmt>
  <rfmt sheetId="5" sqref="J925" start="0" length="0">
    <dxf>
      <numFmt numFmtId="0" formatCode="General"/>
      <alignment vertical="bottom" wrapText="0" readingOrder="0"/>
    </dxf>
  </rfmt>
  <rfmt sheetId="5" sqref="A926" start="0" length="0">
    <dxf>
      <numFmt numFmtId="0" formatCode="General"/>
      <alignment vertical="bottom" wrapText="0" readingOrder="0"/>
    </dxf>
  </rfmt>
  <rfmt sheetId="5" sqref="B926" start="0" length="0">
    <dxf>
      <numFmt numFmtId="0" formatCode="General"/>
      <alignment vertical="bottom" wrapText="0" readingOrder="0"/>
    </dxf>
  </rfmt>
  <rfmt sheetId="5" sqref="C926" start="0" length="0">
    <dxf>
      <numFmt numFmtId="0" formatCode="General"/>
      <alignment vertical="bottom" wrapText="0" readingOrder="0"/>
    </dxf>
  </rfmt>
  <rfmt sheetId="5" sqref="D926" start="0" length="0">
    <dxf>
      <numFmt numFmtId="0" formatCode="General"/>
      <alignment vertical="bottom" wrapText="0" readingOrder="0"/>
    </dxf>
  </rfmt>
  <rfmt sheetId="5" sqref="E926" start="0" length="0">
    <dxf>
      <numFmt numFmtId="0" formatCode="General"/>
      <alignment vertical="bottom" wrapText="0" readingOrder="0"/>
    </dxf>
  </rfmt>
  <rfmt sheetId="5" sqref="F926" start="0" length="0">
    <dxf>
      <numFmt numFmtId="0" formatCode="General"/>
      <alignment vertical="bottom" wrapText="0" readingOrder="0"/>
    </dxf>
  </rfmt>
  <rfmt sheetId="5" sqref="G926" start="0" length="0">
    <dxf>
      <numFmt numFmtId="0" formatCode="General"/>
      <alignment vertical="bottom" wrapText="0" readingOrder="0"/>
    </dxf>
  </rfmt>
  <rfmt sheetId="5" sqref="H926" start="0" length="0">
    <dxf>
      <numFmt numFmtId="0" formatCode="General"/>
      <alignment vertical="bottom" wrapText="0" readingOrder="0"/>
    </dxf>
  </rfmt>
  <rfmt sheetId="5" sqref="I926" start="0" length="0">
    <dxf>
      <numFmt numFmtId="0" formatCode="General"/>
      <alignment vertical="bottom" wrapText="0" readingOrder="0"/>
    </dxf>
  </rfmt>
  <rfmt sheetId="5" sqref="J926" start="0" length="0">
    <dxf>
      <numFmt numFmtId="0" formatCode="General"/>
      <alignment vertical="bottom" wrapText="0" readingOrder="0"/>
    </dxf>
  </rfmt>
  <rfmt sheetId="5" sqref="A927" start="0" length="0">
    <dxf>
      <numFmt numFmtId="0" formatCode="General"/>
      <alignment vertical="bottom" wrapText="0" readingOrder="0"/>
    </dxf>
  </rfmt>
  <rfmt sheetId="5" sqref="B927" start="0" length="0">
    <dxf>
      <numFmt numFmtId="0" formatCode="General"/>
      <alignment vertical="bottom" wrapText="0" readingOrder="0"/>
    </dxf>
  </rfmt>
  <rfmt sheetId="5" sqref="C927" start="0" length="0">
    <dxf>
      <numFmt numFmtId="0" formatCode="General"/>
      <alignment vertical="bottom" wrapText="0" readingOrder="0"/>
    </dxf>
  </rfmt>
  <rfmt sheetId="5" sqref="D927" start="0" length="0">
    <dxf>
      <numFmt numFmtId="0" formatCode="General"/>
      <alignment vertical="bottom" wrapText="0" readingOrder="0"/>
    </dxf>
  </rfmt>
  <rfmt sheetId="5" sqref="E927" start="0" length="0">
    <dxf>
      <numFmt numFmtId="0" formatCode="General"/>
      <alignment vertical="bottom" wrapText="0" readingOrder="0"/>
    </dxf>
  </rfmt>
  <rfmt sheetId="5" sqref="F927" start="0" length="0">
    <dxf>
      <numFmt numFmtId="0" formatCode="General"/>
      <alignment vertical="bottom" wrapText="0" readingOrder="0"/>
    </dxf>
  </rfmt>
  <rfmt sheetId="5" sqref="G927" start="0" length="0">
    <dxf>
      <numFmt numFmtId="0" formatCode="General"/>
      <alignment vertical="bottom" wrapText="0" readingOrder="0"/>
    </dxf>
  </rfmt>
  <rfmt sheetId="5" sqref="H927" start="0" length="0">
    <dxf>
      <numFmt numFmtId="0" formatCode="General"/>
      <alignment vertical="bottom" wrapText="0" readingOrder="0"/>
    </dxf>
  </rfmt>
  <rfmt sheetId="5" sqref="I927" start="0" length="0">
    <dxf>
      <numFmt numFmtId="0" formatCode="General"/>
      <alignment vertical="bottom" wrapText="0" readingOrder="0"/>
    </dxf>
  </rfmt>
  <rfmt sheetId="5" sqref="J927" start="0" length="0">
    <dxf>
      <numFmt numFmtId="0" formatCode="General"/>
      <alignment vertical="bottom" wrapText="0" readingOrder="0"/>
    </dxf>
  </rfmt>
  <rfmt sheetId="5" sqref="A928" start="0" length="0">
    <dxf>
      <numFmt numFmtId="0" formatCode="General"/>
      <alignment vertical="bottom" wrapText="0" readingOrder="0"/>
    </dxf>
  </rfmt>
  <rfmt sheetId="5" sqref="B928" start="0" length="0">
    <dxf>
      <numFmt numFmtId="0" formatCode="General"/>
      <alignment vertical="bottom" wrapText="0" readingOrder="0"/>
    </dxf>
  </rfmt>
  <rfmt sheetId="5" sqref="C928" start="0" length="0">
    <dxf>
      <numFmt numFmtId="0" formatCode="General"/>
      <alignment vertical="bottom" wrapText="0" readingOrder="0"/>
    </dxf>
  </rfmt>
  <rfmt sheetId="5" sqref="D928" start="0" length="0">
    <dxf>
      <numFmt numFmtId="0" formatCode="General"/>
      <alignment vertical="bottom" wrapText="0" readingOrder="0"/>
    </dxf>
  </rfmt>
  <rfmt sheetId="5" sqref="E928" start="0" length="0">
    <dxf>
      <numFmt numFmtId="0" formatCode="General"/>
      <alignment vertical="bottom" wrapText="0" readingOrder="0"/>
    </dxf>
  </rfmt>
  <rfmt sheetId="5" sqref="F928" start="0" length="0">
    <dxf>
      <numFmt numFmtId="0" formatCode="General"/>
      <alignment vertical="bottom" wrapText="0" readingOrder="0"/>
    </dxf>
  </rfmt>
  <rfmt sheetId="5" sqref="G928" start="0" length="0">
    <dxf>
      <numFmt numFmtId="0" formatCode="General"/>
      <alignment vertical="bottom" wrapText="0" readingOrder="0"/>
    </dxf>
  </rfmt>
  <rfmt sheetId="5" sqref="H928" start="0" length="0">
    <dxf>
      <numFmt numFmtId="0" formatCode="General"/>
      <alignment vertical="bottom" wrapText="0" readingOrder="0"/>
    </dxf>
  </rfmt>
  <rfmt sheetId="5" sqref="I928" start="0" length="0">
    <dxf>
      <numFmt numFmtId="0" formatCode="General"/>
      <alignment vertical="bottom" wrapText="0" readingOrder="0"/>
    </dxf>
  </rfmt>
  <rfmt sheetId="5" sqref="J928" start="0" length="0">
    <dxf>
      <numFmt numFmtId="0" formatCode="General"/>
      <alignment vertical="bottom" wrapText="0" readingOrder="0"/>
    </dxf>
  </rfmt>
  <rfmt sheetId="5" sqref="A929" start="0" length="0">
    <dxf>
      <numFmt numFmtId="0" formatCode="General"/>
      <alignment vertical="bottom" wrapText="0" readingOrder="0"/>
    </dxf>
  </rfmt>
  <rfmt sheetId="5" sqref="B929" start="0" length="0">
    <dxf>
      <numFmt numFmtId="0" formatCode="General"/>
      <alignment vertical="bottom" wrapText="0" readingOrder="0"/>
    </dxf>
  </rfmt>
  <rfmt sheetId="5" sqref="C929" start="0" length="0">
    <dxf>
      <numFmt numFmtId="0" formatCode="General"/>
      <alignment vertical="bottom" wrapText="0" readingOrder="0"/>
    </dxf>
  </rfmt>
  <rfmt sheetId="5" sqref="D929" start="0" length="0">
    <dxf>
      <numFmt numFmtId="0" formatCode="General"/>
      <alignment vertical="bottom" wrapText="0" readingOrder="0"/>
    </dxf>
  </rfmt>
  <rfmt sheetId="5" sqref="E929" start="0" length="0">
    <dxf>
      <numFmt numFmtId="0" formatCode="General"/>
      <alignment vertical="bottom" wrapText="0" readingOrder="0"/>
    </dxf>
  </rfmt>
  <rfmt sheetId="5" sqref="F929" start="0" length="0">
    <dxf>
      <numFmt numFmtId="0" formatCode="General"/>
      <alignment vertical="bottom" wrapText="0" readingOrder="0"/>
    </dxf>
  </rfmt>
  <rfmt sheetId="5" sqref="G929" start="0" length="0">
    <dxf>
      <numFmt numFmtId="0" formatCode="General"/>
      <alignment vertical="bottom" wrapText="0" readingOrder="0"/>
    </dxf>
  </rfmt>
  <rfmt sheetId="5" sqref="H929" start="0" length="0">
    <dxf>
      <numFmt numFmtId="0" formatCode="General"/>
      <alignment vertical="bottom" wrapText="0" readingOrder="0"/>
    </dxf>
  </rfmt>
  <rfmt sheetId="5" sqref="I929" start="0" length="0">
    <dxf>
      <numFmt numFmtId="0" formatCode="General"/>
      <alignment vertical="bottom" wrapText="0" readingOrder="0"/>
    </dxf>
  </rfmt>
  <rfmt sheetId="5" sqref="J929" start="0" length="0">
    <dxf>
      <numFmt numFmtId="0" formatCode="General"/>
      <alignment vertical="bottom" wrapText="0" readingOrder="0"/>
    </dxf>
  </rfmt>
  <rfmt sheetId="5" sqref="A930" start="0" length="0">
    <dxf>
      <numFmt numFmtId="0" formatCode="General"/>
      <alignment vertical="bottom" wrapText="0" readingOrder="0"/>
    </dxf>
  </rfmt>
  <rfmt sheetId="5" sqref="B930" start="0" length="0">
    <dxf>
      <numFmt numFmtId="0" formatCode="General"/>
      <alignment vertical="bottom" wrapText="0" readingOrder="0"/>
    </dxf>
  </rfmt>
  <rfmt sheetId="5" sqref="C930" start="0" length="0">
    <dxf>
      <numFmt numFmtId="0" formatCode="General"/>
      <alignment vertical="bottom" wrapText="0" readingOrder="0"/>
    </dxf>
  </rfmt>
  <rfmt sheetId="5" sqref="D930" start="0" length="0">
    <dxf>
      <numFmt numFmtId="0" formatCode="General"/>
      <alignment vertical="bottom" wrapText="0" readingOrder="0"/>
    </dxf>
  </rfmt>
  <rfmt sheetId="5" sqref="E930" start="0" length="0">
    <dxf>
      <numFmt numFmtId="0" formatCode="General"/>
      <alignment vertical="bottom" wrapText="0" readingOrder="0"/>
    </dxf>
  </rfmt>
  <rfmt sheetId="5" sqref="F930" start="0" length="0">
    <dxf>
      <numFmt numFmtId="0" formatCode="General"/>
      <alignment vertical="bottom" wrapText="0" readingOrder="0"/>
    </dxf>
  </rfmt>
  <rfmt sheetId="5" sqref="G930" start="0" length="0">
    <dxf>
      <numFmt numFmtId="0" formatCode="General"/>
      <alignment vertical="bottom" wrapText="0" readingOrder="0"/>
    </dxf>
  </rfmt>
  <rfmt sheetId="5" sqref="H930" start="0" length="0">
    <dxf>
      <numFmt numFmtId="0" formatCode="General"/>
      <alignment vertical="bottom" wrapText="0" readingOrder="0"/>
    </dxf>
  </rfmt>
  <rfmt sheetId="5" sqref="I930" start="0" length="0">
    <dxf>
      <numFmt numFmtId="0" formatCode="General"/>
      <alignment vertical="bottom" wrapText="0" readingOrder="0"/>
    </dxf>
  </rfmt>
  <rfmt sheetId="5" sqref="J930" start="0" length="0">
    <dxf>
      <numFmt numFmtId="0" formatCode="General"/>
      <alignment vertical="bottom" wrapText="0" readingOrder="0"/>
    </dxf>
  </rfmt>
  <rfmt sheetId="5" sqref="A931" start="0" length="0">
    <dxf>
      <numFmt numFmtId="0" formatCode="General"/>
      <alignment vertical="bottom" wrapText="0" readingOrder="0"/>
    </dxf>
  </rfmt>
  <rfmt sheetId="5" sqref="B931" start="0" length="0">
    <dxf>
      <numFmt numFmtId="0" formatCode="General"/>
      <alignment vertical="bottom" wrapText="0" readingOrder="0"/>
    </dxf>
  </rfmt>
  <rfmt sheetId="5" sqref="C931" start="0" length="0">
    <dxf>
      <numFmt numFmtId="0" formatCode="General"/>
      <alignment vertical="bottom" wrapText="0" readingOrder="0"/>
    </dxf>
  </rfmt>
  <rfmt sheetId="5" sqref="D931" start="0" length="0">
    <dxf>
      <numFmt numFmtId="0" formatCode="General"/>
      <alignment vertical="bottom" wrapText="0" readingOrder="0"/>
    </dxf>
  </rfmt>
  <rfmt sheetId="5" sqref="E931" start="0" length="0">
    <dxf>
      <numFmt numFmtId="0" formatCode="General"/>
      <alignment vertical="bottom" wrapText="0" readingOrder="0"/>
    </dxf>
  </rfmt>
  <rfmt sheetId="5" sqref="F931" start="0" length="0">
    <dxf>
      <numFmt numFmtId="0" formatCode="General"/>
      <alignment vertical="bottom" wrapText="0" readingOrder="0"/>
    </dxf>
  </rfmt>
  <rfmt sheetId="5" sqref="G931" start="0" length="0">
    <dxf>
      <numFmt numFmtId="0" formatCode="General"/>
      <alignment vertical="bottom" wrapText="0" readingOrder="0"/>
    </dxf>
  </rfmt>
  <rfmt sheetId="5" sqref="H931" start="0" length="0">
    <dxf>
      <numFmt numFmtId="0" formatCode="General"/>
      <alignment vertical="bottom" wrapText="0" readingOrder="0"/>
    </dxf>
  </rfmt>
  <rfmt sheetId="5" sqref="I931" start="0" length="0">
    <dxf>
      <numFmt numFmtId="0" formatCode="General"/>
      <alignment vertical="bottom" wrapText="0" readingOrder="0"/>
    </dxf>
  </rfmt>
  <rfmt sheetId="5" sqref="J931" start="0" length="0">
    <dxf>
      <numFmt numFmtId="0" formatCode="General"/>
      <alignment vertical="bottom" wrapText="0" readingOrder="0"/>
    </dxf>
  </rfmt>
  <rfmt sheetId="5" sqref="A932" start="0" length="0">
    <dxf>
      <numFmt numFmtId="0" formatCode="General"/>
      <alignment vertical="bottom" wrapText="0" readingOrder="0"/>
    </dxf>
  </rfmt>
  <rfmt sheetId="5" sqref="B932" start="0" length="0">
    <dxf>
      <numFmt numFmtId="0" formatCode="General"/>
      <alignment vertical="bottom" wrapText="0" readingOrder="0"/>
    </dxf>
  </rfmt>
  <rfmt sheetId="5" sqref="C932" start="0" length="0">
    <dxf>
      <numFmt numFmtId="0" formatCode="General"/>
      <alignment vertical="bottom" wrapText="0" readingOrder="0"/>
    </dxf>
  </rfmt>
  <rfmt sheetId="5" sqref="D932" start="0" length="0">
    <dxf>
      <numFmt numFmtId="0" formatCode="General"/>
      <alignment vertical="bottom" wrapText="0" readingOrder="0"/>
    </dxf>
  </rfmt>
  <rfmt sheetId="5" sqref="E932" start="0" length="0">
    <dxf>
      <numFmt numFmtId="0" formatCode="General"/>
      <alignment vertical="bottom" wrapText="0" readingOrder="0"/>
    </dxf>
  </rfmt>
  <rfmt sheetId="5" sqref="F932" start="0" length="0">
    <dxf>
      <numFmt numFmtId="0" formatCode="General"/>
      <alignment vertical="bottom" wrapText="0" readingOrder="0"/>
    </dxf>
  </rfmt>
  <rfmt sheetId="5" sqref="G932" start="0" length="0">
    <dxf>
      <numFmt numFmtId="0" formatCode="General"/>
      <alignment vertical="bottom" wrapText="0" readingOrder="0"/>
    </dxf>
  </rfmt>
  <rfmt sheetId="5" sqref="H932" start="0" length="0">
    <dxf>
      <numFmt numFmtId="0" formatCode="General"/>
      <alignment vertical="bottom" wrapText="0" readingOrder="0"/>
    </dxf>
  </rfmt>
  <rfmt sheetId="5" sqref="I932" start="0" length="0">
    <dxf>
      <numFmt numFmtId="0" formatCode="General"/>
      <alignment vertical="bottom" wrapText="0" readingOrder="0"/>
    </dxf>
  </rfmt>
  <rfmt sheetId="5" sqref="J932" start="0" length="0">
    <dxf>
      <numFmt numFmtId="0" formatCode="General"/>
      <alignment vertical="bottom" wrapText="0" readingOrder="0"/>
    </dxf>
  </rfmt>
  <rfmt sheetId="5" sqref="A933" start="0" length="0">
    <dxf>
      <numFmt numFmtId="0" formatCode="General"/>
      <alignment vertical="bottom" wrapText="0" readingOrder="0"/>
    </dxf>
  </rfmt>
  <rfmt sheetId="5" sqref="B933" start="0" length="0">
    <dxf>
      <numFmt numFmtId="0" formatCode="General"/>
      <alignment vertical="bottom" wrapText="0" readingOrder="0"/>
    </dxf>
  </rfmt>
  <rfmt sheetId="5" sqref="C933" start="0" length="0">
    <dxf>
      <numFmt numFmtId="0" formatCode="General"/>
      <alignment vertical="bottom" wrapText="0" readingOrder="0"/>
    </dxf>
  </rfmt>
  <rfmt sheetId="5" sqref="D933" start="0" length="0">
    <dxf>
      <numFmt numFmtId="0" formatCode="General"/>
      <alignment vertical="bottom" wrapText="0" readingOrder="0"/>
    </dxf>
  </rfmt>
  <rfmt sheetId="5" sqref="E933" start="0" length="0">
    <dxf>
      <numFmt numFmtId="0" formatCode="General"/>
      <alignment vertical="bottom" wrapText="0" readingOrder="0"/>
    </dxf>
  </rfmt>
  <rfmt sheetId="5" sqref="F933" start="0" length="0">
    <dxf>
      <numFmt numFmtId="0" formatCode="General"/>
      <alignment vertical="bottom" wrapText="0" readingOrder="0"/>
    </dxf>
  </rfmt>
  <rfmt sheetId="5" sqref="G933" start="0" length="0">
    <dxf>
      <numFmt numFmtId="0" formatCode="General"/>
      <alignment vertical="bottom" wrapText="0" readingOrder="0"/>
    </dxf>
  </rfmt>
  <rfmt sheetId="5" sqref="H933" start="0" length="0">
    <dxf>
      <numFmt numFmtId="0" formatCode="General"/>
      <alignment vertical="bottom" wrapText="0" readingOrder="0"/>
    </dxf>
  </rfmt>
  <rfmt sheetId="5" sqref="I933" start="0" length="0">
    <dxf>
      <numFmt numFmtId="0" formatCode="General"/>
      <alignment vertical="bottom" wrapText="0" readingOrder="0"/>
    </dxf>
  </rfmt>
  <rfmt sheetId="5" sqref="J933" start="0" length="0">
    <dxf>
      <numFmt numFmtId="0" formatCode="General"/>
      <alignment vertical="bottom" wrapText="0" readingOrder="0"/>
    </dxf>
  </rfmt>
  <rfmt sheetId="5" sqref="A934" start="0" length="0">
    <dxf>
      <numFmt numFmtId="0" formatCode="General"/>
      <alignment vertical="bottom" wrapText="0" readingOrder="0"/>
    </dxf>
  </rfmt>
  <rfmt sheetId="5" sqref="B934" start="0" length="0">
    <dxf>
      <numFmt numFmtId="0" formatCode="General"/>
      <alignment vertical="bottom" wrapText="0" readingOrder="0"/>
    </dxf>
  </rfmt>
  <rfmt sheetId="5" sqref="C934" start="0" length="0">
    <dxf>
      <numFmt numFmtId="0" formatCode="General"/>
      <alignment vertical="bottom" wrapText="0" readingOrder="0"/>
    </dxf>
  </rfmt>
  <rfmt sheetId="5" sqref="D934" start="0" length="0">
    <dxf>
      <numFmt numFmtId="0" formatCode="General"/>
      <alignment vertical="bottom" wrapText="0" readingOrder="0"/>
    </dxf>
  </rfmt>
  <rfmt sheetId="5" sqref="E934" start="0" length="0">
    <dxf>
      <numFmt numFmtId="0" formatCode="General"/>
      <alignment vertical="bottom" wrapText="0" readingOrder="0"/>
    </dxf>
  </rfmt>
  <rfmt sheetId="5" sqref="F934" start="0" length="0">
    <dxf>
      <numFmt numFmtId="0" formatCode="General"/>
      <alignment vertical="bottom" wrapText="0" readingOrder="0"/>
    </dxf>
  </rfmt>
  <rfmt sheetId="5" sqref="G934" start="0" length="0">
    <dxf>
      <numFmt numFmtId="0" formatCode="General"/>
      <alignment vertical="bottom" wrapText="0" readingOrder="0"/>
    </dxf>
  </rfmt>
  <rfmt sheetId="5" sqref="H934" start="0" length="0">
    <dxf>
      <numFmt numFmtId="0" formatCode="General"/>
      <alignment vertical="bottom" wrapText="0" readingOrder="0"/>
    </dxf>
  </rfmt>
  <rfmt sheetId="5" sqref="I934" start="0" length="0">
    <dxf>
      <numFmt numFmtId="0" formatCode="General"/>
      <alignment vertical="bottom" wrapText="0" readingOrder="0"/>
    </dxf>
  </rfmt>
  <rfmt sheetId="5" sqref="J934" start="0" length="0">
    <dxf>
      <numFmt numFmtId="0" formatCode="General"/>
      <alignment vertical="bottom" wrapText="0" readingOrder="0"/>
    </dxf>
  </rfmt>
  <rfmt sheetId="5" sqref="A935" start="0" length="0">
    <dxf>
      <numFmt numFmtId="0" formatCode="General"/>
      <alignment vertical="bottom" wrapText="0" readingOrder="0"/>
    </dxf>
  </rfmt>
  <rfmt sheetId="5" sqref="B935" start="0" length="0">
    <dxf>
      <numFmt numFmtId="0" formatCode="General"/>
      <alignment vertical="bottom" wrapText="0" readingOrder="0"/>
    </dxf>
  </rfmt>
  <rfmt sheetId="5" sqref="C935" start="0" length="0">
    <dxf>
      <numFmt numFmtId="0" formatCode="General"/>
      <alignment vertical="bottom" wrapText="0" readingOrder="0"/>
    </dxf>
  </rfmt>
  <rfmt sheetId="5" sqref="D935" start="0" length="0">
    <dxf>
      <numFmt numFmtId="0" formatCode="General"/>
      <alignment vertical="bottom" wrapText="0" readingOrder="0"/>
    </dxf>
  </rfmt>
  <rfmt sheetId="5" sqref="E935" start="0" length="0">
    <dxf>
      <numFmt numFmtId="0" formatCode="General"/>
      <alignment vertical="bottom" wrapText="0" readingOrder="0"/>
    </dxf>
  </rfmt>
  <rfmt sheetId="5" sqref="F935" start="0" length="0">
    <dxf>
      <numFmt numFmtId="0" formatCode="General"/>
      <alignment vertical="bottom" wrapText="0" readingOrder="0"/>
    </dxf>
  </rfmt>
  <rfmt sheetId="5" sqref="G935" start="0" length="0">
    <dxf>
      <numFmt numFmtId="0" formatCode="General"/>
      <alignment vertical="bottom" wrapText="0" readingOrder="0"/>
    </dxf>
  </rfmt>
  <rfmt sheetId="5" sqref="H935" start="0" length="0">
    <dxf>
      <numFmt numFmtId="0" formatCode="General"/>
      <alignment vertical="bottom" wrapText="0" readingOrder="0"/>
    </dxf>
  </rfmt>
  <rfmt sheetId="5" sqref="I935" start="0" length="0">
    <dxf>
      <numFmt numFmtId="0" formatCode="General"/>
      <alignment vertical="bottom" wrapText="0" readingOrder="0"/>
    </dxf>
  </rfmt>
  <rfmt sheetId="5" sqref="J935" start="0" length="0">
    <dxf>
      <numFmt numFmtId="0" formatCode="General"/>
      <alignment vertical="bottom" wrapText="0" readingOrder="0"/>
    </dxf>
  </rfmt>
  <rfmt sheetId="5" sqref="A936" start="0" length="0">
    <dxf>
      <numFmt numFmtId="0" formatCode="General"/>
      <alignment vertical="bottom" wrapText="0" readingOrder="0"/>
    </dxf>
  </rfmt>
  <rfmt sheetId="5" sqref="B936" start="0" length="0">
    <dxf>
      <numFmt numFmtId="0" formatCode="General"/>
      <alignment vertical="bottom" wrapText="0" readingOrder="0"/>
    </dxf>
  </rfmt>
  <rfmt sheetId="5" sqref="C936" start="0" length="0">
    <dxf>
      <numFmt numFmtId="0" formatCode="General"/>
      <alignment vertical="bottom" wrapText="0" readingOrder="0"/>
    </dxf>
  </rfmt>
  <rfmt sheetId="5" sqref="D936" start="0" length="0">
    <dxf>
      <numFmt numFmtId="0" formatCode="General"/>
      <alignment vertical="bottom" wrapText="0" readingOrder="0"/>
    </dxf>
  </rfmt>
  <rfmt sheetId="5" sqref="E936" start="0" length="0">
    <dxf>
      <numFmt numFmtId="0" formatCode="General"/>
      <alignment vertical="bottom" wrapText="0" readingOrder="0"/>
    </dxf>
  </rfmt>
  <rfmt sheetId="5" sqref="F936" start="0" length="0">
    <dxf>
      <numFmt numFmtId="0" formatCode="General"/>
      <alignment vertical="bottom" wrapText="0" readingOrder="0"/>
    </dxf>
  </rfmt>
  <rfmt sheetId="5" sqref="G936" start="0" length="0">
    <dxf>
      <numFmt numFmtId="0" formatCode="General"/>
      <alignment vertical="bottom" wrapText="0" readingOrder="0"/>
    </dxf>
  </rfmt>
  <rfmt sheetId="5" sqref="H936" start="0" length="0">
    <dxf>
      <numFmt numFmtId="0" formatCode="General"/>
      <alignment vertical="bottom" wrapText="0" readingOrder="0"/>
    </dxf>
  </rfmt>
  <rfmt sheetId="5" sqref="I936" start="0" length="0">
    <dxf>
      <numFmt numFmtId="0" formatCode="General"/>
      <alignment vertical="bottom" wrapText="0" readingOrder="0"/>
    </dxf>
  </rfmt>
  <rfmt sheetId="5" sqref="J936" start="0" length="0">
    <dxf>
      <numFmt numFmtId="0" formatCode="General"/>
      <alignment vertical="bottom" wrapText="0" readingOrder="0"/>
    </dxf>
  </rfmt>
  <rfmt sheetId="5" sqref="A937" start="0" length="0">
    <dxf>
      <numFmt numFmtId="0" formatCode="General"/>
      <alignment vertical="bottom" wrapText="0" readingOrder="0"/>
    </dxf>
  </rfmt>
  <rfmt sheetId="5" sqref="B937" start="0" length="0">
    <dxf>
      <numFmt numFmtId="0" formatCode="General"/>
      <alignment vertical="bottom" wrapText="0" readingOrder="0"/>
    </dxf>
  </rfmt>
  <rfmt sheetId="5" sqref="C937" start="0" length="0">
    <dxf>
      <numFmt numFmtId="0" formatCode="General"/>
      <alignment vertical="bottom" wrapText="0" readingOrder="0"/>
    </dxf>
  </rfmt>
  <rfmt sheetId="5" sqref="D937" start="0" length="0">
    <dxf>
      <numFmt numFmtId="0" formatCode="General"/>
      <alignment vertical="bottom" wrapText="0" readingOrder="0"/>
    </dxf>
  </rfmt>
  <rfmt sheetId="5" sqref="E937" start="0" length="0">
    <dxf>
      <numFmt numFmtId="0" formatCode="General"/>
      <alignment vertical="bottom" wrapText="0" readingOrder="0"/>
    </dxf>
  </rfmt>
  <rfmt sheetId="5" sqref="F937" start="0" length="0">
    <dxf>
      <numFmt numFmtId="0" formatCode="General"/>
      <alignment vertical="bottom" wrapText="0" readingOrder="0"/>
    </dxf>
  </rfmt>
  <rfmt sheetId="5" sqref="G937" start="0" length="0">
    <dxf>
      <numFmt numFmtId="0" formatCode="General"/>
      <alignment vertical="bottom" wrapText="0" readingOrder="0"/>
    </dxf>
  </rfmt>
  <rfmt sheetId="5" sqref="H937" start="0" length="0">
    <dxf>
      <numFmt numFmtId="0" formatCode="General"/>
      <alignment vertical="bottom" wrapText="0" readingOrder="0"/>
    </dxf>
  </rfmt>
  <rfmt sheetId="5" sqref="I937" start="0" length="0">
    <dxf>
      <numFmt numFmtId="0" formatCode="General"/>
      <alignment vertical="bottom" wrapText="0" readingOrder="0"/>
    </dxf>
  </rfmt>
  <rfmt sheetId="5" sqref="J937" start="0" length="0">
    <dxf>
      <numFmt numFmtId="0" formatCode="General"/>
      <alignment vertical="bottom" wrapText="0" readingOrder="0"/>
    </dxf>
  </rfmt>
  <rfmt sheetId="5" sqref="A938" start="0" length="0">
    <dxf>
      <numFmt numFmtId="0" formatCode="General"/>
      <alignment vertical="bottom" wrapText="0" readingOrder="0"/>
    </dxf>
  </rfmt>
  <rfmt sheetId="5" sqref="B938" start="0" length="0">
    <dxf>
      <numFmt numFmtId="0" formatCode="General"/>
      <alignment vertical="bottom" wrapText="0" readingOrder="0"/>
    </dxf>
  </rfmt>
  <rfmt sheetId="5" sqref="C938" start="0" length="0">
    <dxf>
      <numFmt numFmtId="0" formatCode="General"/>
      <alignment vertical="bottom" wrapText="0" readingOrder="0"/>
    </dxf>
  </rfmt>
  <rfmt sheetId="5" sqref="D938" start="0" length="0">
    <dxf>
      <numFmt numFmtId="0" formatCode="General"/>
      <alignment vertical="bottom" wrapText="0" readingOrder="0"/>
    </dxf>
  </rfmt>
  <rfmt sheetId="5" sqref="E938" start="0" length="0">
    <dxf>
      <numFmt numFmtId="0" formatCode="General"/>
      <alignment vertical="bottom" wrapText="0" readingOrder="0"/>
    </dxf>
  </rfmt>
  <rfmt sheetId="5" sqref="F938" start="0" length="0">
    <dxf>
      <numFmt numFmtId="0" formatCode="General"/>
      <alignment vertical="bottom" wrapText="0" readingOrder="0"/>
    </dxf>
  </rfmt>
  <rfmt sheetId="5" sqref="G938" start="0" length="0">
    <dxf>
      <numFmt numFmtId="0" formatCode="General"/>
      <alignment vertical="bottom" wrapText="0" readingOrder="0"/>
    </dxf>
  </rfmt>
  <rfmt sheetId="5" sqref="H938" start="0" length="0">
    <dxf>
      <numFmt numFmtId="0" formatCode="General"/>
      <alignment vertical="bottom" wrapText="0" readingOrder="0"/>
    </dxf>
  </rfmt>
  <rfmt sheetId="5" sqref="I938" start="0" length="0">
    <dxf>
      <numFmt numFmtId="0" formatCode="General"/>
      <alignment vertical="bottom" wrapText="0" readingOrder="0"/>
    </dxf>
  </rfmt>
  <rfmt sheetId="5" sqref="J938" start="0" length="0">
    <dxf>
      <numFmt numFmtId="0" formatCode="General"/>
      <alignment vertical="bottom" wrapText="0" readingOrder="0"/>
    </dxf>
  </rfmt>
  <rfmt sheetId="5" sqref="A939" start="0" length="0">
    <dxf>
      <numFmt numFmtId="0" formatCode="General"/>
      <alignment vertical="bottom" wrapText="0" readingOrder="0"/>
    </dxf>
  </rfmt>
  <rfmt sheetId="5" sqref="B939" start="0" length="0">
    <dxf>
      <numFmt numFmtId="0" formatCode="General"/>
      <alignment vertical="bottom" wrapText="0" readingOrder="0"/>
    </dxf>
  </rfmt>
  <rfmt sheetId="5" sqref="C939" start="0" length="0">
    <dxf>
      <numFmt numFmtId="0" formatCode="General"/>
      <alignment vertical="bottom" wrapText="0" readingOrder="0"/>
    </dxf>
  </rfmt>
  <rfmt sheetId="5" sqref="D939" start="0" length="0">
    <dxf>
      <numFmt numFmtId="0" formatCode="General"/>
      <alignment vertical="bottom" wrapText="0" readingOrder="0"/>
    </dxf>
  </rfmt>
  <rfmt sheetId="5" sqref="E939" start="0" length="0">
    <dxf>
      <numFmt numFmtId="0" formatCode="General"/>
      <alignment vertical="bottom" wrapText="0" readingOrder="0"/>
    </dxf>
  </rfmt>
  <rfmt sheetId="5" sqref="F939" start="0" length="0">
    <dxf>
      <numFmt numFmtId="0" formatCode="General"/>
      <alignment vertical="bottom" wrapText="0" readingOrder="0"/>
    </dxf>
  </rfmt>
  <rfmt sheetId="5" sqref="G939" start="0" length="0">
    <dxf>
      <numFmt numFmtId="0" formatCode="General"/>
      <alignment vertical="bottom" wrapText="0" readingOrder="0"/>
    </dxf>
  </rfmt>
  <rfmt sheetId="5" sqref="H939" start="0" length="0">
    <dxf>
      <numFmt numFmtId="0" formatCode="General"/>
      <alignment vertical="bottom" wrapText="0" readingOrder="0"/>
    </dxf>
  </rfmt>
  <rfmt sheetId="5" sqref="I939" start="0" length="0">
    <dxf>
      <numFmt numFmtId="0" formatCode="General"/>
      <alignment vertical="bottom" wrapText="0" readingOrder="0"/>
    </dxf>
  </rfmt>
  <rfmt sheetId="5" sqref="J939" start="0" length="0">
    <dxf>
      <numFmt numFmtId="0" formatCode="General"/>
      <alignment vertical="bottom" wrapText="0" readingOrder="0"/>
    </dxf>
  </rfmt>
  <rfmt sheetId="5" sqref="A940" start="0" length="0">
    <dxf>
      <numFmt numFmtId="0" formatCode="General"/>
      <alignment vertical="bottom" wrapText="0" readingOrder="0"/>
    </dxf>
  </rfmt>
  <rfmt sheetId="5" sqref="B940" start="0" length="0">
    <dxf>
      <numFmt numFmtId="0" formatCode="General"/>
      <alignment vertical="bottom" wrapText="0" readingOrder="0"/>
    </dxf>
  </rfmt>
  <rfmt sheetId="5" sqref="C940" start="0" length="0">
    <dxf>
      <numFmt numFmtId="0" formatCode="General"/>
      <alignment vertical="bottom" wrapText="0" readingOrder="0"/>
    </dxf>
  </rfmt>
  <rfmt sheetId="5" sqref="D940" start="0" length="0">
    <dxf>
      <numFmt numFmtId="0" formatCode="General"/>
      <alignment vertical="bottom" wrapText="0" readingOrder="0"/>
    </dxf>
  </rfmt>
  <rfmt sheetId="5" sqref="E940" start="0" length="0">
    <dxf>
      <numFmt numFmtId="0" formatCode="General"/>
      <alignment vertical="bottom" wrapText="0" readingOrder="0"/>
    </dxf>
  </rfmt>
  <rfmt sheetId="5" sqref="F940" start="0" length="0">
    <dxf>
      <numFmt numFmtId="0" formatCode="General"/>
      <alignment vertical="bottom" wrapText="0" readingOrder="0"/>
    </dxf>
  </rfmt>
  <rfmt sheetId="5" sqref="G940" start="0" length="0">
    <dxf>
      <numFmt numFmtId="0" formatCode="General"/>
      <alignment vertical="bottom" wrapText="0" readingOrder="0"/>
    </dxf>
  </rfmt>
  <rfmt sheetId="5" sqref="H940" start="0" length="0">
    <dxf>
      <numFmt numFmtId="0" formatCode="General"/>
      <alignment vertical="bottom" wrapText="0" readingOrder="0"/>
    </dxf>
  </rfmt>
  <rfmt sheetId="5" sqref="I940" start="0" length="0">
    <dxf>
      <numFmt numFmtId="0" formatCode="General"/>
      <alignment vertical="bottom" wrapText="0" readingOrder="0"/>
    </dxf>
  </rfmt>
  <rfmt sheetId="5" sqref="J940" start="0" length="0">
    <dxf>
      <numFmt numFmtId="0" formatCode="General"/>
      <alignment vertical="bottom" wrapText="0" readingOrder="0"/>
    </dxf>
  </rfmt>
  <rfmt sheetId="5" sqref="A941" start="0" length="0">
    <dxf>
      <numFmt numFmtId="0" formatCode="General"/>
      <alignment vertical="bottom" wrapText="0" readingOrder="0"/>
    </dxf>
  </rfmt>
  <rfmt sheetId="5" sqref="B941" start="0" length="0">
    <dxf>
      <numFmt numFmtId="0" formatCode="General"/>
      <alignment vertical="bottom" wrapText="0" readingOrder="0"/>
    </dxf>
  </rfmt>
  <rfmt sheetId="5" sqref="C941" start="0" length="0">
    <dxf>
      <numFmt numFmtId="0" formatCode="General"/>
      <alignment vertical="bottom" wrapText="0" readingOrder="0"/>
    </dxf>
  </rfmt>
  <rfmt sheetId="5" sqref="D941" start="0" length="0">
    <dxf>
      <numFmt numFmtId="0" formatCode="General"/>
      <alignment vertical="bottom" wrapText="0" readingOrder="0"/>
    </dxf>
  </rfmt>
  <rfmt sheetId="5" sqref="E941" start="0" length="0">
    <dxf>
      <numFmt numFmtId="0" formatCode="General"/>
      <alignment vertical="bottom" wrapText="0" readingOrder="0"/>
    </dxf>
  </rfmt>
  <rfmt sheetId="5" sqref="F941" start="0" length="0">
    <dxf>
      <numFmt numFmtId="0" formatCode="General"/>
      <alignment vertical="bottom" wrapText="0" readingOrder="0"/>
    </dxf>
  </rfmt>
  <rfmt sheetId="5" sqref="G941" start="0" length="0">
    <dxf>
      <numFmt numFmtId="0" formatCode="General"/>
      <alignment vertical="bottom" wrapText="0" readingOrder="0"/>
    </dxf>
  </rfmt>
  <rfmt sheetId="5" sqref="H941" start="0" length="0">
    <dxf>
      <numFmt numFmtId="0" formatCode="General"/>
      <alignment vertical="bottom" wrapText="0" readingOrder="0"/>
    </dxf>
  </rfmt>
  <rfmt sheetId="5" sqref="I941" start="0" length="0">
    <dxf>
      <numFmt numFmtId="0" formatCode="General"/>
      <alignment vertical="bottom" wrapText="0" readingOrder="0"/>
    </dxf>
  </rfmt>
  <rfmt sheetId="5" sqref="J941" start="0" length="0">
    <dxf>
      <numFmt numFmtId="0" formatCode="General"/>
      <alignment vertical="bottom" wrapText="0" readingOrder="0"/>
    </dxf>
  </rfmt>
  <rfmt sheetId="5" sqref="A942" start="0" length="0">
    <dxf>
      <numFmt numFmtId="0" formatCode="General"/>
      <alignment vertical="bottom" wrapText="0" readingOrder="0"/>
    </dxf>
  </rfmt>
  <rfmt sheetId="5" sqref="B942" start="0" length="0">
    <dxf>
      <numFmt numFmtId="0" formatCode="General"/>
      <alignment vertical="bottom" wrapText="0" readingOrder="0"/>
    </dxf>
  </rfmt>
  <rfmt sheetId="5" sqref="C942" start="0" length="0">
    <dxf>
      <numFmt numFmtId="0" formatCode="General"/>
      <alignment vertical="bottom" wrapText="0" readingOrder="0"/>
    </dxf>
  </rfmt>
  <rfmt sheetId="5" sqref="D942" start="0" length="0">
    <dxf>
      <numFmt numFmtId="0" formatCode="General"/>
      <alignment vertical="bottom" wrapText="0" readingOrder="0"/>
    </dxf>
  </rfmt>
  <rfmt sheetId="5" sqref="E942" start="0" length="0">
    <dxf>
      <numFmt numFmtId="0" formatCode="General"/>
      <alignment vertical="bottom" wrapText="0" readingOrder="0"/>
    </dxf>
  </rfmt>
  <rfmt sheetId="5" sqref="F942" start="0" length="0">
    <dxf>
      <numFmt numFmtId="0" formatCode="General"/>
      <alignment vertical="bottom" wrapText="0" readingOrder="0"/>
    </dxf>
  </rfmt>
  <rfmt sheetId="5" sqref="G942" start="0" length="0">
    <dxf>
      <numFmt numFmtId="0" formatCode="General"/>
      <alignment vertical="bottom" wrapText="0" readingOrder="0"/>
    </dxf>
  </rfmt>
  <rfmt sheetId="5" sqref="H942" start="0" length="0">
    <dxf>
      <numFmt numFmtId="0" formatCode="General"/>
      <alignment vertical="bottom" wrapText="0" readingOrder="0"/>
    </dxf>
  </rfmt>
  <rfmt sheetId="5" sqref="I942" start="0" length="0">
    <dxf>
      <numFmt numFmtId="0" formatCode="General"/>
      <alignment vertical="bottom" wrapText="0" readingOrder="0"/>
    </dxf>
  </rfmt>
  <rfmt sheetId="5" sqref="J942" start="0" length="0">
    <dxf>
      <numFmt numFmtId="0" formatCode="General"/>
      <alignment vertical="bottom" wrapText="0" readingOrder="0"/>
    </dxf>
  </rfmt>
  <rfmt sheetId="5" sqref="A943" start="0" length="0">
    <dxf>
      <numFmt numFmtId="0" formatCode="General"/>
      <alignment vertical="bottom" wrapText="0" readingOrder="0"/>
    </dxf>
  </rfmt>
  <rfmt sheetId="5" sqref="B943" start="0" length="0">
    <dxf>
      <numFmt numFmtId="0" formatCode="General"/>
      <alignment vertical="bottom" wrapText="0" readingOrder="0"/>
    </dxf>
  </rfmt>
  <rfmt sheetId="5" sqref="C943" start="0" length="0">
    <dxf>
      <numFmt numFmtId="0" formatCode="General"/>
      <alignment vertical="bottom" wrapText="0" readingOrder="0"/>
    </dxf>
  </rfmt>
  <rfmt sheetId="5" sqref="D943" start="0" length="0">
    <dxf>
      <numFmt numFmtId="0" formatCode="General"/>
      <alignment vertical="bottom" wrapText="0" readingOrder="0"/>
    </dxf>
  </rfmt>
  <rfmt sheetId="5" sqref="E943" start="0" length="0">
    <dxf>
      <numFmt numFmtId="0" formatCode="General"/>
      <alignment vertical="bottom" wrapText="0" readingOrder="0"/>
    </dxf>
  </rfmt>
  <rfmt sheetId="5" sqref="F943" start="0" length="0">
    <dxf>
      <numFmt numFmtId="0" formatCode="General"/>
      <alignment vertical="bottom" wrapText="0" readingOrder="0"/>
    </dxf>
  </rfmt>
  <rfmt sheetId="5" sqref="G943" start="0" length="0">
    <dxf>
      <numFmt numFmtId="0" formatCode="General"/>
      <alignment vertical="bottom" wrapText="0" readingOrder="0"/>
    </dxf>
  </rfmt>
  <rfmt sheetId="5" sqref="H943" start="0" length="0">
    <dxf>
      <numFmt numFmtId="0" formatCode="General"/>
      <alignment vertical="bottom" wrapText="0" readingOrder="0"/>
    </dxf>
  </rfmt>
  <rfmt sheetId="5" sqref="I943" start="0" length="0">
    <dxf>
      <numFmt numFmtId="0" formatCode="General"/>
      <alignment vertical="bottom" wrapText="0" readingOrder="0"/>
    </dxf>
  </rfmt>
  <rfmt sheetId="5" sqref="J943" start="0" length="0">
    <dxf>
      <numFmt numFmtId="0" formatCode="General"/>
      <alignment vertical="bottom" wrapText="0" readingOrder="0"/>
    </dxf>
  </rfmt>
  <rfmt sheetId="5" sqref="A944" start="0" length="0">
    <dxf>
      <numFmt numFmtId="0" formatCode="General"/>
      <alignment vertical="bottom" wrapText="0" readingOrder="0"/>
    </dxf>
  </rfmt>
  <rfmt sheetId="5" sqref="B944" start="0" length="0">
    <dxf>
      <numFmt numFmtId="0" formatCode="General"/>
      <alignment vertical="bottom" wrapText="0" readingOrder="0"/>
    </dxf>
  </rfmt>
  <rfmt sheetId="5" sqref="C944" start="0" length="0">
    <dxf>
      <numFmt numFmtId="0" formatCode="General"/>
      <alignment vertical="bottom" wrapText="0" readingOrder="0"/>
    </dxf>
  </rfmt>
  <rfmt sheetId="5" sqref="D944" start="0" length="0">
    <dxf>
      <numFmt numFmtId="0" formatCode="General"/>
      <alignment vertical="bottom" wrapText="0" readingOrder="0"/>
    </dxf>
  </rfmt>
  <rfmt sheetId="5" sqref="E944" start="0" length="0">
    <dxf>
      <numFmt numFmtId="0" formatCode="General"/>
      <alignment vertical="bottom" wrapText="0" readingOrder="0"/>
    </dxf>
  </rfmt>
  <rfmt sheetId="5" sqref="F944" start="0" length="0">
    <dxf>
      <numFmt numFmtId="0" formatCode="General"/>
      <alignment vertical="bottom" wrapText="0" readingOrder="0"/>
    </dxf>
  </rfmt>
  <rfmt sheetId="5" sqref="G944" start="0" length="0">
    <dxf>
      <numFmt numFmtId="0" formatCode="General"/>
      <alignment vertical="bottom" wrapText="0" readingOrder="0"/>
    </dxf>
  </rfmt>
  <rfmt sheetId="5" sqref="H944" start="0" length="0">
    <dxf>
      <numFmt numFmtId="0" formatCode="General"/>
      <alignment vertical="bottom" wrapText="0" readingOrder="0"/>
    </dxf>
  </rfmt>
  <rfmt sheetId="5" sqref="I944" start="0" length="0">
    <dxf>
      <numFmt numFmtId="0" formatCode="General"/>
      <alignment vertical="bottom" wrapText="0" readingOrder="0"/>
    </dxf>
  </rfmt>
  <rfmt sheetId="5" sqref="J944" start="0" length="0">
    <dxf>
      <numFmt numFmtId="0" formatCode="General"/>
      <alignment vertical="bottom" wrapText="0" readingOrder="0"/>
    </dxf>
  </rfmt>
  <rfmt sheetId="5" sqref="A945" start="0" length="0">
    <dxf>
      <numFmt numFmtId="0" formatCode="General"/>
      <alignment vertical="bottom" wrapText="0" readingOrder="0"/>
    </dxf>
  </rfmt>
  <rfmt sheetId="5" sqref="B945" start="0" length="0">
    <dxf>
      <numFmt numFmtId="0" formatCode="General"/>
      <alignment vertical="bottom" wrapText="0" readingOrder="0"/>
    </dxf>
  </rfmt>
  <rfmt sheetId="5" sqref="C945" start="0" length="0">
    <dxf>
      <numFmt numFmtId="0" formatCode="General"/>
      <alignment vertical="bottom" wrapText="0" readingOrder="0"/>
    </dxf>
  </rfmt>
  <rfmt sheetId="5" sqref="D945" start="0" length="0">
    <dxf>
      <numFmt numFmtId="0" formatCode="General"/>
      <alignment vertical="bottom" wrapText="0" readingOrder="0"/>
    </dxf>
  </rfmt>
  <rfmt sheetId="5" sqref="E945" start="0" length="0">
    <dxf>
      <numFmt numFmtId="0" formatCode="General"/>
      <alignment vertical="bottom" wrapText="0" readingOrder="0"/>
    </dxf>
  </rfmt>
  <rfmt sheetId="5" sqref="F945" start="0" length="0">
    <dxf>
      <numFmt numFmtId="0" formatCode="General"/>
      <alignment vertical="bottom" wrapText="0" readingOrder="0"/>
    </dxf>
  </rfmt>
  <rfmt sheetId="5" sqref="G945" start="0" length="0">
    <dxf>
      <numFmt numFmtId="0" formatCode="General"/>
      <alignment vertical="bottom" wrapText="0" readingOrder="0"/>
    </dxf>
  </rfmt>
  <rfmt sheetId="5" sqref="H945" start="0" length="0">
    <dxf>
      <numFmt numFmtId="0" formatCode="General"/>
      <alignment vertical="bottom" wrapText="0" readingOrder="0"/>
    </dxf>
  </rfmt>
  <rfmt sheetId="5" sqref="I945" start="0" length="0">
    <dxf>
      <numFmt numFmtId="0" formatCode="General"/>
      <alignment vertical="bottom" wrapText="0" readingOrder="0"/>
    </dxf>
  </rfmt>
  <rfmt sheetId="5" sqref="J945" start="0" length="0">
    <dxf>
      <numFmt numFmtId="0" formatCode="General"/>
      <alignment vertical="bottom" wrapText="0" readingOrder="0"/>
    </dxf>
  </rfmt>
  <rfmt sheetId="5" sqref="A946" start="0" length="0">
    <dxf>
      <numFmt numFmtId="0" formatCode="General"/>
      <alignment vertical="bottom" wrapText="0" readingOrder="0"/>
    </dxf>
  </rfmt>
  <rfmt sheetId="5" sqref="B946" start="0" length="0">
    <dxf>
      <numFmt numFmtId="0" formatCode="General"/>
      <alignment vertical="bottom" wrapText="0" readingOrder="0"/>
    </dxf>
  </rfmt>
  <rfmt sheetId="5" sqref="C946" start="0" length="0">
    <dxf>
      <numFmt numFmtId="0" formatCode="General"/>
      <alignment vertical="bottom" wrapText="0" readingOrder="0"/>
    </dxf>
  </rfmt>
  <rfmt sheetId="5" sqref="D946" start="0" length="0">
    <dxf>
      <numFmt numFmtId="0" formatCode="General"/>
      <alignment vertical="bottom" wrapText="0" readingOrder="0"/>
    </dxf>
  </rfmt>
  <rfmt sheetId="5" sqref="E946" start="0" length="0">
    <dxf>
      <numFmt numFmtId="0" formatCode="General"/>
      <alignment vertical="bottom" wrapText="0" readingOrder="0"/>
    </dxf>
  </rfmt>
  <rfmt sheetId="5" sqref="F946" start="0" length="0">
    <dxf>
      <numFmt numFmtId="0" formatCode="General"/>
      <alignment vertical="bottom" wrapText="0" readingOrder="0"/>
    </dxf>
  </rfmt>
  <rfmt sheetId="5" sqref="G946" start="0" length="0">
    <dxf>
      <numFmt numFmtId="0" formatCode="General"/>
      <alignment vertical="bottom" wrapText="0" readingOrder="0"/>
    </dxf>
  </rfmt>
  <rfmt sheetId="5" sqref="H946" start="0" length="0">
    <dxf>
      <numFmt numFmtId="0" formatCode="General"/>
      <alignment vertical="bottom" wrapText="0" readingOrder="0"/>
    </dxf>
  </rfmt>
  <rfmt sheetId="5" sqref="I946" start="0" length="0">
    <dxf>
      <numFmt numFmtId="0" formatCode="General"/>
      <alignment vertical="bottom" wrapText="0" readingOrder="0"/>
    </dxf>
  </rfmt>
  <rfmt sheetId="5" sqref="J946" start="0" length="0">
    <dxf>
      <numFmt numFmtId="0" formatCode="General"/>
      <alignment vertical="bottom" wrapText="0" readingOrder="0"/>
    </dxf>
  </rfmt>
  <rfmt sheetId="5" sqref="A947" start="0" length="0">
    <dxf>
      <numFmt numFmtId="0" formatCode="General"/>
      <alignment vertical="bottom" wrapText="0" readingOrder="0"/>
    </dxf>
  </rfmt>
  <rfmt sheetId="5" sqref="B947" start="0" length="0">
    <dxf>
      <numFmt numFmtId="0" formatCode="General"/>
      <alignment vertical="bottom" wrapText="0" readingOrder="0"/>
    </dxf>
  </rfmt>
  <rfmt sheetId="5" sqref="C947" start="0" length="0">
    <dxf>
      <numFmt numFmtId="0" formatCode="General"/>
      <alignment vertical="bottom" wrapText="0" readingOrder="0"/>
    </dxf>
  </rfmt>
  <rfmt sheetId="5" sqref="D947" start="0" length="0">
    <dxf>
      <numFmt numFmtId="0" formatCode="General"/>
      <alignment vertical="bottom" wrapText="0" readingOrder="0"/>
    </dxf>
  </rfmt>
  <rfmt sheetId="5" sqref="E947" start="0" length="0">
    <dxf>
      <numFmt numFmtId="0" formatCode="General"/>
      <alignment vertical="bottom" wrapText="0" readingOrder="0"/>
    </dxf>
  </rfmt>
  <rfmt sheetId="5" sqref="F947" start="0" length="0">
    <dxf>
      <numFmt numFmtId="0" formatCode="General"/>
      <alignment vertical="bottom" wrapText="0" readingOrder="0"/>
    </dxf>
  </rfmt>
  <rfmt sheetId="5" sqref="G947" start="0" length="0">
    <dxf>
      <numFmt numFmtId="0" formatCode="General"/>
      <alignment vertical="bottom" wrapText="0" readingOrder="0"/>
    </dxf>
  </rfmt>
  <rfmt sheetId="5" sqref="H947" start="0" length="0">
    <dxf>
      <numFmt numFmtId="0" formatCode="General"/>
      <alignment vertical="bottom" wrapText="0" readingOrder="0"/>
    </dxf>
  </rfmt>
  <rfmt sheetId="5" sqref="I947" start="0" length="0">
    <dxf>
      <numFmt numFmtId="0" formatCode="General"/>
      <alignment vertical="bottom" wrapText="0" readingOrder="0"/>
    </dxf>
  </rfmt>
  <rfmt sheetId="5" sqref="J947" start="0" length="0">
    <dxf>
      <numFmt numFmtId="0" formatCode="General"/>
      <alignment vertical="bottom" wrapText="0" readingOrder="0"/>
    </dxf>
  </rfmt>
  <rfmt sheetId="5" sqref="A948" start="0" length="0">
    <dxf>
      <numFmt numFmtId="0" formatCode="General"/>
      <alignment vertical="bottom" wrapText="0" readingOrder="0"/>
    </dxf>
  </rfmt>
  <rfmt sheetId="5" sqref="B948" start="0" length="0">
    <dxf>
      <numFmt numFmtId="0" formatCode="General"/>
      <alignment vertical="bottom" wrapText="0" readingOrder="0"/>
    </dxf>
  </rfmt>
  <rfmt sheetId="5" sqref="C948" start="0" length="0">
    <dxf>
      <numFmt numFmtId="0" formatCode="General"/>
      <alignment vertical="bottom" wrapText="0" readingOrder="0"/>
    </dxf>
  </rfmt>
  <rfmt sheetId="5" sqref="D948" start="0" length="0">
    <dxf>
      <numFmt numFmtId="0" formatCode="General"/>
      <alignment vertical="bottom" wrapText="0" readingOrder="0"/>
    </dxf>
  </rfmt>
  <rfmt sheetId="5" sqref="E948" start="0" length="0">
    <dxf>
      <numFmt numFmtId="0" formatCode="General"/>
      <alignment vertical="bottom" wrapText="0" readingOrder="0"/>
    </dxf>
  </rfmt>
  <rfmt sheetId="5" sqref="F948" start="0" length="0">
    <dxf>
      <numFmt numFmtId="0" formatCode="General"/>
      <alignment vertical="bottom" wrapText="0" readingOrder="0"/>
    </dxf>
  </rfmt>
  <rfmt sheetId="5" sqref="G948" start="0" length="0">
    <dxf>
      <numFmt numFmtId="0" formatCode="General"/>
      <alignment vertical="bottom" wrapText="0" readingOrder="0"/>
    </dxf>
  </rfmt>
  <rfmt sheetId="5" sqref="H948" start="0" length="0">
    <dxf>
      <numFmt numFmtId="0" formatCode="General"/>
      <alignment vertical="bottom" wrapText="0" readingOrder="0"/>
    </dxf>
  </rfmt>
  <rfmt sheetId="5" sqref="I948" start="0" length="0">
    <dxf>
      <numFmt numFmtId="0" formatCode="General"/>
      <alignment vertical="bottom" wrapText="0" readingOrder="0"/>
    </dxf>
  </rfmt>
  <rfmt sheetId="5" sqref="J948" start="0" length="0">
    <dxf>
      <numFmt numFmtId="0" formatCode="General"/>
      <alignment vertical="bottom" wrapText="0" readingOrder="0"/>
    </dxf>
  </rfmt>
  <rfmt sheetId="5" sqref="A949" start="0" length="0">
    <dxf>
      <numFmt numFmtId="0" formatCode="General"/>
      <alignment vertical="bottom" wrapText="0" readingOrder="0"/>
    </dxf>
  </rfmt>
  <rfmt sheetId="5" sqref="B949" start="0" length="0">
    <dxf>
      <numFmt numFmtId="0" formatCode="General"/>
      <alignment vertical="bottom" wrapText="0" readingOrder="0"/>
    </dxf>
  </rfmt>
  <rfmt sheetId="5" sqref="C949" start="0" length="0">
    <dxf>
      <numFmt numFmtId="0" formatCode="General"/>
      <alignment vertical="bottom" wrapText="0" readingOrder="0"/>
    </dxf>
  </rfmt>
  <rfmt sheetId="5" sqref="D949" start="0" length="0">
    <dxf>
      <numFmt numFmtId="0" formatCode="General"/>
      <alignment vertical="bottom" wrapText="0" readingOrder="0"/>
    </dxf>
  </rfmt>
  <rfmt sheetId="5" sqref="E949" start="0" length="0">
    <dxf>
      <numFmt numFmtId="0" formatCode="General"/>
      <alignment vertical="bottom" wrapText="0" readingOrder="0"/>
    </dxf>
  </rfmt>
  <rfmt sheetId="5" sqref="F949" start="0" length="0">
    <dxf>
      <numFmt numFmtId="0" formatCode="General"/>
      <alignment vertical="bottom" wrapText="0" readingOrder="0"/>
    </dxf>
  </rfmt>
  <rfmt sheetId="5" sqref="G949" start="0" length="0">
    <dxf>
      <numFmt numFmtId="0" formatCode="General"/>
      <alignment vertical="bottom" wrapText="0" readingOrder="0"/>
    </dxf>
  </rfmt>
  <rfmt sheetId="5" sqref="H949" start="0" length="0">
    <dxf>
      <numFmt numFmtId="0" formatCode="General"/>
      <alignment vertical="bottom" wrapText="0" readingOrder="0"/>
    </dxf>
  </rfmt>
  <rfmt sheetId="5" sqref="I949" start="0" length="0">
    <dxf>
      <numFmt numFmtId="0" formatCode="General"/>
      <alignment vertical="bottom" wrapText="0" readingOrder="0"/>
    </dxf>
  </rfmt>
  <rfmt sheetId="5" sqref="J949" start="0" length="0">
    <dxf>
      <numFmt numFmtId="0" formatCode="General"/>
      <alignment vertical="bottom" wrapText="0" readingOrder="0"/>
    </dxf>
  </rfmt>
  <rfmt sheetId="5" sqref="A950" start="0" length="0">
    <dxf>
      <numFmt numFmtId="0" formatCode="General"/>
      <alignment vertical="bottom" wrapText="0" readingOrder="0"/>
    </dxf>
  </rfmt>
  <rfmt sheetId="5" sqref="B950" start="0" length="0">
    <dxf>
      <numFmt numFmtId="0" formatCode="General"/>
      <alignment vertical="bottom" wrapText="0" readingOrder="0"/>
    </dxf>
  </rfmt>
  <rfmt sheetId="5" sqref="C950" start="0" length="0">
    <dxf>
      <numFmt numFmtId="0" formatCode="General"/>
      <alignment vertical="bottom" wrapText="0" readingOrder="0"/>
    </dxf>
  </rfmt>
  <rfmt sheetId="5" sqref="D950" start="0" length="0">
    <dxf>
      <numFmt numFmtId="0" formatCode="General"/>
      <alignment vertical="bottom" wrapText="0" readingOrder="0"/>
    </dxf>
  </rfmt>
  <rfmt sheetId="5" sqref="E950" start="0" length="0">
    <dxf>
      <numFmt numFmtId="0" formatCode="General"/>
      <alignment vertical="bottom" wrapText="0" readingOrder="0"/>
    </dxf>
  </rfmt>
  <rfmt sheetId="5" sqref="F950" start="0" length="0">
    <dxf>
      <numFmt numFmtId="0" formatCode="General"/>
      <alignment vertical="bottom" wrapText="0" readingOrder="0"/>
    </dxf>
  </rfmt>
  <rfmt sheetId="5" sqref="G950" start="0" length="0">
    <dxf>
      <numFmt numFmtId="0" formatCode="General"/>
      <alignment vertical="bottom" wrapText="0" readingOrder="0"/>
    </dxf>
  </rfmt>
  <rfmt sheetId="5" sqref="H950" start="0" length="0">
    <dxf>
      <numFmt numFmtId="0" formatCode="General"/>
      <alignment vertical="bottom" wrapText="0" readingOrder="0"/>
    </dxf>
  </rfmt>
  <rfmt sheetId="5" sqref="I950" start="0" length="0">
    <dxf>
      <numFmt numFmtId="0" formatCode="General"/>
      <alignment vertical="bottom" wrapText="0" readingOrder="0"/>
    </dxf>
  </rfmt>
  <rfmt sheetId="5" sqref="J950" start="0" length="0">
    <dxf>
      <numFmt numFmtId="0" formatCode="General"/>
      <alignment vertical="bottom" wrapText="0" readingOrder="0"/>
    </dxf>
  </rfmt>
  <rfmt sheetId="5" sqref="A951" start="0" length="0">
    <dxf>
      <numFmt numFmtId="0" formatCode="General"/>
      <alignment vertical="bottom" wrapText="0" readingOrder="0"/>
    </dxf>
  </rfmt>
  <rfmt sheetId="5" sqref="B951" start="0" length="0">
    <dxf>
      <numFmt numFmtId="0" formatCode="General"/>
      <alignment vertical="bottom" wrapText="0" readingOrder="0"/>
    </dxf>
  </rfmt>
  <rfmt sheetId="5" sqref="C951" start="0" length="0">
    <dxf>
      <numFmt numFmtId="0" formatCode="General"/>
      <alignment vertical="bottom" wrapText="0" readingOrder="0"/>
    </dxf>
  </rfmt>
  <rfmt sheetId="5" sqref="D951" start="0" length="0">
    <dxf>
      <numFmt numFmtId="0" formatCode="General"/>
      <alignment vertical="bottom" wrapText="0" readingOrder="0"/>
    </dxf>
  </rfmt>
  <rfmt sheetId="5" sqref="E951" start="0" length="0">
    <dxf>
      <numFmt numFmtId="0" formatCode="General"/>
      <alignment vertical="bottom" wrapText="0" readingOrder="0"/>
    </dxf>
  </rfmt>
  <rfmt sheetId="5" sqref="F951" start="0" length="0">
    <dxf>
      <numFmt numFmtId="0" formatCode="General"/>
      <alignment vertical="bottom" wrapText="0" readingOrder="0"/>
    </dxf>
  </rfmt>
  <rfmt sheetId="5" sqref="G951" start="0" length="0">
    <dxf>
      <numFmt numFmtId="0" formatCode="General"/>
      <alignment vertical="bottom" wrapText="0" readingOrder="0"/>
    </dxf>
  </rfmt>
  <rfmt sheetId="5" sqref="H951" start="0" length="0">
    <dxf>
      <numFmt numFmtId="0" formatCode="General"/>
      <alignment vertical="bottom" wrapText="0" readingOrder="0"/>
    </dxf>
  </rfmt>
  <rfmt sheetId="5" sqref="I951" start="0" length="0">
    <dxf>
      <numFmt numFmtId="0" formatCode="General"/>
      <alignment vertical="bottom" wrapText="0" readingOrder="0"/>
    </dxf>
  </rfmt>
  <rfmt sheetId="5" sqref="J951" start="0" length="0">
    <dxf>
      <numFmt numFmtId="0" formatCode="General"/>
      <alignment vertical="bottom" wrapText="0" readingOrder="0"/>
    </dxf>
  </rfmt>
  <rfmt sheetId="5" sqref="A952" start="0" length="0">
    <dxf>
      <numFmt numFmtId="0" formatCode="General"/>
      <alignment vertical="bottom" wrapText="0" readingOrder="0"/>
    </dxf>
  </rfmt>
  <rfmt sheetId="5" sqref="B952" start="0" length="0">
    <dxf>
      <numFmt numFmtId="0" formatCode="General"/>
      <alignment vertical="bottom" wrapText="0" readingOrder="0"/>
    </dxf>
  </rfmt>
  <rfmt sheetId="5" sqref="C952" start="0" length="0">
    <dxf>
      <numFmt numFmtId="0" formatCode="General"/>
      <alignment vertical="bottom" wrapText="0" readingOrder="0"/>
    </dxf>
  </rfmt>
  <rfmt sheetId="5" sqref="D952" start="0" length="0">
    <dxf>
      <numFmt numFmtId="0" formatCode="General"/>
      <alignment vertical="bottom" wrapText="0" readingOrder="0"/>
    </dxf>
  </rfmt>
  <rfmt sheetId="5" sqref="E952" start="0" length="0">
    <dxf>
      <numFmt numFmtId="0" formatCode="General"/>
      <alignment vertical="bottom" wrapText="0" readingOrder="0"/>
    </dxf>
  </rfmt>
  <rfmt sheetId="5" sqref="F952" start="0" length="0">
    <dxf>
      <numFmt numFmtId="0" formatCode="General"/>
      <alignment vertical="bottom" wrapText="0" readingOrder="0"/>
    </dxf>
  </rfmt>
  <rfmt sheetId="5" sqref="G952" start="0" length="0">
    <dxf>
      <numFmt numFmtId="0" formatCode="General"/>
      <alignment vertical="bottom" wrapText="0" readingOrder="0"/>
    </dxf>
  </rfmt>
  <rfmt sheetId="5" sqref="H952" start="0" length="0">
    <dxf>
      <numFmt numFmtId="0" formatCode="General"/>
      <alignment vertical="bottom" wrapText="0" readingOrder="0"/>
    </dxf>
  </rfmt>
  <rfmt sheetId="5" sqref="I952" start="0" length="0">
    <dxf>
      <numFmt numFmtId="0" formatCode="General"/>
      <alignment vertical="bottom" wrapText="0" readingOrder="0"/>
    </dxf>
  </rfmt>
  <rfmt sheetId="5" sqref="J952" start="0" length="0">
    <dxf>
      <numFmt numFmtId="0" formatCode="General"/>
      <alignment vertical="bottom" wrapText="0" readingOrder="0"/>
    </dxf>
  </rfmt>
  <rfmt sheetId="5" sqref="A953" start="0" length="0">
    <dxf>
      <numFmt numFmtId="0" formatCode="General"/>
      <alignment vertical="bottom" wrapText="0" readingOrder="0"/>
    </dxf>
  </rfmt>
  <rfmt sheetId="5" sqref="B953" start="0" length="0">
    <dxf>
      <numFmt numFmtId="0" formatCode="General"/>
      <alignment vertical="bottom" wrapText="0" readingOrder="0"/>
    </dxf>
  </rfmt>
  <rfmt sheetId="5" sqref="C953" start="0" length="0">
    <dxf>
      <numFmt numFmtId="0" formatCode="General"/>
      <alignment vertical="bottom" wrapText="0" readingOrder="0"/>
    </dxf>
  </rfmt>
  <rfmt sheetId="5" sqref="D953" start="0" length="0">
    <dxf>
      <numFmt numFmtId="0" formatCode="General"/>
      <alignment vertical="bottom" wrapText="0" readingOrder="0"/>
    </dxf>
  </rfmt>
  <rfmt sheetId="5" sqref="E953" start="0" length="0">
    <dxf>
      <numFmt numFmtId="0" formatCode="General"/>
      <alignment vertical="bottom" wrapText="0" readingOrder="0"/>
    </dxf>
  </rfmt>
  <rfmt sheetId="5" sqref="F953" start="0" length="0">
    <dxf>
      <numFmt numFmtId="0" formatCode="General"/>
      <alignment vertical="bottom" wrapText="0" readingOrder="0"/>
    </dxf>
  </rfmt>
  <rfmt sheetId="5" sqref="G953" start="0" length="0">
    <dxf>
      <numFmt numFmtId="0" formatCode="General"/>
      <alignment vertical="bottom" wrapText="0" readingOrder="0"/>
    </dxf>
  </rfmt>
  <rfmt sheetId="5" sqref="H953" start="0" length="0">
    <dxf>
      <numFmt numFmtId="0" formatCode="General"/>
      <alignment vertical="bottom" wrapText="0" readingOrder="0"/>
    </dxf>
  </rfmt>
  <rfmt sheetId="5" sqref="I953" start="0" length="0">
    <dxf>
      <numFmt numFmtId="0" formatCode="General"/>
      <alignment vertical="bottom" wrapText="0" readingOrder="0"/>
    </dxf>
  </rfmt>
  <rfmt sheetId="5" sqref="J953" start="0" length="0">
    <dxf>
      <numFmt numFmtId="0" formatCode="General"/>
      <alignment vertical="bottom" wrapText="0" readingOrder="0"/>
    </dxf>
  </rfmt>
  <rfmt sheetId="5" sqref="A954" start="0" length="0">
    <dxf>
      <numFmt numFmtId="0" formatCode="General"/>
      <alignment vertical="bottom" wrapText="0" readingOrder="0"/>
    </dxf>
  </rfmt>
  <rfmt sheetId="5" sqref="B954" start="0" length="0">
    <dxf>
      <numFmt numFmtId="0" formatCode="General"/>
      <alignment vertical="bottom" wrapText="0" readingOrder="0"/>
    </dxf>
  </rfmt>
  <rfmt sheetId="5" sqref="C954" start="0" length="0">
    <dxf>
      <numFmt numFmtId="0" formatCode="General"/>
      <alignment vertical="bottom" wrapText="0" readingOrder="0"/>
    </dxf>
  </rfmt>
  <rfmt sheetId="5" sqref="D954" start="0" length="0">
    <dxf>
      <numFmt numFmtId="0" formatCode="General"/>
      <alignment vertical="bottom" wrapText="0" readingOrder="0"/>
    </dxf>
  </rfmt>
  <rfmt sheetId="5" sqref="E954" start="0" length="0">
    <dxf>
      <numFmt numFmtId="0" formatCode="General"/>
      <alignment vertical="bottom" wrapText="0" readingOrder="0"/>
    </dxf>
  </rfmt>
  <rfmt sheetId="5" sqref="F954" start="0" length="0">
    <dxf>
      <numFmt numFmtId="0" formatCode="General"/>
      <alignment vertical="bottom" wrapText="0" readingOrder="0"/>
    </dxf>
  </rfmt>
  <rfmt sheetId="5" sqref="G954" start="0" length="0">
    <dxf>
      <numFmt numFmtId="0" formatCode="General"/>
      <alignment vertical="bottom" wrapText="0" readingOrder="0"/>
    </dxf>
  </rfmt>
  <rfmt sheetId="5" sqref="H954" start="0" length="0">
    <dxf>
      <numFmt numFmtId="0" formatCode="General"/>
      <alignment vertical="bottom" wrapText="0" readingOrder="0"/>
    </dxf>
  </rfmt>
  <rfmt sheetId="5" sqref="I954" start="0" length="0">
    <dxf>
      <numFmt numFmtId="0" formatCode="General"/>
      <alignment vertical="bottom" wrapText="0" readingOrder="0"/>
    </dxf>
  </rfmt>
  <rfmt sheetId="5" sqref="J954" start="0" length="0">
    <dxf>
      <numFmt numFmtId="0" formatCode="General"/>
      <alignment vertical="bottom" wrapText="0" readingOrder="0"/>
    </dxf>
  </rfmt>
  <rfmt sheetId="5" sqref="A955" start="0" length="0">
    <dxf>
      <numFmt numFmtId="0" formatCode="General"/>
      <alignment vertical="bottom" wrapText="0" readingOrder="0"/>
    </dxf>
  </rfmt>
  <rfmt sheetId="5" sqref="B955" start="0" length="0">
    <dxf>
      <numFmt numFmtId="0" formatCode="General"/>
      <alignment vertical="bottom" wrapText="0" readingOrder="0"/>
    </dxf>
  </rfmt>
  <rfmt sheetId="5" sqref="C955" start="0" length="0">
    <dxf>
      <numFmt numFmtId="0" formatCode="General"/>
      <alignment vertical="bottom" wrapText="0" readingOrder="0"/>
    </dxf>
  </rfmt>
  <rfmt sheetId="5" sqref="D955" start="0" length="0">
    <dxf>
      <numFmt numFmtId="0" formatCode="General"/>
      <alignment vertical="bottom" wrapText="0" readingOrder="0"/>
    </dxf>
  </rfmt>
  <rfmt sheetId="5" sqref="E955" start="0" length="0">
    <dxf>
      <numFmt numFmtId="0" formatCode="General"/>
      <alignment vertical="bottom" wrapText="0" readingOrder="0"/>
    </dxf>
  </rfmt>
  <rfmt sheetId="5" sqref="F955" start="0" length="0">
    <dxf>
      <numFmt numFmtId="0" formatCode="General"/>
      <alignment vertical="bottom" wrapText="0" readingOrder="0"/>
    </dxf>
  </rfmt>
  <rfmt sheetId="5" sqref="G955" start="0" length="0">
    <dxf>
      <numFmt numFmtId="0" formatCode="General"/>
      <alignment vertical="bottom" wrapText="0" readingOrder="0"/>
    </dxf>
  </rfmt>
  <rfmt sheetId="5" sqref="H955" start="0" length="0">
    <dxf>
      <numFmt numFmtId="0" formatCode="General"/>
      <alignment vertical="bottom" wrapText="0" readingOrder="0"/>
    </dxf>
  </rfmt>
  <rfmt sheetId="5" sqref="I955" start="0" length="0">
    <dxf>
      <numFmt numFmtId="0" formatCode="General"/>
      <alignment vertical="bottom" wrapText="0" readingOrder="0"/>
    </dxf>
  </rfmt>
  <rfmt sheetId="5" sqref="J955" start="0" length="0">
    <dxf>
      <numFmt numFmtId="0" formatCode="General"/>
      <alignment vertical="bottom" wrapText="0" readingOrder="0"/>
    </dxf>
  </rfmt>
  <rfmt sheetId="5" sqref="A956" start="0" length="0">
    <dxf>
      <numFmt numFmtId="0" formatCode="General"/>
      <alignment vertical="bottom" wrapText="0" readingOrder="0"/>
    </dxf>
  </rfmt>
  <rfmt sheetId="5" sqref="B956" start="0" length="0">
    <dxf>
      <numFmt numFmtId="0" formatCode="General"/>
      <alignment vertical="bottom" wrapText="0" readingOrder="0"/>
    </dxf>
  </rfmt>
  <rfmt sheetId="5" sqref="C956" start="0" length="0">
    <dxf>
      <numFmt numFmtId="0" formatCode="General"/>
      <alignment vertical="bottom" wrapText="0" readingOrder="0"/>
    </dxf>
  </rfmt>
  <rfmt sheetId="5" sqref="D956" start="0" length="0">
    <dxf>
      <numFmt numFmtId="0" formatCode="General"/>
      <alignment vertical="bottom" wrapText="0" readingOrder="0"/>
    </dxf>
  </rfmt>
  <rfmt sheetId="5" sqref="E956" start="0" length="0">
    <dxf>
      <numFmt numFmtId="0" formatCode="General"/>
      <alignment vertical="bottom" wrapText="0" readingOrder="0"/>
    </dxf>
  </rfmt>
  <rfmt sheetId="5" sqref="F956" start="0" length="0">
    <dxf>
      <numFmt numFmtId="0" formatCode="General"/>
      <alignment vertical="bottom" wrapText="0" readingOrder="0"/>
    </dxf>
  </rfmt>
  <rfmt sheetId="5" sqref="G956" start="0" length="0">
    <dxf>
      <numFmt numFmtId="0" formatCode="General"/>
      <alignment vertical="bottom" wrapText="0" readingOrder="0"/>
    </dxf>
  </rfmt>
  <rfmt sheetId="5" sqref="H956" start="0" length="0">
    <dxf>
      <numFmt numFmtId="0" formatCode="General"/>
      <alignment vertical="bottom" wrapText="0" readingOrder="0"/>
    </dxf>
  </rfmt>
  <rfmt sheetId="5" sqref="I956" start="0" length="0">
    <dxf>
      <numFmt numFmtId="0" formatCode="General"/>
      <alignment vertical="bottom" wrapText="0" readingOrder="0"/>
    </dxf>
  </rfmt>
  <rfmt sheetId="5" sqref="J956" start="0" length="0">
    <dxf>
      <numFmt numFmtId="0" formatCode="General"/>
      <alignment vertical="bottom" wrapText="0" readingOrder="0"/>
    </dxf>
  </rfmt>
  <rfmt sheetId="5" sqref="A957" start="0" length="0">
    <dxf>
      <numFmt numFmtId="0" formatCode="General"/>
      <alignment vertical="bottom" wrapText="0" readingOrder="0"/>
    </dxf>
  </rfmt>
  <rfmt sheetId="5" sqref="B957" start="0" length="0">
    <dxf>
      <numFmt numFmtId="0" formatCode="General"/>
      <alignment vertical="bottom" wrapText="0" readingOrder="0"/>
    </dxf>
  </rfmt>
  <rfmt sheetId="5" sqref="C957" start="0" length="0">
    <dxf>
      <numFmt numFmtId="0" formatCode="General"/>
      <alignment vertical="bottom" wrapText="0" readingOrder="0"/>
    </dxf>
  </rfmt>
  <rfmt sheetId="5" sqref="D957" start="0" length="0">
    <dxf>
      <numFmt numFmtId="0" formatCode="General"/>
      <alignment vertical="bottom" wrapText="0" readingOrder="0"/>
    </dxf>
  </rfmt>
  <rfmt sheetId="5" sqref="E957" start="0" length="0">
    <dxf>
      <numFmt numFmtId="0" formatCode="General"/>
      <alignment vertical="bottom" wrapText="0" readingOrder="0"/>
    </dxf>
  </rfmt>
  <rfmt sheetId="5" sqref="F957" start="0" length="0">
    <dxf>
      <numFmt numFmtId="0" formatCode="General"/>
      <alignment vertical="bottom" wrapText="0" readingOrder="0"/>
    </dxf>
  </rfmt>
  <rfmt sheetId="5" sqref="G957" start="0" length="0">
    <dxf>
      <numFmt numFmtId="0" formatCode="General"/>
      <alignment vertical="bottom" wrapText="0" readingOrder="0"/>
    </dxf>
  </rfmt>
  <rfmt sheetId="5" sqref="H957" start="0" length="0">
    <dxf>
      <numFmt numFmtId="0" formatCode="General"/>
      <alignment vertical="bottom" wrapText="0" readingOrder="0"/>
    </dxf>
  </rfmt>
  <rfmt sheetId="5" sqref="I957" start="0" length="0">
    <dxf>
      <numFmt numFmtId="0" formatCode="General"/>
      <alignment vertical="bottom" wrapText="0" readingOrder="0"/>
    </dxf>
  </rfmt>
  <rfmt sheetId="5" sqref="J957" start="0" length="0">
    <dxf>
      <numFmt numFmtId="0" formatCode="General"/>
      <alignment vertical="bottom" wrapText="0" readingOrder="0"/>
    </dxf>
  </rfmt>
  <rfmt sheetId="5" sqref="A958" start="0" length="0">
    <dxf>
      <numFmt numFmtId="0" formatCode="General"/>
      <alignment vertical="bottom" wrapText="0" readingOrder="0"/>
    </dxf>
  </rfmt>
  <rfmt sheetId="5" sqref="B958" start="0" length="0">
    <dxf>
      <numFmt numFmtId="0" formatCode="General"/>
      <alignment vertical="bottom" wrapText="0" readingOrder="0"/>
    </dxf>
  </rfmt>
  <rfmt sheetId="5" sqref="C958" start="0" length="0">
    <dxf>
      <numFmt numFmtId="0" formatCode="General"/>
      <alignment vertical="bottom" wrapText="0" readingOrder="0"/>
    </dxf>
  </rfmt>
  <rfmt sheetId="5" sqref="D958" start="0" length="0">
    <dxf>
      <numFmt numFmtId="0" formatCode="General"/>
      <alignment vertical="bottom" wrapText="0" readingOrder="0"/>
    </dxf>
  </rfmt>
  <rfmt sheetId="5" sqref="E958" start="0" length="0">
    <dxf>
      <numFmt numFmtId="0" formatCode="General"/>
      <alignment vertical="bottom" wrapText="0" readingOrder="0"/>
    </dxf>
  </rfmt>
  <rfmt sheetId="5" sqref="F958" start="0" length="0">
    <dxf>
      <numFmt numFmtId="0" formatCode="General"/>
      <alignment vertical="bottom" wrapText="0" readingOrder="0"/>
    </dxf>
  </rfmt>
  <rfmt sheetId="5" sqref="G958" start="0" length="0">
    <dxf>
      <numFmt numFmtId="0" formatCode="General"/>
      <alignment vertical="bottom" wrapText="0" readingOrder="0"/>
    </dxf>
  </rfmt>
  <rfmt sheetId="5" sqref="H958" start="0" length="0">
    <dxf>
      <numFmt numFmtId="0" formatCode="General"/>
      <alignment vertical="bottom" wrapText="0" readingOrder="0"/>
    </dxf>
  </rfmt>
  <rfmt sheetId="5" sqref="I958" start="0" length="0">
    <dxf>
      <numFmt numFmtId="0" formatCode="General"/>
      <alignment vertical="bottom" wrapText="0" readingOrder="0"/>
    </dxf>
  </rfmt>
  <rfmt sheetId="5" sqref="J958" start="0" length="0">
    <dxf>
      <numFmt numFmtId="0" formatCode="General"/>
      <alignment vertical="bottom" wrapText="0" readingOrder="0"/>
    </dxf>
  </rfmt>
  <rfmt sheetId="5" sqref="A959" start="0" length="0">
    <dxf>
      <numFmt numFmtId="0" formatCode="General"/>
      <alignment vertical="bottom" wrapText="0" readingOrder="0"/>
    </dxf>
  </rfmt>
  <rfmt sheetId="5" sqref="B959" start="0" length="0">
    <dxf>
      <numFmt numFmtId="0" formatCode="General"/>
      <alignment vertical="bottom" wrapText="0" readingOrder="0"/>
    </dxf>
  </rfmt>
  <rfmt sheetId="5" sqref="C959" start="0" length="0">
    <dxf>
      <numFmt numFmtId="0" formatCode="General"/>
      <alignment vertical="bottom" wrapText="0" readingOrder="0"/>
    </dxf>
  </rfmt>
  <rfmt sheetId="5" sqref="D959" start="0" length="0">
    <dxf>
      <numFmt numFmtId="0" formatCode="General"/>
      <alignment vertical="bottom" wrapText="0" readingOrder="0"/>
    </dxf>
  </rfmt>
  <rfmt sheetId="5" sqref="E959" start="0" length="0">
    <dxf>
      <numFmt numFmtId="0" formatCode="General"/>
      <alignment vertical="bottom" wrapText="0" readingOrder="0"/>
    </dxf>
  </rfmt>
  <rfmt sheetId="5" sqref="F959" start="0" length="0">
    <dxf>
      <numFmt numFmtId="0" formatCode="General"/>
      <alignment vertical="bottom" wrapText="0" readingOrder="0"/>
    </dxf>
  </rfmt>
  <rfmt sheetId="5" sqref="G959" start="0" length="0">
    <dxf>
      <numFmt numFmtId="0" formatCode="General"/>
      <alignment vertical="bottom" wrapText="0" readingOrder="0"/>
    </dxf>
  </rfmt>
  <rfmt sheetId="5" sqref="H959" start="0" length="0">
    <dxf>
      <numFmt numFmtId="0" formatCode="General"/>
      <alignment vertical="bottom" wrapText="0" readingOrder="0"/>
    </dxf>
  </rfmt>
  <rfmt sheetId="5" sqref="I959" start="0" length="0">
    <dxf>
      <numFmt numFmtId="0" formatCode="General"/>
      <alignment vertical="bottom" wrapText="0" readingOrder="0"/>
    </dxf>
  </rfmt>
  <rfmt sheetId="5" sqref="J959" start="0" length="0">
    <dxf>
      <numFmt numFmtId="0" formatCode="General"/>
      <alignment vertical="bottom" wrapText="0" readingOrder="0"/>
    </dxf>
  </rfmt>
  <rfmt sheetId="5" sqref="A960" start="0" length="0">
    <dxf>
      <numFmt numFmtId="0" formatCode="General"/>
      <alignment vertical="bottom" wrapText="0" readingOrder="0"/>
    </dxf>
  </rfmt>
  <rfmt sheetId="5" sqref="B960" start="0" length="0">
    <dxf>
      <numFmt numFmtId="0" formatCode="General"/>
      <alignment vertical="bottom" wrapText="0" readingOrder="0"/>
    </dxf>
  </rfmt>
  <rfmt sheetId="5" sqref="C960" start="0" length="0">
    <dxf>
      <numFmt numFmtId="0" formatCode="General"/>
      <alignment vertical="bottom" wrapText="0" readingOrder="0"/>
    </dxf>
  </rfmt>
  <rfmt sheetId="5" sqref="D960" start="0" length="0">
    <dxf>
      <numFmt numFmtId="0" formatCode="General"/>
      <alignment vertical="bottom" wrapText="0" readingOrder="0"/>
    </dxf>
  </rfmt>
  <rfmt sheetId="5" sqref="E960" start="0" length="0">
    <dxf>
      <numFmt numFmtId="0" formatCode="General"/>
      <alignment vertical="bottom" wrapText="0" readingOrder="0"/>
    </dxf>
  </rfmt>
  <rfmt sheetId="5" sqref="F960" start="0" length="0">
    <dxf>
      <numFmt numFmtId="0" formatCode="General"/>
      <alignment vertical="bottom" wrapText="0" readingOrder="0"/>
    </dxf>
  </rfmt>
  <rfmt sheetId="5" sqref="G960" start="0" length="0">
    <dxf>
      <numFmt numFmtId="0" formatCode="General"/>
      <alignment vertical="bottom" wrapText="0" readingOrder="0"/>
    </dxf>
  </rfmt>
  <rfmt sheetId="5" sqref="H960" start="0" length="0">
    <dxf>
      <numFmt numFmtId="0" formatCode="General"/>
      <alignment vertical="bottom" wrapText="0" readingOrder="0"/>
    </dxf>
  </rfmt>
  <rfmt sheetId="5" sqref="I960" start="0" length="0">
    <dxf>
      <numFmt numFmtId="0" formatCode="General"/>
      <alignment vertical="bottom" wrapText="0" readingOrder="0"/>
    </dxf>
  </rfmt>
  <rfmt sheetId="5" sqref="J960" start="0" length="0">
    <dxf>
      <numFmt numFmtId="0" formatCode="General"/>
      <alignment vertical="bottom" wrapText="0" readingOrder="0"/>
    </dxf>
  </rfmt>
  <rfmt sheetId="5" sqref="A961" start="0" length="0">
    <dxf>
      <numFmt numFmtId="0" formatCode="General"/>
      <alignment vertical="bottom" wrapText="0" readingOrder="0"/>
    </dxf>
  </rfmt>
  <rfmt sheetId="5" sqref="B961" start="0" length="0">
    <dxf>
      <numFmt numFmtId="0" formatCode="General"/>
      <alignment vertical="bottom" wrapText="0" readingOrder="0"/>
    </dxf>
  </rfmt>
  <rfmt sheetId="5" sqref="C961" start="0" length="0">
    <dxf>
      <numFmt numFmtId="0" formatCode="General"/>
      <alignment vertical="bottom" wrapText="0" readingOrder="0"/>
    </dxf>
  </rfmt>
  <rfmt sheetId="5" sqref="D961" start="0" length="0">
    <dxf>
      <numFmt numFmtId="0" formatCode="General"/>
      <alignment vertical="bottom" wrapText="0" readingOrder="0"/>
    </dxf>
  </rfmt>
  <rfmt sheetId="5" sqref="E961" start="0" length="0">
    <dxf>
      <numFmt numFmtId="0" formatCode="General"/>
      <alignment vertical="bottom" wrapText="0" readingOrder="0"/>
    </dxf>
  </rfmt>
  <rfmt sheetId="5" sqref="F961" start="0" length="0">
    <dxf>
      <numFmt numFmtId="0" formatCode="General"/>
      <alignment vertical="bottom" wrapText="0" readingOrder="0"/>
    </dxf>
  </rfmt>
  <rfmt sheetId="5" sqref="G961" start="0" length="0">
    <dxf>
      <numFmt numFmtId="0" formatCode="General"/>
      <alignment vertical="bottom" wrapText="0" readingOrder="0"/>
    </dxf>
  </rfmt>
  <rfmt sheetId="5" sqref="H961" start="0" length="0">
    <dxf>
      <numFmt numFmtId="0" formatCode="General"/>
      <alignment vertical="bottom" wrapText="0" readingOrder="0"/>
    </dxf>
  </rfmt>
  <rfmt sheetId="5" sqref="I961" start="0" length="0">
    <dxf>
      <numFmt numFmtId="0" formatCode="General"/>
      <alignment vertical="bottom" wrapText="0" readingOrder="0"/>
    </dxf>
  </rfmt>
  <rfmt sheetId="5" sqref="J961" start="0" length="0">
    <dxf>
      <numFmt numFmtId="0" formatCode="General"/>
      <alignment vertical="bottom" wrapText="0" readingOrder="0"/>
    </dxf>
  </rfmt>
  <rfmt sheetId="5" sqref="A962" start="0" length="0">
    <dxf>
      <numFmt numFmtId="0" formatCode="General"/>
      <alignment vertical="bottom" wrapText="0" readingOrder="0"/>
    </dxf>
  </rfmt>
  <rfmt sheetId="5" sqref="B962" start="0" length="0">
    <dxf>
      <numFmt numFmtId="0" formatCode="General"/>
      <alignment vertical="bottom" wrapText="0" readingOrder="0"/>
    </dxf>
  </rfmt>
  <rfmt sheetId="5" sqref="C962" start="0" length="0">
    <dxf>
      <numFmt numFmtId="0" formatCode="General"/>
      <alignment vertical="bottom" wrapText="0" readingOrder="0"/>
    </dxf>
  </rfmt>
  <rfmt sheetId="5" sqref="D962" start="0" length="0">
    <dxf>
      <numFmt numFmtId="0" formatCode="General"/>
      <alignment vertical="bottom" wrapText="0" readingOrder="0"/>
    </dxf>
  </rfmt>
  <rfmt sheetId="5" sqref="E962" start="0" length="0">
    <dxf>
      <numFmt numFmtId="0" formatCode="General"/>
      <alignment vertical="bottom" wrapText="0" readingOrder="0"/>
    </dxf>
  </rfmt>
  <rfmt sheetId="5" sqref="F962" start="0" length="0">
    <dxf>
      <numFmt numFmtId="0" formatCode="General"/>
      <alignment vertical="bottom" wrapText="0" readingOrder="0"/>
    </dxf>
  </rfmt>
  <rfmt sheetId="5" sqref="G962" start="0" length="0">
    <dxf>
      <numFmt numFmtId="0" formatCode="General"/>
      <alignment vertical="bottom" wrapText="0" readingOrder="0"/>
    </dxf>
  </rfmt>
  <rfmt sheetId="5" sqref="H962" start="0" length="0">
    <dxf>
      <numFmt numFmtId="0" formatCode="General"/>
      <alignment vertical="bottom" wrapText="0" readingOrder="0"/>
    </dxf>
  </rfmt>
  <rfmt sheetId="5" sqref="I962" start="0" length="0">
    <dxf>
      <numFmt numFmtId="0" formatCode="General"/>
      <alignment vertical="bottom" wrapText="0" readingOrder="0"/>
    </dxf>
  </rfmt>
  <rfmt sheetId="5" sqref="J962" start="0" length="0">
    <dxf>
      <numFmt numFmtId="0" formatCode="General"/>
      <alignment vertical="bottom" wrapText="0" readingOrder="0"/>
    </dxf>
  </rfmt>
  <rfmt sheetId="5" sqref="A963" start="0" length="0">
    <dxf>
      <numFmt numFmtId="0" formatCode="General"/>
      <alignment vertical="bottom" wrapText="0" readingOrder="0"/>
    </dxf>
  </rfmt>
  <rfmt sheetId="5" sqref="B963" start="0" length="0">
    <dxf>
      <numFmt numFmtId="0" formatCode="General"/>
      <alignment vertical="bottom" wrapText="0" readingOrder="0"/>
    </dxf>
  </rfmt>
  <rfmt sheetId="5" sqref="C963" start="0" length="0">
    <dxf>
      <numFmt numFmtId="0" formatCode="General"/>
      <alignment vertical="bottom" wrapText="0" readingOrder="0"/>
    </dxf>
  </rfmt>
  <rfmt sheetId="5" sqref="D963" start="0" length="0">
    <dxf>
      <numFmt numFmtId="0" formatCode="General"/>
      <alignment vertical="bottom" wrapText="0" readingOrder="0"/>
    </dxf>
  </rfmt>
  <rfmt sheetId="5" sqref="E963" start="0" length="0">
    <dxf>
      <numFmt numFmtId="0" formatCode="General"/>
      <alignment vertical="bottom" wrapText="0" readingOrder="0"/>
    </dxf>
  </rfmt>
  <rfmt sheetId="5" sqref="F963" start="0" length="0">
    <dxf>
      <numFmt numFmtId="0" formatCode="General"/>
      <alignment vertical="bottom" wrapText="0" readingOrder="0"/>
    </dxf>
  </rfmt>
  <rfmt sheetId="5" sqref="G963" start="0" length="0">
    <dxf>
      <numFmt numFmtId="0" formatCode="General"/>
      <alignment vertical="bottom" wrapText="0" readingOrder="0"/>
    </dxf>
  </rfmt>
  <rfmt sheetId="5" sqref="H963" start="0" length="0">
    <dxf>
      <numFmt numFmtId="0" formatCode="General"/>
      <alignment vertical="bottom" wrapText="0" readingOrder="0"/>
    </dxf>
  </rfmt>
  <rfmt sheetId="5" sqref="I963" start="0" length="0">
    <dxf>
      <numFmt numFmtId="0" formatCode="General"/>
      <alignment vertical="bottom" wrapText="0" readingOrder="0"/>
    </dxf>
  </rfmt>
  <rfmt sheetId="5" sqref="J963" start="0" length="0">
    <dxf>
      <numFmt numFmtId="0" formatCode="General"/>
      <alignment vertical="bottom" wrapText="0" readingOrder="0"/>
    </dxf>
  </rfmt>
  <rfmt sheetId="5" sqref="A964" start="0" length="0">
    <dxf>
      <numFmt numFmtId="0" formatCode="General"/>
      <alignment vertical="bottom" wrapText="0" readingOrder="0"/>
    </dxf>
  </rfmt>
  <rfmt sheetId="5" sqref="B964" start="0" length="0">
    <dxf>
      <numFmt numFmtId="0" formatCode="General"/>
      <alignment vertical="bottom" wrapText="0" readingOrder="0"/>
    </dxf>
  </rfmt>
  <rfmt sheetId="5" sqref="C964" start="0" length="0">
    <dxf>
      <numFmt numFmtId="0" formatCode="General"/>
      <alignment vertical="bottom" wrapText="0" readingOrder="0"/>
    </dxf>
  </rfmt>
  <rfmt sheetId="5" sqref="D964" start="0" length="0">
    <dxf>
      <numFmt numFmtId="0" formatCode="General"/>
      <alignment vertical="bottom" wrapText="0" readingOrder="0"/>
    </dxf>
  </rfmt>
  <rfmt sheetId="5" sqref="E964" start="0" length="0">
    <dxf>
      <numFmt numFmtId="0" formatCode="General"/>
      <alignment vertical="bottom" wrapText="0" readingOrder="0"/>
    </dxf>
  </rfmt>
  <rfmt sheetId="5" sqref="F964" start="0" length="0">
    <dxf>
      <numFmt numFmtId="0" formatCode="General"/>
      <alignment vertical="bottom" wrapText="0" readingOrder="0"/>
    </dxf>
  </rfmt>
  <rfmt sheetId="5" sqref="G964" start="0" length="0">
    <dxf>
      <numFmt numFmtId="0" formatCode="General"/>
      <alignment vertical="bottom" wrapText="0" readingOrder="0"/>
    </dxf>
  </rfmt>
  <rfmt sheetId="5" sqref="H964" start="0" length="0">
    <dxf>
      <numFmt numFmtId="0" formatCode="General"/>
      <alignment vertical="bottom" wrapText="0" readingOrder="0"/>
    </dxf>
  </rfmt>
  <rfmt sheetId="5" sqref="I964" start="0" length="0">
    <dxf>
      <numFmt numFmtId="0" formatCode="General"/>
      <alignment vertical="bottom" wrapText="0" readingOrder="0"/>
    </dxf>
  </rfmt>
  <rfmt sheetId="5" sqref="J964" start="0" length="0">
    <dxf>
      <numFmt numFmtId="0" formatCode="General"/>
      <alignment vertical="bottom" wrapText="0" readingOrder="0"/>
    </dxf>
  </rfmt>
  <rfmt sheetId="5" sqref="A965" start="0" length="0">
    <dxf>
      <numFmt numFmtId="0" formatCode="General"/>
      <alignment vertical="bottom" wrapText="0" readingOrder="0"/>
    </dxf>
  </rfmt>
  <rfmt sheetId="5" sqref="B965" start="0" length="0">
    <dxf>
      <numFmt numFmtId="0" formatCode="General"/>
      <alignment vertical="bottom" wrapText="0" readingOrder="0"/>
    </dxf>
  </rfmt>
  <rfmt sheetId="5" sqref="C965" start="0" length="0">
    <dxf>
      <numFmt numFmtId="0" formatCode="General"/>
      <alignment vertical="bottom" wrapText="0" readingOrder="0"/>
    </dxf>
  </rfmt>
  <rfmt sheetId="5" sqref="D965" start="0" length="0">
    <dxf>
      <numFmt numFmtId="0" formatCode="General"/>
      <alignment vertical="bottom" wrapText="0" readingOrder="0"/>
    </dxf>
  </rfmt>
  <rfmt sheetId="5" sqref="E965" start="0" length="0">
    <dxf>
      <numFmt numFmtId="0" formatCode="General"/>
      <alignment vertical="bottom" wrapText="0" readingOrder="0"/>
    </dxf>
  </rfmt>
  <rfmt sheetId="5" sqref="F965" start="0" length="0">
    <dxf>
      <numFmt numFmtId="0" formatCode="General"/>
      <alignment vertical="bottom" wrapText="0" readingOrder="0"/>
    </dxf>
  </rfmt>
  <rfmt sheetId="5" sqref="G965" start="0" length="0">
    <dxf>
      <numFmt numFmtId="0" formatCode="General"/>
      <alignment vertical="bottom" wrapText="0" readingOrder="0"/>
    </dxf>
  </rfmt>
  <rfmt sheetId="5" sqref="H965" start="0" length="0">
    <dxf>
      <numFmt numFmtId="0" formatCode="General"/>
      <alignment vertical="bottom" wrapText="0" readingOrder="0"/>
    </dxf>
  </rfmt>
  <rfmt sheetId="5" sqref="I965" start="0" length="0">
    <dxf>
      <numFmt numFmtId="0" formatCode="General"/>
      <alignment vertical="bottom" wrapText="0" readingOrder="0"/>
    </dxf>
  </rfmt>
  <rfmt sheetId="5" sqref="J965" start="0" length="0">
    <dxf>
      <numFmt numFmtId="0" formatCode="General"/>
      <alignment vertical="bottom" wrapText="0" readingOrder="0"/>
    </dxf>
  </rfmt>
  <rfmt sheetId="5" sqref="A966" start="0" length="0">
    <dxf>
      <numFmt numFmtId="0" formatCode="General"/>
      <alignment vertical="bottom" wrapText="0" readingOrder="0"/>
    </dxf>
  </rfmt>
  <rfmt sheetId="5" sqref="B966" start="0" length="0">
    <dxf>
      <numFmt numFmtId="0" formatCode="General"/>
      <alignment vertical="bottom" wrapText="0" readingOrder="0"/>
    </dxf>
  </rfmt>
  <rfmt sheetId="5" sqref="C966" start="0" length="0">
    <dxf>
      <numFmt numFmtId="0" formatCode="General"/>
      <alignment vertical="bottom" wrapText="0" readingOrder="0"/>
    </dxf>
  </rfmt>
  <rfmt sheetId="5" sqref="D966" start="0" length="0">
    <dxf>
      <numFmt numFmtId="0" formatCode="General"/>
      <alignment vertical="bottom" wrapText="0" readingOrder="0"/>
    </dxf>
  </rfmt>
  <rfmt sheetId="5" sqref="E966" start="0" length="0">
    <dxf>
      <numFmt numFmtId="0" formatCode="General"/>
      <alignment vertical="bottom" wrapText="0" readingOrder="0"/>
    </dxf>
  </rfmt>
  <rfmt sheetId="5" sqref="F966" start="0" length="0">
    <dxf>
      <numFmt numFmtId="0" formatCode="General"/>
      <alignment vertical="bottom" wrapText="0" readingOrder="0"/>
    </dxf>
  </rfmt>
  <rfmt sheetId="5" sqref="G966" start="0" length="0">
    <dxf>
      <numFmt numFmtId="0" formatCode="General"/>
      <alignment vertical="bottom" wrapText="0" readingOrder="0"/>
    </dxf>
  </rfmt>
  <rfmt sheetId="5" sqref="H966" start="0" length="0">
    <dxf>
      <numFmt numFmtId="0" formatCode="General"/>
      <alignment vertical="bottom" wrapText="0" readingOrder="0"/>
    </dxf>
  </rfmt>
  <rfmt sheetId="5" sqref="I966" start="0" length="0">
    <dxf>
      <numFmt numFmtId="0" formatCode="General"/>
      <alignment vertical="bottom" wrapText="0" readingOrder="0"/>
    </dxf>
  </rfmt>
  <rfmt sheetId="5" sqref="J966" start="0" length="0">
    <dxf>
      <numFmt numFmtId="0" formatCode="General"/>
      <alignment vertical="bottom" wrapText="0" readingOrder="0"/>
    </dxf>
  </rfmt>
  <rfmt sheetId="5" sqref="A967" start="0" length="0">
    <dxf>
      <numFmt numFmtId="0" formatCode="General"/>
      <alignment vertical="bottom" wrapText="0" readingOrder="0"/>
    </dxf>
  </rfmt>
  <rfmt sheetId="5" sqref="B967" start="0" length="0">
    <dxf>
      <numFmt numFmtId="0" formatCode="General"/>
      <alignment vertical="bottom" wrapText="0" readingOrder="0"/>
    </dxf>
  </rfmt>
  <rfmt sheetId="5" sqref="C967" start="0" length="0">
    <dxf>
      <numFmt numFmtId="0" formatCode="General"/>
      <alignment vertical="bottom" wrapText="0" readingOrder="0"/>
    </dxf>
  </rfmt>
  <rfmt sheetId="5" sqref="D967" start="0" length="0">
    <dxf>
      <numFmt numFmtId="0" formatCode="General"/>
      <alignment vertical="bottom" wrapText="0" readingOrder="0"/>
    </dxf>
  </rfmt>
  <rfmt sheetId="5" sqref="E967" start="0" length="0">
    <dxf>
      <numFmt numFmtId="0" formatCode="General"/>
      <alignment vertical="bottom" wrapText="0" readingOrder="0"/>
    </dxf>
  </rfmt>
  <rfmt sheetId="5" sqref="F967" start="0" length="0">
    <dxf>
      <numFmt numFmtId="0" formatCode="General"/>
      <alignment vertical="bottom" wrapText="0" readingOrder="0"/>
    </dxf>
  </rfmt>
  <rfmt sheetId="5" sqref="G967" start="0" length="0">
    <dxf>
      <numFmt numFmtId="0" formatCode="General"/>
      <alignment vertical="bottom" wrapText="0" readingOrder="0"/>
    </dxf>
  </rfmt>
  <rfmt sheetId="5" sqref="H967" start="0" length="0">
    <dxf>
      <numFmt numFmtId="0" formatCode="General"/>
      <alignment vertical="bottom" wrapText="0" readingOrder="0"/>
    </dxf>
  </rfmt>
  <rfmt sheetId="5" sqref="I967" start="0" length="0">
    <dxf>
      <numFmt numFmtId="0" formatCode="General"/>
      <alignment vertical="bottom" wrapText="0" readingOrder="0"/>
    </dxf>
  </rfmt>
  <rfmt sheetId="5" sqref="J967" start="0" length="0">
    <dxf>
      <numFmt numFmtId="0" formatCode="General"/>
      <alignment vertical="bottom" wrapText="0" readingOrder="0"/>
    </dxf>
  </rfmt>
  <rfmt sheetId="5" sqref="A968" start="0" length="0">
    <dxf>
      <numFmt numFmtId="0" formatCode="General"/>
      <alignment vertical="bottom" wrapText="0" readingOrder="0"/>
    </dxf>
  </rfmt>
  <rfmt sheetId="5" sqref="B968" start="0" length="0">
    <dxf>
      <numFmt numFmtId="0" formatCode="General"/>
      <alignment vertical="bottom" wrapText="0" readingOrder="0"/>
    </dxf>
  </rfmt>
  <rfmt sheetId="5" sqref="C968" start="0" length="0">
    <dxf>
      <numFmt numFmtId="0" formatCode="General"/>
      <alignment vertical="bottom" wrapText="0" readingOrder="0"/>
    </dxf>
  </rfmt>
  <rfmt sheetId="5" sqref="D968" start="0" length="0">
    <dxf>
      <numFmt numFmtId="0" formatCode="General"/>
      <alignment vertical="bottom" wrapText="0" readingOrder="0"/>
    </dxf>
  </rfmt>
  <rfmt sheetId="5" sqref="E968" start="0" length="0">
    <dxf>
      <numFmt numFmtId="0" formatCode="General"/>
      <alignment vertical="bottom" wrapText="0" readingOrder="0"/>
    </dxf>
  </rfmt>
  <rfmt sheetId="5" sqref="F968" start="0" length="0">
    <dxf>
      <numFmt numFmtId="0" formatCode="General"/>
      <alignment vertical="bottom" wrapText="0" readingOrder="0"/>
    </dxf>
  </rfmt>
  <rfmt sheetId="5" sqref="G968" start="0" length="0">
    <dxf>
      <numFmt numFmtId="0" formatCode="General"/>
      <alignment vertical="bottom" wrapText="0" readingOrder="0"/>
    </dxf>
  </rfmt>
  <rfmt sheetId="5" sqref="H968" start="0" length="0">
    <dxf>
      <numFmt numFmtId="0" formatCode="General"/>
      <alignment vertical="bottom" wrapText="0" readingOrder="0"/>
    </dxf>
  </rfmt>
  <rfmt sheetId="5" sqref="I968" start="0" length="0">
    <dxf>
      <numFmt numFmtId="0" formatCode="General"/>
      <alignment vertical="bottom" wrapText="0" readingOrder="0"/>
    </dxf>
  </rfmt>
  <rfmt sheetId="5" sqref="J968" start="0" length="0">
    <dxf>
      <numFmt numFmtId="0" formatCode="General"/>
      <alignment vertical="bottom" wrapText="0" readingOrder="0"/>
    </dxf>
  </rfmt>
  <rfmt sheetId="5" sqref="A969" start="0" length="0">
    <dxf>
      <numFmt numFmtId="0" formatCode="General"/>
      <alignment vertical="bottom" wrapText="0" readingOrder="0"/>
    </dxf>
  </rfmt>
  <rfmt sheetId="5" sqref="B969" start="0" length="0">
    <dxf>
      <numFmt numFmtId="0" formatCode="General"/>
      <alignment vertical="bottom" wrapText="0" readingOrder="0"/>
    </dxf>
  </rfmt>
  <rfmt sheetId="5" sqref="C969" start="0" length="0">
    <dxf>
      <numFmt numFmtId="0" formatCode="General"/>
      <alignment vertical="bottom" wrapText="0" readingOrder="0"/>
    </dxf>
  </rfmt>
  <rfmt sheetId="5" sqref="D969" start="0" length="0">
    <dxf>
      <numFmt numFmtId="0" formatCode="General"/>
      <alignment vertical="bottom" wrapText="0" readingOrder="0"/>
    </dxf>
  </rfmt>
  <rfmt sheetId="5" sqref="E969" start="0" length="0">
    <dxf>
      <numFmt numFmtId="0" formatCode="General"/>
      <alignment vertical="bottom" wrapText="0" readingOrder="0"/>
    </dxf>
  </rfmt>
  <rfmt sheetId="5" sqref="F969" start="0" length="0">
    <dxf>
      <numFmt numFmtId="0" formatCode="General"/>
      <alignment vertical="bottom" wrapText="0" readingOrder="0"/>
    </dxf>
  </rfmt>
  <rfmt sheetId="5" sqref="G969" start="0" length="0">
    <dxf>
      <numFmt numFmtId="0" formatCode="General"/>
      <alignment vertical="bottom" wrapText="0" readingOrder="0"/>
    </dxf>
  </rfmt>
  <rfmt sheetId="5" sqref="H969" start="0" length="0">
    <dxf>
      <numFmt numFmtId="0" formatCode="General"/>
      <alignment vertical="bottom" wrapText="0" readingOrder="0"/>
    </dxf>
  </rfmt>
  <rfmt sheetId="5" sqref="I969" start="0" length="0">
    <dxf>
      <numFmt numFmtId="0" formatCode="General"/>
      <alignment vertical="bottom" wrapText="0" readingOrder="0"/>
    </dxf>
  </rfmt>
  <rfmt sheetId="5" sqref="J969" start="0" length="0">
    <dxf>
      <numFmt numFmtId="0" formatCode="General"/>
      <alignment vertical="bottom" wrapText="0" readingOrder="0"/>
    </dxf>
  </rfmt>
  <rfmt sheetId="5" sqref="A970" start="0" length="0">
    <dxf>
      <numFmt numFmtId="0" formatCode="General"/>
      <alignment vertical="bottom" wrapText="0" readingOrder="0"/>
    </dxf>
  </rfmt>
  <rfmt sheetId="5" sqref="B970" start="0" length="0">
    <dxf>
      <numFmt numFmtId="0" formatCode="General"/>
      <alignment vertical="bottom" wrapText="0" readingOrder="0"/>
    </dxf>
  </rfmt>
  <rfmt sheetId="5" sqref="C970" start="0" length="0">
    <dxf>
      <numFmt numFmtId="0" formatCode="General"/>
      <alignment vertical="bottom" wrapText="0" readingOrder="0"/>
    </dxf>
  </rfmt>
  <rfmt sheetId="5" sqref="D970" start="0" length="0">
    <dxf>
      <numFmt numFmtId="0" formatCode="General"/>
      <alignment vertical="bottom" wrapText="0" readingOrder="0"/>
    </dxf>
  </rfmt>
  <rfmt sheetId="5" sqref="E970" start="0" length="0">
    <dxf>
      <numFmt numFmtId="0" formatCode="General"/>
      <alignment vertical="bottom" wrapText="0" readingOrder="0"/>
    </dxf>
  </rfmt>
  <rfmt sheetId="5" sqref="F970" start="0" length="0">
    <dxf>
      <numFmt numFmtId="0" formatCode="General"/>
      <alignment vertical="bottom" wrapText="0" readingOrder="0"/>
    </dxf>
  </rfmt>
  <rfmt sheetId="5" sqref="G970" start="0" length="0">
    <dxf>
      <numFmt numFmtId="0" formatCode="General"/>
      <alignment vertical="bottom" wrapText="0" readingOrder="0"/>
    </dxf>
  </rfmt>
  <rfmt sheetId="5" sqref="H970" start="0" length="0">
    <dxf>
      <numFmt numFmtId="0" formatCode="General"/>
      <alignment vertical="bottom" wrapText="0" readingOrder="0"/>
    </dxf>
  </rfmt>
  <rfmt sheetId="5" sqref="I970" start="0" length="0">
    <dxf>
      <numFmt numFmtId="0" formatCode="General"/>
      <alignment vertical="bottom" wrapText="0" readingOrder="0"/>
    </dxf>
  </rfmt>
  <rfmt sheetId="5" sqref="J970" start="0" length="0">
    <dxf>
      <numFmt numFmtId="0" formatCode="General"/>
      <alignment vertical="bottom" wrapText="0" readingOrder="0"/>
    </dxf>
  </rfmt>
  <rfmt sheetId="5" sqref="A971" start="0" length="0">
    <dxf>
      <numFmt numFmtId="0" formatCode="General"/>
      <alignment vertical="bottom" wrapText="0" readingOrder="0"/>
    </dxf>
  </rfmt>
  <rfmt sheetId="5" sqref="B971" start="0" length="0">
    <dxf>
      <numFmt numFmtId="0" formatCode="General"/>
      <alignment vertical="bottom" wrapText="0" readingOrder="0"/>
    </dxf>
  </rfmt>
  <rfmt sheetId="5" sqref="C971" start="0" length="0">
    <dxf>
      <numFmt numFmtId="0" formatCode="General"/>
      <alignment vertical="bottom" wrapText="0" readingOrder="0"/>
    </dxf>
  </rfmt>
  <rfmt sheetId="5" sqref="D971" start="0" length="0">
    <dxf>
      <numFmt numFmtId="0" formatCode="General"/>
      <alignment vertical="bottom" wrapText="0" readingOrder="0"/>
    </dxf>
  </rfmt>
  <rfmt sheetId="5" sqref="E971" start="0" length="0">
    <dxf>
      <numFmt numFmtId="0" formatCode="General"/>
      <alignment vertical="bottom" wrapText="0" readingOrder="0"/>
    </dxf>
  </rfmt>
  <rfmt sheetId="5" sqref="F971" start="0" length="0">
    <dxf>
      <numFmt numFmtId="0" formatCode="General"/>
      <alignment vertical="bottom" wrapText="0" readingOrder="0"/>
    </dxf>
  </rfmt>
  <rfmt sheetId="5" sqref="G971" start="0" length="0">
    <dxf>
      <numFmt numFmtId="0" formatCode="General"/>
      <alignment vertical="bottom" wrapText="0" readingOrder="0"/>
    </dxf>
  </rfmt>
  <rfmt sheetId="5" sqref="H971" start="0" length="0">
    <dxf>
      <numFmt numFmtId="0" formatCode="General"/>
      <alignment vertical="bottom" wrapText="0" readingOrder="0"/>
    </dxf>
  </rfmt>
  <rfmt sheetId="5" sqref="I971" start="0" length="0">
    <dxf>
      <numFmt numFmtId="0" formatCode="General"/>
      <alignment vertical="bottom" wrapText="0" readingOrder="0"/>
    </dxf>
  </rfmt>
  <rfmt sheetId="5" sqref="J971" start="0" length="0">
    <dxf>
      <numFmt numFmtId="0" formatCode="General"/>
      <alignment vertical="bottom" wrapText="0" readingOrder="0"/>
    </dxf>
  </rfmt>
  <rfmt sheetId="5" sqref="A972" start="0" length="0">
    <dxf>
      <numFmt numFmtId="0" formatCode="General"/>
      <alignment vertical="bottom" wrapText="0" readingOrder="0"/>
    </dxf>
  </rfmt>
  <rfmt sheetId="5" sqref="B972" start="0" length="0">
    <dxf>
      <numFmt numFmtId="0" formatCode="General"/>
      <alignment vertical="bottom" wrapText="0" readingOrder="0"/>
    </dxf>
  </rfmt>
  <rfmt sheetId="5" sqref="C972" start="0" length="0">
    <dxf>
      <numFmt numFmtId="0" formatCode="General"/>
      <alignment vertical="bottom" wrapText="0" readingOrder="0"/>
    </dxf>
  </rfmt>
  <rfmt sheetId="5" sqref="D972" start="0" length="0">
    <dxf>
      <numFmt numFmtId="0" formatCode="General"/>
      <alignment vertical="bottom" wrapText="0" readingOrder="0"/>
    </dxf>
  </rfmt>
  <rfmt sheetId="5" sqref="E972" start="0" length="0">
    <dxf>
      <numFmt numFmtId="0" formatCode="General"/>
      <alignment vertical="bottom" wrapText="0" readingOrder="0"/>
    </dxf>
  </rfmt>
  <rfmt sheetId="5" sqref="F972" start="0" length="0">
    <dxf>
      <numFmt numFmtId="0" formatCode="General"/>
      <alignment vertical="bottom" wrapText="0" readingOrder="0"/>
    </dxf>
  </rfmt>
  <rfmt sheetId="5" sqref="G972" start="0" length="0">
    <dxf>
      <numFmt numFmtId="0" formatCode="General"/>
      <alignment vertical="bottom" wrapText="0" readingOrder="0"/>
    </dxf>
  </rfmt>
  <rfmt sheetId="5" sqref="H972" start="0" length="0">
    <dxf>
      <numFmt numFmtId="0" formatCode="General"/>
      <alignment vertical="bottom" wrapText="0" readingOrder="0"/>
    </dxf>
  </rfmt>
  <rfmt sheetId="5" sqref="I972" start="0" length="0">
    <dxf>
      <numFmt numFmtId="0" formatCode="General"/>
      <alignment vertical="bottom" wrapText="0" readingOrder="0"/>
    </dxf>
  </rfmt>
  <rfmt sheetId="5" sqref="J972" start="0" length="0">
    <dxf>
      <numFmt numFmtId="0" formatCode="General"/>
      <alignment vertical="bottom" wrapText="0" readingOrder="0"/>
    </dxf>
  </rfmt>
  <rfmt sheetId="5" sqref="A973" start="0" length="0">
    <dxf>
      <numFmt numFmtId="0" formatCode="General"/>
      <alignment vertical="bottom" wrapText="0" readingOrder="0"/>
    </dxf>
  </rfmt>
  <rfmt sheetId="5" sqref="B973" start="0" length="0">
    <dxf>
      <numFmt numFmtId="0" formatCode="General"/>
      <alignment vertical="bottom" wrapText="0" readingOrder="0"/>
    </dxf>
  </rfmt>
  <rfmt sheetId="5" sqref="C973" start="0" length="0">
    <dxf>
      <numFmt numFmtId="0" formatCode="General"/>
      <alignment vertical="bottom" wrapText="0" readingOrder="0"/>
    </dxf>
  </rfmt>
  <rfmt sheetId="5" sqref="D973" start="0" length="0">
    <dxf>
      <numFmt numFmtId="0" formatCode="General"/>
      <alignment vertical="bottom" wrapText="0" readingOrder="0"/>
    </dxf>
  </rfmt>
  <rfmt sheetId="5" sqref="E973" start="0" length="0">
    <dxf>
      <numFmt numFmtId="0" formatCode="General"/>
      <alignment vertical="bottom" wrapText="0" readingOrder="0"/>
    </dxf>
  </rfmt>
  <rfmt sheetId="5" sqref="F973" start="0" length="0">
    <dxf>
      <numFmt numFmtId="0" formatCode="General"/>
      <alignment vertical="bottom" wrapText="0" readingOrder="0"/>
    </dxf>
  </rfmt>
  <rfmt sheetId="5" sqref="G973" start="0" length="0">
    <dxf>
      <numFmt numFmtId="0" formatCode="General"/>
      <alignment vertical="bottom" wrapText="0" readingOrder="0"/>
    </dxf>
  </rfmt>
  <rfmt sheetId="5" sqref="H973" start="0" length="0">
    <dxf>
      <numFmt numFmtId="0" formatCode="General"/>
      <alignment vertical="bottom" wrapText="0" readingOrder="0"/>
    </dxf>
  </rfmt>
  <rfmt sheetId="5" sqref="I973" start="0" length="0">
    <dxf>
      <numFmt numFmtId="0" formatCode="General"/>
      <alignment vertical="bottom" wrapText="0" readingOrder="0"/>
    </dxf>
  </rfmt>
  <rfmt sheetId="5" sqref="J973" start="0" length="0">
    <dxf>
      <numFmt numFmtId="0" formatCode="General"/>
      <alignment vertical="bottom" wrapText="0" readingOrder="0"/>
    </dxf>
  </rfmt>
  <rfmt sheetId="5" sqref="A974" start="0" length="0">
    <dxf>
      <numFmt numFmtId="0" formatCode="General"/>
      <alignment vertical="bottom" wrapText="0" readingOrder="0"/>
    </dxf>
  </rfmt>
  <rfmt sheetId="5" sqref="B974" start="0" length="0">
    <dxf>
      <numFmt numFmtId="0" formatCode="General"/>
      <alignment vertical="bottom" wrapText="0" readingOrder="0"/>
    </dxf>
  </rfmt>
  <rfmt sheetId="5" sqref="C974" start="0" length="0">
    <dxf>
      <numFmt numFmtId="0" formatCode="General"/>
      <alignment vertical="bottom" wrapText="0" readingOrder="0"/>
    </dxf>
  </rfmt>
  <rfmt sheetId="5" sqref="D974" start="0" length="0">
    <dxf>
      <numFmt numFmtId="0" formatCode="General"/>
      <alignment vertical="bottom" wrapText="0" readingOrder="0"/>
    </dxf>
  </rfmt>
  <rfmt sheetId="5" sqref="E974" start="0" length="0">
    <dxf>
      <numFmt numFmtId="0" formatCode="General"/>
      <alignment vertical="bottom" wrapText="0" readingOrder="0"/>
    </dxf>
  </rfmt>
  <rfmt sheetId="5" sqref="F974" start="0" length="0">
    <dxf>
      <numFmt numFmtId="0" formatCode="General"/>
      <alignment vertical="bottom" wrapText="0" readingOrder="0"/>
    </dxf>
  </rfmt>
  <rfmt sheetId="5" sqref="G974" start="0" length="0">
    <dxf>
      <numFmt numFmtId="0" formatCode="General"/>
      <alignment vertical="bottom" wrapText="0" readingOrder="0"/>
    </dxf>
  </rfmt>
  <rfmt sheetId="5" sqref="H974" start="0" length="0">
    <dxf>
      <numFmt numFmtId="0" formatCode="General"/>
      <alignment vertical="bottom" wrapText="0" readingOrder="0"/>
    </dxf>
  </rfmt>
  <rfmt sheetId="5" sqref="I974" start="0" length="0">
    <dxf>
      <numFmt numFmtId="0" formatCode="General"/>
      <alignment vertical="bottom" wrapText="0" readingOrder="0"/>
    </dxf>
  </rfmt>
  <rfmt sheetId="5" sqref="J974" start="0" length="0">
    <dxf>
      <numFmt numFmtId="0" formatCode="General"/>
      <alignment vertical="bottom" wrapText="0" readingOrder="0"/>
    </dxf>
  </rfmt>
  <rfmt sheetId="5" sqref="A975" start="0" length="0">
    <dxf>
      <numFmt numFmtId="0" formatCode="General"/>
      <alignment vertical="bottom" wrapText="0" readingOrder="0"/>
    </dxf>
  </rfmt>
  <rfmt sheetId="5" sqref="B975" start="0" length="0">
    <dxf>
      <numFmt numFmtId="0" formatCode="General"/>
      <alignment vertical="bottom" wrapText="0" readingOrder="0"/>
    </dxf>
  </rfmt>
  <rfmt sheetId="5" sqref="C975" start="0" length="0">
    <dxf>
      <numFmt numFmtId="0" formatCode="General"/>
      <alignment vertical="bottom" wrapText="0" readingOrder="0"/>
    </dxf>
  </rfmt>
  <rfmt sheetId="5" sqref="D975" start="0" length="0">
    <dxf>
      <numFmt numFmtId="0" formatCode="General"/>
      <alignment vertical="bottom" wrapText="0" readingOrder="0"/>
    </dxf>
  </rfmt>
  <rfmt sheetId="5" sqref="E975" start="0" length="0">
    <dxf>
      <numFmt numFmtId="0" formatCode="General"/>
      <alignment vertical="bottom" wrapText="0" readingOrder="0"/>
    </dxf>
  </rfmt>
  <rfmt sheetId="5" sqref="F975" start="0" length="0">
    <dxf>
      <numFmt numFmtId="0" formatCode="General"/>
      <alignment vertical="bottom" wrapText="0" readingOrder="0"/>
    </dxf>
  </rfmt>
  <rfmt sheetId="5" sqref="G975" start="0" length="0">
    <dxf>
      <numFmt numFmtId="0" formatCode="General"/>
      <alignment vertical="bottom" wrapText="0" readingOrder="0"/>
    </dxf>
  </rfmt>
  <rfmt sheetId="5" sqref="H975" start="0" length="0">
    <dxf>
      <numFmt numFmtId="0" formatCode="General"/>
      <alignment vertical="bottom" wrapText="0" readingOrder="0"/>
    </dxf>
  </rfmt>
  <rfmt sheetId="5" sqref="I975" start="0" length="0">
    <dxf>
      <numFmt numFmtId="0" formatCode="General"/>
      <alignment vertical="bottom" wrapText="0" readingOrder="0"/>
    </dxf>
  </rfmt>
  <rfmt sheetId="5" sqref="J975" start="0" length="0">
    <dxf>
      <numFmt numFmtId="0" formatCode="General"/>
      <alignment vertical="bottom" wrapText="0" readingOrder="0"/>
    </dxf>
  </rfmt>
  <rfmt sheetId="5" sqref="A976" start="0" length="0">
    <dxf>
      <numFmt numFmtId="0" formatCode="General"/>
      <alignment vertical="bottom" wrapText="0" readingOrder="0"/>
    </dxf>
  </rfmt>
  <rfmt sheetId="5" sqref="B976" start="0" length="0">
    <dxf>
      <numFmt numFmtId="0" formatCode="General"/>
      <alignment vertical="bottom" wrapText="0" readingOrder="0"/>
    </dxf>
  </rfmt>
  <rfmt sheetId="5" sqref="C976" start="0" length="0">
    <dxf>
      <numFmt numFmtId="0" formatCode="General"/>
      <alignment vertical="bottom" wrapText="0" readingOrder="0"/>
    </dxf>
  </rfmt>
  <rfmt sheetId="5" sqref="D976" start="0" length="0">
    <dxf>
      <numFmt numFmtId="0" formatCode="General"/>
      <alignment vertical="bottom" wrapText="0" readingOrder="0"/>
    </dxf>
  </rfmt>
  <rfmt sheetId="5" sqref="E976" start="0" length="0">
    <dxf>
      <numFmt numFmtId="0" formatCode="General"/>
      <alignment vertical="bottom" wrapText="0" readingOrder="0"/>
    </dxf>
  </rfmt>
  <rfmt sheetId="5" sqref="F976" start="0" length="0">
    <dxf>
      <numFmt numFmtId="0" formatCode="General"/>
      <alignment vertical="bottom" wrapText="0" readingOrder="0"/>
    </dxf>
  </rfmt>
  <rfmt sheetId="5" sqref="G976" start="0" length="0">
    <dxf>
      <numFmt numFmtId="0" formatCode="General"/>
      <alignment vertical="bottom" wrapText="0" readingOrder="0"/>
    </dxf>
  </rfmt>
  <rfmt sheetId="5" sqref="H976" start="0" length="0">
    <dxf>
      <numFmt numFmtId="0" formatCode="General"/>
      <alignment vertical="bottom" wrapText="0" readingOrder="0"/>
    </dxf>
  </rfmt>
  <rfmt sheetId="5" sqref="I976" start="0" length="0">
    <dxf>
      <numFmt numFmtId="0" formatCode="General"/>
      <alignment vertical="bottom" wrapText="0" readingOrder="0"/>
    </dxf>
  </rfmt>
  <rfmt sheetId="5" sqref="J976" start="0" length="0">
    <dxf>
      <numFmt numFmtId="0" formatCode="General"/>
      <alignment vertical="bottom" wrapText="0" readingOrder="0"/>
    </dxf>
  </rfmt>
  <rfmt sheetId="5" sqref="A977" start="0" length="0">
    <dxf>
      <numFmt numFmtId="0" formatCode="General"/>
      <alignment vertical="bottom" wrapText="0" readingOrder="0"/>
    </dxf>
  </rfmt>
  <rfmt sheetId="5" sqref="B977" start="0" length="0">
    <dxf>
      <numFmt numFmtId="0" formatCode="General"/>
      <alignment vertical="bottom" wrapText="0" readingOrder="0"/>
    </dxf>
  </rfmt>
  <rfmt sheetId="5" sqref="C977" start="0" length="0">
    <dxf>
      <numFmt numFmtId="0" formatCode="General"/>
      <alignment vertical="bottom" wrapText="0" readingOrder="0"/>
    </dxf>
  </rfmt>
  <rfmt sheetId="5" sqref="D977" start="0" length="0">
    <dxf>
      <numFmt numFmtId="0" formatCode="General"/>
      <alignment vertical="bottom" wrapText="0" readingOrder="0"/>
    </dxf>
  </rfmt>
  <rfmt sheetId="5" sqref="E977" start="0" length="0">
    <dxf>
      <numFmt numFmtId="0" formatCode="General"/>
      <alignment vertical="bottom" wrapText="0" readingOrder="0"/>
    </dxf>
  </rfmt>
  <rfmt sheetId="5" sqref="F977" start="0" length="0">
    <dxf>
      <numFmt numFmtId="0" formatCode="General"/>
      <alignment vertical="bottom" wrapText="0" readingOrder="0"/>
    </dxf>
  </rfmt>
  <rfmt sheetId="5" sqref="G977" start="0" length="0">
    <dxf>
      <numFmt numFmtId="0" formatCode="General"/>
      <alignment vertical="bottom" wrapText="0" readingOrder="0"/>
    </dxf>
  </rfmt>
  <rfmt sheetId="5" sqref="H977" start="0" length="0">
    <dxf>
      <numFmt numFmtId="0" formatCode="General"/>
      <alignment vertical="bottom" wrapText="0" readingOrder="0"/>
    </dxf>
  </rfmt>
  <rfmt sheetId="5" sqref="I977" start="0" length="0">
    <dxf>
      <numFmt numFmtId="0" formatCode="General"/>
      <alignment vertical="bottom" wrapText="0" readingOrder="0"/>
    </dxf>
  </rfmt>
  <rfmt sheetId="5" sqref="J977" start="0" length="0">
    <dxf>
      <numFmt numFmtId="0" formatCode="General"/>
      <alignment vertical="bottom" wrapText="0" readingOrder="0"/>
    </dxf>
  </rfmt>
  <rfmt sheetId="5" sqref="A978" start="0" length="0">
    <dxf>
      <numFmt numFmtId="0" formatCode="General"/>
      <alignment vertical="bottom" wrapText="0" readingOrder="0"/>
    </dxf>
  </rfmt>
  <rfmt sheetId="5" sqref="B978" start="0" length="0">
    <dxf>
      <numFmt numFmtId="0" formatCode="General"/>
      <alignment vertical="bottom" wrapText="0" readingOrder="0"/>
    </dxf>
  </rfmt>
  <rfmt sheetId="5" sqref="C978" start="0" length="0">
    <dxf>
      <numFmt numFmtId="0" formatCode="General"/>
      <alignment vertical="bottom" wrapText="0" readingOrder="0"/>
    </dxf>
  </rfmt>
  <rfmt sheetId="5" sqref="D978" start="0" length="0">
    <dxf>
      <numFmt numFmtId="0" formatCode="General"/>
      <alignment vertical="bottom" wrapText="0" readingOrder="0"/>
    </dxf>
  </rfmt>
  <rfmt sheetId="5" sqref="E978" start="0" length="0">
    <dxf>
      <numFmt numFmtId="0" formatCode="General"/>
      <alignment vertical="bottom" wrapText="0" readingOrder="0"/>
    </dxf>
  </rfmt>
  <rfmt sheetId="5" sqref="F978" start="0" length="0">
    <dxf>
      <numFmt numFmtId="0" formatCode="General"/>
      <alignment vertical="bottom" wrapText="0" readingOrder="0"/>
    </dxf>
  </rfmt>
  <rfmt sheetId="5" sqref="G978" start="0" length="0">
    <dxf>
      <numFmt numFmtId="0" formatCode="General"/>
      <alignment vertical="bottom" wrapText="0" readingOrder="0"/>
    </dxf>
  </rfmt>
  <rfmt sheetId="5" sqref="H978" start="0" length="0">
    <dxf>
      <numFmt numFmtId="0" formatCode="General"/>
      <alignment vertical="bottom" wrapText="0" readingOrder="0"/>
    </dxf>
  </rfmt>
  <rfmt sheetId="5" sqref="I978" start="0" length="0">
    <dxf>
      <numFmt numFmtId="0" formatCode="General"/>
      <alignment vertical="bottom" wrapText="0" readingOrder="0"/>
    </dxf>
  </rfmt>
  <rfmt sheetId="5" sqref="J978" start="0" length="0">
    <dxf>
      <numFmt numFmtId="0" formatCode="General"/>
      <alignment vertical="bottom" wrapText="0" readingOrder="0"/>
    </dxf>
  </rfmt>
  <rfmt sheetId="5" sqref="A979" start="0" length="0">
    <dxf>
      <numFmt numFmtId="0" formatCode="General"/>
      <alignment vertical="bottom" wrapText="0" readingOrder="0"/>
    </dxf>
  </rfmt>
  <rfmt sheetId="5" sqref="B979" start="0" length="0">
    <dxf>
      <numFmt numFmtId="0" formatCode="General"/>
      <alignment vertical="bottom" wrapText="0" readingOrder="0"/>
    </dxf>
  </rfmt>
  <rfmt sheetId="5" sqref="C979" start="0" length="0">
    <dxf>
      <numFmt numFmtId="0" formatCode="General"/>
      <alignment vertical="bottom" wrapText="0" readingOrder="0"/>
    </dxf>
  </rfmt>
  <rfmt sheetId="5" sqref="D979" start="0" length="0">
    <dxf>
      <numFmt numFmtId="0" formatCode="General"/>
      <alignment vertical="bottom" wrapText="0" readingOrder="0"/>
    </dxf>
  </rfmt>
  <rfmt sheetId="5" sqref="E979" start="0" length="0">
    <dxf>
      <numFmt numFmtId="0" formatCode="General"/>
      <alignment vertical="bottom" wrapText="0" readingOrder="0"/>
    </dxf>
  </rfmt>
  <rfmt sheetId="5" sqref="F979" start="0" length="0">
    <dxf>
      <numFmt numFmtId="0" formatCode="General"/>
      <alignment vertical="bottom" wrapText="0" readingOrder="0"/>
    </dxf>
  </rfmt>
  <rfmt sheetId="5" sqref="G979" start="0" length="0">
    <dxf>
      <numFmt numFmtId="0" formatCode="General"/>
      <alignment vertical="bottom" wrapText="0" readingOrder="0"/>
    </dxf>
  </rfmt>
  <rfmt sheetId="5" sqref="H979" start="0" length="0">
    <dxf>
      <numFmt numFmtId="0" formatCode="General"/>
      <alignment vertical="bottom" wrapText="0" readingOrder="0"/>
    </dxf>
  </rfmt>
  <rfmt sheetId="5" sqref="I979" start="0" length="0">
    <dxf>
      <numFmt numFmtId="0" formatCode="General"/>
      <alignment vertical="bottom" wrapText="0" readingOrder="0"/>
    </dxf>
  </rfmt>
  <rfmt sheetId="5" sqref="J979" start="0" length="0">
    <dxf>
      <numFmt numFmtId="0" formatCode="General"/>
      <alignment vertical="bottom" wrapText="0" readingOrder="0"/>
    </dxf>
  </rfmt>
  <rfmt sheetId="5" sqref="A980" start="0" length="0">
    <dxf>
      <numFmt numFmtId="0" formatCode="General"/>
      <alignment vertical="bottom" wrapText="0" readingOrder="0"/>
    </dxf>
  </rfmt>
  <rfmt sheetId="5" sqref="B980" start="0" length="0">
    <dxf>
      <numFmt numFmtId="0" formatCode="General"/>
      <alignment vertical="bottom" wrapText="0" readingOrder="0"/>
    </dxf>
  </rfmt>
  <rfmt sheetId="5" sqref="C980" start="0" length="0">
    <dxf>
      <numFmt numFmtId="0" formatCode="General"/>
      <alignment vertical="bottom" wrapText="0" readingOrder="0"/>
    </dxf>
  </rfmt>
  <rfmt sheetId="5" sqref="D980" start="0" length="0">
    <dxf>
      <numFmt numFmtId="0" formatCode="General"/>
      <alignment vertical="bottom" wrapText="0" readingOrder="0"/>
    </dxf>
  </rfmt>
  <rfmt sheetId="5" sqref="E980" start="0" length="0">
    <dxf>
      <numFmt numFmtId="0" formatCode="General"/>
      <alignment vertical="bottom" wrapText="0" readingOrder="0"/>
    </dxf>
  </rfmt>
  <rfmt sheetId="5" sqref="F980" start="0" length="0">
    <dxf>
      <numFmt numFmtId="0" formatCode="General"/>
      <alignment vertical="bottom" wrapText="0" readingOrder="0"/>
    </dxf>
  </rfmt>
  <rfmt sheetId="5" sqref="G980" start="0" length="0">
    <dxf>
      <numFmt numFmtId="0" formatCode="General"/>
      <alignment vertical="bottom" wrapText="0" readingOrder="0"/>
    </dxf>
  </rfmt>
  <rfmt sheetId="5" sqref="H980" start="0" length="0">
    <dxf>
      <numFmt numFmtId="0" formatCode="General"/>
      <alignment vertical="bottom" wrapText="0" readingOrder="0"/>
    </dxf>
  </rfmt>
  <rfmt sheetId="5" sqref="I980" start="0" length="0">
    <dxf>
      <numFmt numFmtId="0" formatCode="General"/>
      <alignment vertical="bottom" wrapText="0" readingOrder="0"/>
    </dxf>
  </rfmt>
  <rfmt sheetId="5" sqref="J980" start="0" length="0">
    <dxf>
      <numFmt numFmtId="0" formatCode="General"/>
      <alignment vertical="bottom" wrapText="0" readingOrder="0"/>
    </dxf>
  </rfmt>
  <rfmt sheetId="5" sqref="A981" start="0" length="0">
    <dxf>
      <numFmt numFmtId="0" formatCode="General"/>
      <alignment vertical="bottom" wrapText="0" readingOrder="0"/>
    </dxf>
  </rfmt>
  <rfmt sheetId="5" sqref="B981" start="0" length="0">
    <dxf>
      <numFmt numFmtId="0" formatCode="General"/>
      <alignment vertical="bottom" wrapText="0" readingOrder="0"/>
    </dxf>
  </rfmt>
  <rfmt sheetId="5" sqref="C981" start="0" length="0">
    <dxf>
      <numFmt numFmtId="0" formatCode="General"/>
      <alignment vertical="bottom" wrapText="0" readingOrder="0"/>
    </dxf>
  </rfmt>
  <rfmt sheetId="5" sqref="D981" start="0" length="0">
    <dxf>
      <numFmt numFmtId="0" formatCode="General"/>
      <alignment vertical="bottom" wrapText="0" readingOrder="0"/>
    </dxf>
  </rfmt>
  <rfmt sheetId="5" sqref="E981" start="0" length="0">
    <dxf>
      <numFmt numFmtId="0" formatCode="General"/>
      <alignment vertical="bottom" wrapText="0" readingOrder="0"/>
    </dxf>
  </rfmt>
  <rfmt sheetId="5" sqref="F981" start="0" length="0">
    <dxf>
      <numFmt numFmtId="0" formatCode="General"/>
      <alignment vertical="bottom" wrapText="0" readingOrder="0"/>
    </dxf>
  </rfmt>
  <rfmt sheetId="5" sqref="G981" start="0" length="0">
    <dxf>
      <numFmt numFmtId="0" formatCode="General"/>
      <alignment vertical="bottom" wrapText="0" readingOrder="0"/>
    </dxf>
  </rfmt>
  <rfmt sheetId="5" sqref="H981" start="0" length="0">
    <dxf>
      <numFmt numFmtId="0" formatCode="General"/>
      <alignment vertical="bottom" wrapText="0" readingOrder="0"/>
    </dxf>
  </rfmt>
  <rfmt sheetId="5" sqref="I981" start="0" length="0">
    <dxf>
      <numFmt numFmtId="0" formatCode="General"/>
      <alignment vertical="bottom" wrapText="0" readingOrder="0"/>
    </dxf>
  </rfmt>
  <rfmt sheetId="5" sqref="J981" start="0" length="0">
    <dxf>
      <numFmt numFmtId="0" formatCode="General"/>
      <alignment vertical="bottom" wrapText="0" readingOrder="0"/>
    </dxf>
  </rfmt>
  <rfmt sheetId="5" sqref="A982" start="0" length="0">
    <dxf>
      <numFmt numFmtId="0" formatCode="General"/>
      <alignment vertical="bottom" wrapText="0" readingOrder="0"/>
    </dxf>
  </rfmt>
  <rfmt sheetId="5" sqref="B982" start="0" length="0">
    <dxf>
      <numFmt numFmtId="0" formatCode="General"/>
      <alignment vertical="bottom" wrapText="0" readingOrder="0"/>
    </dxf>
  </rfmt>
  <rfmt sheetId="5" sqref="C982" start="0" length="0">
    <dxf>
      <numFmt numFmtId="0" formatCode="General"/>
      <alignment vertical="bottom" wrapText="0" readingOrder="0"/>
    </dxf>
  </rfmt>
  <rfmt sheetId="5" sqref="D982" start="0" length="0">
    <dxf>
      <numFmt numFmtId="0" formatCode="General"/>
      <alignment vertical="bottom" wrapText="0" readingOrder="0"/>
    </dxf>
  </rfmt>
  <rfmt sheetId="5" sqref="E982" start="0" length="0">
    <dxf>
      <numFmt numFmtId="0" formatCode="General"/>
      <alignment vertical="bottom" wrapText="0" readingOrder="0"/>
    </dxf>
  </rfmt>
  <rfmt sheetId="5" sqref="F982" start="0" length="0">
    <dxf>
      <numFmt numFmtId="0" formatCode="General"/>
      <alignment vertical="bottom" wrapText="0" readingOrder="0"/>
    </dxf>
  </rfmt>
  <rfmt sheetId="5" sqref="G982" start="0" length="0">
    <dxf>
      <numFmt numFmtId="0" formatCode="General"/>
      <alignment vertical="bottom" wrapText="0" readingOrder="0"/>
    </dxf>
  </rfmt>
  <rfmt sheetId="5" sqref="H982" start="0" length="0">
    <dxf>
      <numFmt numFmtId="0" formatCode="General"/>
      <alignment vertical="bottom" wrapText="0" readingOrder="0"/>
    </dxf>
  </rfmt>
  <rfmt sheetId="5" sqref="I982" start="0" length="0">
    <dxf>
      <numFmt numFmtId="0" formatCode="General"/>
      <alignment vertical="bottom" wrapText="0" readingOrder="0"/>
    </dxf>
  </rfmt>
  <rfmt sheetId="5" sqref="J982" start="0" length="0">
    <dxf>
      <numFmt numFmtId="0" formatCode="General"/>
      <alignment vertical="bottom" wrapText="0" readingOrder="0"/>
    </dxf>
  </rfmt>
  <rfmt sheetId="5" sqref="A983" start="0" length="0">
    <dxf>
      <numFmt numFmtId="0" formatCode="General"/>
      <alignment vertical="bottom" wrapText="0" readingOrder="0"/>
    </dxf>
  </rfmt>
  <rfmt sheetId="5" sqref="B983" start="0" length="0">
    <dxf>
      <numFmt numFmtId="0" formatCode="General"/>
      <alignment vertical="bottom" wrapText="0" readingOrder="0"/>
    </dxf>
  </rfmt>
  <rfmt sheetId="5" sqref="C983" start="0" length="0">
    <dxf>
      <numFmt numFmtId="0" formatCode="General"/>
      <alignment vertical="bottom" wrapText="0" readingOrder="0"/>
    </dxf>
  </rfmt>
  <rfmt sheetId="5" sqref="D983" start="0" length="0">
    <dxf>
      <numFmt numFmtId="0" formatCode="General"/>
      <alignment vertical="bottom" wrapText="0" readingOrder="0"/>
    </dxf>
  </rfmt>
  <rfmt sheetId="5" sqref="E983" start="0" length="0">
    <dxf>
      <numFmt numFmtId="0" formatCode="General"/>
      <alignment vertical="bottom" wrapText="0" readingOrder="0"/>
    </dxf>
  </rfmt>
  <rfmt sheetId="5" sqref="F983" start="0" length="0">
    <dxf>
      <numFmt numFmtId="0" formatCode="General"/>
      <alignment vertical="bottom" wrapText="0" readingOrder="0"/>
    </dxf>
  </rfmt>
  <rfmt sheetId="5" sqref="G983" start="0" length="0">
    <dxf>
      <numFmt numFmtId="0" formatCode="General"/>
      <alignment vertical="bottom" wrapText="0" readingOrder="0"/>
    </dxf>
  </rfmt>
  <rfmt sheetId="5" sqref="H983" start="0" length="0">
    <dxf>
      <numFmt numFmtId="0" formatCode="General"/>
      <alignment vertical="bottom" wrapText="0" readingOrder="0"/>
    </dxf>
  </rfmt>
  <rfmt sheetId="5" sqref="I983" start="0" length="0">
    <dxf>
      <numFmt numFmtId="0" formatCode="General"/>
      <alignment vertical="bottom" wrapText="0" readingOrder="0"/>
    </dxf>
  </rfmt>
  <rfmt sheetId="5" sqref="J983" start="0" length="0">
    <dxf>
      <numFmt numFmtId="0" formatCode="General"/>
      <alignment vertical="bottom" wrapText="0" readingOrder="0"/>
    </dxf>
  </rfmt>
  <rfmt sheetId="5" sqref="A984" start="0" length="0">
    <dxf>
      <numFmt numFmtId="0" formatCode="General"/>
      <alignment vertical="bottom" wrapText="0" readingOrder="0"/>
    </dxf>
  </rfmt>
  <rfmt sheetId="5" sqref="B984" start="0" length="0">
    <dxf>
      <numFmt numFmtId="0" formatCode="General"/>
      <alignment vertical="bottom" wrapText="0" readingOrder="0"/>
    </dxf>
  </rfmt>
  <rfmt sheetId="5" sqref="C984" start="0" length="0">
    <dxf>
      <numFmt numFmtId="0" formatCode="General"/>
      <alignment vertical="bottom" wrapText="0" readingOrder="0"/>
    </dxf>
  </rfmt>
  <rfmt sheetId="5" sqref="D984" start="0" length="0">
    <dxf>
      <numFmt numFmtId="0" formatCode="General"/>
      <alignment vertical="bottom" wrapText="0" readingOrder="0"/>
    </dxf>
  </rfmt>
  <rfmt sheetId="5" sqref="E984" start="0" length="0">
    <dxf>
      <numFmt numFmtId="0" formatCode="General"/>
      <alignment vertical="bottom" wrapText="0" readingOrder="0"/>
    </dxf>
  </rfmt>
  <rfmt sheetId="5" sqref="F984" start="0" length="0">
    <dxf>
      <numFmt numFmtId="0" formatCode="General"/>
      <alignment vertical="bottom" wrapText="0" readingOrder="0"/>
    </dxf>
  </rfmt>
  <rfmt sheetId="5" sqref="G984" start="0" length="0">
    <dxf>
      <numFmt numFmtId="0" formatCode="General"/>
      <alignment vertical="bottom" wrapText="0" readingOrder="0"/>
    </dxf>
  </rfmt>
  <rfmt sheetId="5" sqref="H984" start="0" length="0">
    <dxf>
      <numFmt numFmtId="0" formatCode="General"/>
      <alignment vertical="bottom" wrapText="0" readingOrder="0"/>
    </dxf>
  </rfmt>
  <rfmt sheetId="5" sqref="I984" start="0" length="0">
    <dxf>
      <numFmt numFmtId="0" formatCode="General"/>
      <alignment vertical="bottom" wrapText="0" readingOrder="0"/>
    </dxf>
  </rfmt>
  <rfmt sheetId="5" sqref="J984" start="0" length="0">
    <dxf>
      <numFmt numFmtId="0" formatCode="General"/>
      <alignment vertical="bottom" wrapText="0" readingOrder="0"/>
    </dxf>
  </rfmt>
  <rfmt sheetId="5" sqref="A985" start="0" length="0">
    <dxf>
      <numFmt numFmtId="0" formatCode="General"/>
      <alignment vertical="bottom" wrapText="0" readingOrder="0"/>
    </dxf>
  </rfmt>
  <rfmt sheetId="5" sqref="B985" start="0" length="0">
    <dxf>
      <numFmt numFmtId="0" formatCode="General"/>
      <alignment vertical="bottom" wrapText="0" readingOrder="0"/>
    </dxf>
  </rfmt>
  <rfmt sheetId="5" sqref="C985" start="0" length="0">
    <dxf>
      <numFmt numFmtId="0" formatCode="General"/>
      <alignment vertical="bottom" wrapText="0" readingOrder="0"/>
    </dxf>
  </rfmt>
  <rfmt sheetId="5" sqref="D985" start="0" length="0">
    <dxf>
      <numFmt numFmtId="0" formatCode="General"/>
      <alignment vertical="bottom" wrapText="0" readingOrder="0"/>
    </dxf>
  </rfmt>
  <rfmt sheetId="5" sqref="E985" start="0" length="0">
    <dxf>
      <numFmt numFmtId="0" formatCode="General"/>
      <alignment vertical="bottom" wrapText="0" readingOrder="0"/>
    </dxf>
  </rfmt>
  <rfmt sheetId="5" sqref="F985" start="0" length="0">
    <dxf>
      <numFmt numFmtId="0" formatCode="General"/>
      <alignment vertical="bottom" wrapText="0" readingOrder="0"/>
    </dxf>
  </rfmt>
  <rfmt sheetId="5" sqref="G985" start="0" length="0">
    <dxf>
      <numFmt numFmtId="0" formatCode="General"/>
      <alignment vertical="bottom" wrapText="0" readingOrder="0"/>
    </dxf>
  </rfmt>
  <rfmt sheetId="5" sqref="H985" start="0" length="0">
    <dxf>
      <numFmt numFmtId="0" formatCode="General"/>
      <alignment vertical="bottom" wrapText="0" readingOrder="0"/>
    </dxf>
  </rfmt>
  <rfmt sheetId="5" sqref="I985" start="0" length="0">
    <dxf>
      <numFmt numFmtId="0" formatCode="General"/>
      <alignment vertical="bottom" wrapText="0" readingOrder="0"/>
    </dxf>
  </rfmt>
  <rfmt sheetId="5" sqref="J985" start="0" length="0">
    <dxf>
      <numFmt numFmtId="0" formatCode="General"/>
      <alignment vertical="bottom" wrapText="0" readingOrder="0"/>
    </dxf>
  </rfmt>
  <rfmt sheetId="5" sqref="A986" start="0" length="0">
    <dxf>
      <numFmt numFmtId="0" formatCode="General"/>
      <alignment vertical="bottom" wrapText="0" readingOrder="0"/>
    </dxf>
  </rfmt>
  <rfmt sheetId="5" sqref="B986" start="0" length="0">
    <dxf>
      <numFmt numFmtId="0" formatCode="General"/>
      <alignment vertical="bottom" wrapText="0" readingOrder="0"/>
    </dxf>
  </rfmt>
  <rfmt sheetId="5" sqref="C986" start="0" length="0">
    <dxf>
      <numFmt numFmtId="0" formatCode="General"/>
      <alignment vertical="bottom" wrapText="0" readingOrder="0"/>
    </dxf>
  </rfmt>
  <rfmt sheetId="5" sqref="D986" start="0" length="0">
    <dxf>
      <numFmt numFmtId="0" formatCode="General"/>
      <alignment vertical="bottom" wrapText="0" readingOrder="0"/>
    </dxf>
  </rfmt>
  <rfmt sheetId="5" sqref="E986" start="0" length="0">
    <dxf>
      <numFmt numFmtId="0" formatCode="General"/>
      <alignment vertical="bottom" wrapText="0" readingOrder="0"/>
    </dxf>
  </rfmt>
  <rfmt sheetId="5" sqref="F986" start="0" length="0">
    <dxf>
      <numFmt numFmtId="0" formatCode="General"/>
      <alignment vertical="bottom" wrapText="0" readingOrder="0"/>
    </dxf>
  </rfmt>
  <rfmt sheetId="5" sqref="G986" start="0" length="0">
    <dxf>
      <numFmt numFmtId="0" formatCode="General"/>
      <alignment vertical="bottom" wrapText="0" readingOrder="0"/>
    </dxf>
  </rfmt>
  <rfmt sheetId="5" sqref="H986" start="0" length="0">
    <dxf>
      <numFmt numFmtId="0" formatCode="General"/>
      <alignment vertical="bottom" wrapText="0" readingOrder="0"/>
    </dxf>
  </rfmt>
  <rfmt sheetId="5" sqref="I986" start="0" length="0">
    <dxf>
      <numFmt numFmtId="0" formatCode="General"/>
      <alignment vertical="bottom" wrapText="0" readingOrder="0"/>
    </dxf>
  </rfmt>
  <rfmt sheetId="5" sqref="J986" start="0" length="0">
    <dxf>
      <numFmt numFmtId="0" formatCode="General"/>
      <alignment vertical="bottom" wrapText="0" readingOrder="0"/>
    </dxf>
  </rfmt>
  <rfmt sheetId="5" sqref="A987" start="0" length="0">
    <dxf>
      <numFmt numFmtId="0" formatCode="General"/>
      <alignment vertical="bottom" wrapText="0" readingOrder="0"/>
    </dxf>
  </rfmt>
  <rfmt sheetId="5" sqref="B987" start="0" length="0">
    <dxf>
      <numFmt numFmtId="0" formatCode="General"/>
      <alignment vertical="bottom" wrapText="0" readingOrder="0"/>
    </dxf>
  </rfmt>
  <rfmt sheetId="5" sqref="C987" start="0" length="0">
    <dxf>
      <numFmt numFmtId="0" formatCode="General"/>
      <alignment vertical="bottom" wrapText="0" readingOrder="0"/>
    </dxf>
  </rfmt>
  <rfmt sheetId="5" sqref="D987" start="0" length="0">
    <dxf>
      <numFmt numFmtId="0" formatCode="General"/>
      <alignment vertical="bottom" wrapText="0" readingOrder="0"/>
    </dxf>
  </rfmt>
  <rfmt sheetId="5" sqref="E987" start="0" length="0">
    <dxf>
      <numFmt numFmtId="0" formatCode="General"/>
      <alignment vertical="bottom" wrapText="0" readingOrder="0"/>
    </dxf>
  </rfmt>
  <rfmt sheetId="5" sqref="F987" start="0" length="0">
    <dxf>
      <numFmt numFmtId="0" formatCode="General"/>
      <alignment vertical="bottom" wrapText="0" readingOrder="0"/>
    </dxf>
  </rfmt>
  <rfmt sheetId="5" sqref="G987" start="0" length="0">
    <dxf>
      <numFmt numFmtId="0" formatCode="General"/>
      <alignment vertical="bottom" wrapText="0" readingOrder="0"/>
    </dxf>
  </rfmt>
  <rfmt sheetId="5" sqref="H987" start="0" length="0">
    <dxf>
      <numFmt numFmtId="0" formatCode="General"/>
      <alignment vertical="bottom" wrapText="0" readingOrder="0"/>
    </dxf>
  </rfmt>
  <rfmt sheetId="5" sqref="I987" start="0" length="0">
    <dxf>
      <numFmt numFmtId="0" formatCode="General"/>
      <alignment vertical="bottom" wrapText="0" readingOrder="0"/>
    </dxf>
  </rfmt>
  <rfmt sheetId="5" sqref="J987" start="0" length="0">
    <dxf>
      <numFmt numFmtId="0" formatCode="General"/>
      <alignment vertical="bottom" wrapText="0" readingOrder="0"/>
    </dxf>
  </rfmt>
  <rfmt sheetId="5" sqref="A988" start="0" length="0">
    <dxf>
      <numFmt numFmtId="0" formatCode="General"/>
      <alignment vertical="bottom" wrapText="0" readingOrder="0"/>
    </dxf>
  </rfmt>
  <rfmt sheetId="5" sqref="B988" start="0" length="0">
    <dxf>
      <numFmt numFmtId="0" formatCode="General"/>
      <alignment vertical="bottom" wrapText="0" readingOrder="0"/>
    </dxf>
  </rfmt>
  <rfmt sheetId="5" sqref="C988" start="0" length="0">
    <dxf>
      <numFmt numFmtId="0" formatCode="General"/>
      <alignment vertical="bottom" wrapText="0" readingOrder="0"/>
    </dxf>
  </rfmt>
  <rfmt sheetId="5" sqref="D988" start="0" length="0">
    <dxf>
      <numFmt numFmtId="0" formatCode="General"/>
      <alignment vertical="bottom" wrapText="0" readingOrder="0"/>
    </dxf>
  </rfmt>
  <rfmt sheetId="5" sqref="E988" start="0" length="0">
    <dxf>
      <numFmt numFmtId="0" formatCode="General"/>
      <alignment vertical="bottom" wrapText="0" readingOrder="0"/>
    </dxf>
  </rfmt>
  <rfmt sheetId="5" sqref="F988" start="0" length="0">
    <dxf>
      <numFmt numFmtId="0" formatCode="General"/>
      <alignment vertical="bottom" wrapText="0" readingOrder="0"/>
    </dxf>
  </rfmt>
  <rfmt sheetId="5" sqref="G988" start="0" length="0">
    <dxf>
      <numFmt numFmtId="0" formatCode="General"/>
      <alignment vertical="bottom" wrapText="0" readingOrder="0"/>
    </dxf>
  </rfmt>
  <rfmt sheetId="5" sqref="H988" start="0" length="0">
    <dxf>
      <numFmt numFmtId="0" formatCode="General"/>
      <alignment vertical="bottom" wrapText="0" readingOrder="0"/>
    </dxf>
  </rfmt>
  <rfmt sheetId="5" sqref="I988" start="0" length="0">
    <dxf>
      <numFmt numFmtId="0" formatCode="General"/>
      <alignment vertical="bottom" wrapText="0" readingOrder="0"/>
    </dxf>
  </rfmt>
  <rfmt sheetId="5" sqref="J988" start="0" length="0">
    <dxf>
      <numFmt numFmtId="0" formatCode="General"/>
      <alignment vertical="bottom" wrapText="0" readingOrder="0"/>
    </dxf>
  </rfmt>
  <rfmt sheetId="5" sqref="A989" start="0" length="0">
    <dxf>
      <numFmt numFmtId="0" formatCode="General"/>
      <alignment vertical="bottom" wrapText="0" readingOrder="0"/>
    </dxf>
  </rfmt>
  <rfmt sheetId="5" sqref="B989" start="0" length="0">
    <dxf>
      <numFmt numFmtId="0" formatCode="General"/>
      <alignment vertical="bottom" wrapText="0" readingOrder="0"/>
    </dxf>
  </rfmt>
  <rfmt sheetId="5" sqref="C989" start="0" length="0">
    <dxf>
      <numFmt numFmtId="0" formatCode="General"/>
      <alignment vertical="bottom" wrapText="0" readingOrder="0"/>
    </dxf>
  </rfmt>
  <rfmt sheetId="5" sqref="D989" start="0" length="0">
    <dxf>
      <numFmt numFmtId="0" formatCode="General"/>
      <alignment vertical="bottom" wrapText="0" readingOrder="0"/>
    </dxf>
  </rfmt>
  <rfmt sheetId="5" sqref="E989" start="0" length="0">
    <dxf>
      <numFmt numFmtId="0" formatCode="General"/>
      <alignment vertical="bottom" wrapText="0" readingOrder="0"/>
    </dxf>
  </rfmt>
  <rfmt sheetId="5" sqref="F989" start="0" length="0">
    <dxf>
      <numFmt numFmtId="0" formatCode="General"/>
      <alignment vertical="bottom" wrapText="0" readingOrder="0"/>
    </dxf>
  </rfmt>
  <rfmt sheetId="5" sqref="G989" start="0" length="0">
    <dxf>
      <numFmt numFmtId="0" formatCode="General"/>
      <alignment vertical="bottom" wrapText="0" readingOrder="0"/>
    </dxf>
  </rfmt>
  <rfmt sheetId="5" sqref="H989" start="0" length="0">
    <dxf>
      <numFmt numFmtId="0" formatCode="General"/>
      <alignment vertical="bottom" wrapText="0" readingOrder="0"/>
    </dxf>
  </rfmt>
  <rfmt sheetId="5" sqref="I989" start="0" length="0">
    <dxf>
      <numFmt numFmtId="0" formatCode="General"/>
      <alignment vertical="bottom" wrapText="0" readingOrder="0"/>
    </dxf>
  </rfmt>
  <rfmt sheetId="5" sqref="J989" start="0" length="0">
    <dxf>
      <numFmt numFmtId="0" formatCode="General"/>
      <alignment vertical="bottom" wrapText="0" readingOrder="0"/>
    </dxf>
  </rfmt>
  <rfmt sheetId="5" sqref="A990" start="0" length="0">
    <dxf>
      <numFmt numFmtId="0" formatCode="General"/>
      <alignment vertical="bottom" wrapText="0" readingOrder="0"/>
    </dxf>
  </rfmt>
  <rfmt sheetId="5" sqref="B990" start="0" length="0">
    <dxf>
      <numFmt numFmtId="0" formatCode="General"/>
      <alignment vertical="bottom" wrapText="0" readingOrder="0"/>
    </dxf>
  </rfmt>
  <rfmt sheetId="5" sqref="C990" start="0" length="0">
    <dxf>
      <numFmt numFmtId="0" formatCode="General"/>
      <alignment vertical="bottom" wrapText="0" readingOrder="0"/>
    </dxf>
  </rfmt>
  <rfmt sheetId="5" sqref="D990" start="0" length="0">
    <dxf>
      <numFmt numFmtId="0" formatCode="General"/>
      <alignment vertical="bottom" wrapText="0" readingOrder="0"/>
    </dxf>
  </rfmt>
  <rfmt sheetId="5" sqref="E990" start="0" length="0">
    <dxf>
      <numFmt numFmtId="0" formatCode="General"/>
      <alignment vertical="bottom" wrapText="0" readingOrder="0"/>
    </dxf>
  </rfmt>
  <rfmt sheetId="5" sqref="F990" start="0" length="0">
    <dxf>
      <numFmt numFmtId="0" formatCode="General"/>
      <alignment vertical="bottom" wrapText="0" readingOrder="0"/>
    </dxf>
  </rfmt>
  <rfmt sheetId="5" sqref="G990" start="0" length="0">
    <dxf>
      <numFmt numFmtId="0" formatCode="General"/>
      <alignment vertical="bottom" wrapText="0" readingOrder="0"/>
    </dxf>
  </rfmt>
  <rfmt sheetId="5" sqref="H990" start="0" length="0">
    <dxf>
      <numFmt numFmtId="0" formatCode="General"/>
      <alignment vertical="bottom" wrapText="0" readingOrder="0"/>
    </dxf>
  </rfmt>
  <rfmt sheetId="5" sqref="I990" start="0" length="0">
    <dxf>
      <numFmt numFmtId="0" formatCode="General"/>
      <alignment vertical="bottom" wrapText="0" readingOrder="0"/>
    </dxf>
  </rfmt>
  <rfmt sheetId="5" sqref="J990" start="0" length="0">
    <dxf>
      <numFmt numFmtId="0" formatCode="General"/>
      <alignment vertical="bottom" wrapText="0" readingOrder="0"/>
    </dxf>
  </rfmt>
  <rfmt sheetId="5" sqref="A991" start="0" length="0">
    <dxf>
      <numFmt numFmtId="0" formatCode="General"/>
      <alignment vertical="bottom" wrapText="0" readingOrder="0"/>
    </dxf>
  </rfmt>
  <rfmt sheetId="5" sqref="B991" start="0" length="0">
    <dxf>
      <numFmt numFmtId="0" formatCode="General"/>
      <alignment vertical="bottom" wrapText="0" readingOrder="0"/>
    </dxf>
  </rfmt>
  <rfmt sheetId="5" sqref="C991" start="0" length="0">
    <dxf>
      <numFmt numFmtId="0" formatCode="General"/>
      <alignment vertical="bottom" wrapText="0" readingOrder="0"/>
    </dxf>
  </rfmt>
  <rfmt sheetId="5" sqref="D991" start="0" length="0">
    <dxf>
      <numFmt numFmtId="0" formatCode="General"/>
      <alignment vertical="bottom" wrapText="0" readingOrder="0"/>
    </dxf>
  </rfmt>
  <rfmt sheetId="5" sqref="E991" start="0" length="0">
    <dxf>
      <numFmt numFmtId="0" formatCode="General"/>
      <alignment vertical="bottom" wrapText="0" readingOrder="0"/>
    </dxf>
  </rfmt>
  <rfmt sheetId="5" sqref="F991" start="0" length="0">
    <dxf>
      <numFmt numFmtId="0" formatCode="General"/>
      <alignment vertical="bottom" wrapText="0" readingOrder="0"/>
    </dxf>
  </rfmt>
  <rfmt sheetId="5" sqref="G991" start="0" length="0">
    <dxf>
      <numFmt numFmtId="0" formatCode="General"/>
      <alignment vertical="bottom" wrapText="0" readingOrder="0"/>
    </dxf>
  </rfmt>
  <rfmt sheetId="5" sqref="H991" start="0" length="0">
    <dxf>
      <numFmt numFmtId="0" formatCode="General"/>
      <alignment vertical="bottom" wrapText="0" readingOrder="0"/>
    </dxf>
  </rfmt>
  <rfmt sheetId="5" sqref="I991" start="0" length="0">
    <dxf>
      <numFmt numFmtId="0" formatCode="General"/>
      <alignment vertical="bottom" wrapText="0" readingOrder="0"/>
    </dxf>
  </rfmt>
  <rfmt sheetId="5" sqref="J991" start="0" length="0">
    <dxf>
      <numFmt numFmtId="0" formatCode="General"/>
      <alignment vertical="bottom" wrapText="0" readingOrder="0"/>
    </dxf>
  </rfmt>
  <rfmt sheetId="5" sqref="A992" start="0" length="0">
    <dxf>
      <numFmt numFmtId="0" formatCode="General"/>
      <alignment vertical="bottom" wrapText="0" readingOrder="0"/>
    </dxf>
  </rfmt>
  <rfmt sheetId="5" sqref="B992" start="0" length="0">
    <dxf>
      <numFmt numFmtId="0" formatCode="General"/>
      <alignment vertical="bottom" wrapText="0" readingOrder="0"/>
    </dxf>
  </rfmt>
  <rfmt sheetId="5" sqref="C992" start="0" length="0">
    <dxf>
      <numFmt numFmtId="0" formatCode="General"/>
      <alignment vertical="bottom" wrapText="0" readingOrder="0"/>
    </dxf>
  </rfmt>
  <rfmt sheetId="5" sqref="D992" start="0" length="0">
    <dxf>
      <numFmt numFmtId="0" formatCode="General"/>
      <alignment vertical="bottom" wrapText="0" readingOrder="0"/>
    </dxf>
  </rfmt>
  <rfmt sheetId="5" sqref="E992" start="0" length="0">
    <dxf>
      <numFmt numFmtId="0" formatCode="General"/>
      <alignment vertical="bottom" wrapText="0" readingOrder="0"/>
    </dxf>
  </rfmt>
  <rfmt sheetId="5" sqref="F992" start="0" length="0">
    <dxf>
      <numFmt numFmtId="0" formatCode="General"/>
      <alignment vertical="bottom" wrapText="0" readingOrder="0"/>
    </dxf>
  </rfmt>
  <rfmt sheetId="5" sqref="G992" start="0" length="0">
    <dxf>
      <numFmt numFmtId="0" formatCode="General"/>
      <alignment vertical="bottom" wrapText="0" readingOrder="0"/>
    </dxf>
  </rfmt>
  <rfmt sheetId="5" sqref="H992" start="0" length="0">
    <dxf>
      <numFmt numFmtId="0" formatCode="General"/>
      <alignment vertical="bottom" wrapText="0" readingOrder="0"/>
    </dxf>
  </rfmt>
  <rfmt sheetId="5" sqref="I992" start="0" length="0">
    <dxf>
      <numFmt numFmtId="0" formatCode="General"/>
      <alignment vertical="bottom" wrapText="0" readingOrder="0"/>
    </dxf>
  </rfmt>
  <rfmt sheetId="5" sqref="J992" start="0" length="0">
    <dxf>
      <numFmt numFmtId="0" formatCode="General"/>
      <alignment vertical="bottom" wrapText="0" readingOrder="0"/>
    </dxf>
  </rfmt>
  <rfmt sheetId="5" sqref="A993" start="0" length="0">
    <dxf>
      <numFmt numFmtId="0" formatCode="General"/>
      <alignment vertical="bottom" wrapText="0" readingOrder="0"/>
    </dxf>
  </rfmt>
  <rfmt sheetId="5" sqref="B993" start="0" length="0">
    <dxf>
      <numFmt numFmtId="0" formatCode="General"/>
      <alignment vertical="bottom" wrapText="0" readingOrder="0"/>
    </dxf>
  </rfmt>
  <rfmt sheetId="5" sqref="C993" start="0" length="0">
    <dxf>
      <numFmt numFmtId="0" formatCode="General"/>
      <alignment vertical="bottom" wrapText="0" readingOrder="0"/>
    </dxf>
  </rfmt>
  <rfmt sheetId="5" sqref="D993" start="0" length="0">
    <dxf>
      <numFmt numFmtId="0" formatCode="General"/>
      <alignment vertical="bottom" wrapText="0" readingOrder="0"/>
    </dxf>
  </rfmt>
  <rfmt sheetId="5" sqref="E993" start="0" length="0">
    <dxf>
      <numFmt numFmtId="0" formatCode="General"/>
      <alignment vertical="bottom" wrapText="0" readingOrder="0"/>
    </dxf>
  </rfmt>
  <rfmt sheetId="5" sqref="F993" start="0" length="0">
    <dxf>
      <numFmt numFmtId="0" formatCode="General"/>
      <alignment vertical="bottom" wrapText="0" readingOrder="0"/>
    </dxf>
  </rfmt>
  <rfmt sheetId="5" sqref="G993" start="0" length="0">
    <dxf>
      <numFmt numFmtId="0" formatCode="General"/>
      <alignment vertical="bottom" wrapText="0" readingOrder="0"/>
    </dxf>
  </rfmt>
  <rfmt sheetId="5" sqref="H993" start="0" length="0">
    <dxf>
      <numFmt numFmtId="0" formatCode="General"/>
      <alignment vertical="bottom" wrapText="0" readingOrder="0"/>
    </dxf>
  </rfmt>
  <rfmt sheetId="5" sqref="I993" start="0" length="0">
    <dxf>
      <numFmt numFmtId="0" formatCode="General"/>
      <alignment vertical="bottom" wrapText="0" readingOrder="0"/>
    </dxf>
  </rfmt>
  <rfmt sheetId="5" sqref="J993" start="0" length="0">
    <dxf>
      <numFmt numFmtId="0" formatCode="General"/>
      <alignment vertical="bottom" wrapText="0" readingOrder="0"/>
    </dxf>
  </rfmt>
  <rfmt sheetId="5" sqref="A994" start="0" length="0">
    <dxf>
      <numFmt numFmtId="0" formatCode="General"/>
      <alignment vertical="bottom" wrapText="0" readingOrder="0"/>
    </dxf>
  </rfmt>
  <rfmt sheetId="5" sqref="B994" start="0" length="0">
    <dxf>
      <numFmt numFmtId="0" formatCode="General"/>
      <alignment vertical="bottom" wrapText="0" readingOrder="0"/>
    </dxf>
  </rfmt>
  <rfmt sheetId="5" sqref="C994" start="0" length="0">
    <dxf>
      <numFmt numFmtId="0" formatCode="General"/>
      <alignment vertical="bottom" wrapText="0" readingOrder="0"/>
    </dxf>
  </rfmt>
  <rfmt sheetId="5" sqref="D994" start="0" length="0">
    <dxf>
      <numFmt numFmtId="0" formatCode="General"/>
      <alignment vertical="bottom" wrapText="0" readingOrder="0"/>
    </dxf>
  </rfmt>
  <rfmt sheetId="5" sqref="E994" start="0" length="0">
    <dxf>
      <numFmt numFmtId="0" formatCode="General"/>
      <alignment vertical="bottom" wrapText="0" readingOrder="0"/>
    </dxf>
  </rfmt>
  <rfmt sheetId="5" sqref="F994" start="0" length="0">
    <dxf>
      <numFmt numFmtId="0" formatCode="General"/>
      <alignment vertical="bottom" wrapText="0" readingOrder="0"/>
    </dxf>
  </rfmt>
  <rfmt sheetId="5" sqref="G994" start="0" length="0">
    <dxf>
      <numFmt numFmtId="0" formatCode="General"/>
      <alignment vertical="bottom" wrapText="0" readingOrder="0"/>
    </dxf>
  </rfmt>
  <rfmt sheetId="5" sqref="H994" start="0" length="0">
    <dxf>
      <numFmt numFmtId="0" formatCode="General"/>
      <alignment vertical="bottom" wrapText="0" readingOrder="0"/>
    </dxf>
  </rfmt>
  <rfmt sheetId="5" sqref="I994" start="0" length="0">
    <dxf>
      <numFmt numFmtId="0" formatCode="General"/>
      <alignment vertical="bottom" wrapText="0" readingOrder="0"/>
    </dxf>
  </rfmt>
  <rfmt sheetId="5" sqref="J994" start="0" length="0">
    <dxf>
      <numFmt numFmtId="0" formatCode="General"/>
      <alignment vertical="bottom" wrapText="0" readingOrder="0"/>
    </dxf>
  </rfmt>
  <rfmt sheetId="5" sqref="A995" start="0" length="0">
    <dxf>
      <numFmt numFmtId="0" formatCode="General"/>
      <alignment vertical="bottom" wrapText="0" readingOrder="0"/>
    </dxf>
  </rfmt>
  <rfmt sheetId="5" sqref="B995" start="0" length="0">
    <dxf>
      <numFmt numFmtId="0" formatCode="General"/>
      <alignment vertical="bottom" wrapText="0" readingOrder="0"/>
    </dxf>
  </rfmt>
  <rfmt sheetId="5" sqref="C995" start="0" length="0">
    <dxf>
      <numFmt numFmtId="0" formatCode="General"/>
      <alignment vertical="bottom" wrapText="0" readingOrder="0"/>
    </dxf>
  </rfmt>
  <rfmt sheetId="5" sqref="D995" start="0" length="0">
    <dxf>
      <numFmt numFmtId="0" formatCode="General"/>
      <alignment vertical="bottom" wrapText="0" readingOrder="0"/>
    </dxf>
  </rfmt>
  <rfmt sheetId="5" sqref="E995" start="0" length="0">
    <dxf>
      <numFmt numFmtId="0" formatCode="General"/>
      <alignment vertical="bottom" wrapText="0" readingOrder="0"/>
    </dxf>
  </rfmt>
  <rfmt sheetId="5" sqref="F995" start="0" length="0">
    <dxf>
      <numFmt numFmtId="0" formatCode="General"/>
      <alignment vertical="bottom" wrapText="0" readingOrder="0"/>
    </dxf>
  </rfmt>
  <rfmt sheetId="5" sqref="G995" start="0" length="0">
    <dxf>
      <numFmt numFmtId="0" formatCode="General"/>
      <alignment vertical="bottom" wrapText="0" readingOrder="0"/>
    </dxf>
  </rfmt>
  <rfmt sheetId="5" sqref="H995" start="0" length="0">
    <dxf>
      <numFmt numFmtId="0" formatCode="General"/>
      <alignment vertical="bottom" wrapText="0" readingOrder="0"/>
    </dxf>
  </rfmt>
  <rfmt sheetId="5" sqref="I995" start="0" length="0">
    <dxf>
      <numFmt numFmtId="0" formatCode="General"/>
      <alignment vertical="bottom" wrapText="0" readingOrder="0"/>
    </dxf>
  </rfmt>
  <rfmt sheetId="5" sqref="J995" start="0" length="0">
    <dxf>
      <numFmt numFmtId="0" formatCode="General"/>
      <alignment vertical="bottom" wrapText="0" readingOrder="0"/>
    </dxf>
  </rfmt>
  <rfmt sheetId="5" sqref="A996" start="0" length="0">
    <dxf>
      <numFmt numFmtId="0" formatCode="General"/>
      <alignment vertical="bottom" wrapText="0" readingOrder="0"/>
    </dxf>
  </rfmt>
  <rfmt sheetId="5" sqref="B996" start="0" length="0">
    <dxf>
      <numFmt numFmtId="0" formatCode="General"/>
      <alignment vertical="bottom" wrapText="0" readingOrder="0"/>
    </dxf>
  </rfmt>
  <rfmt sheetId="5" sqref="C996" start="0" length="0">
    <dxf>
      <numFmt numFmtId="0" formatCode="General"/>
      <alignment vertical="bottom" wrapText="0" readingOrder="0"/>
    </dxf>
  </rfmt>
  <rfmt sheetId="5" sqref="D996" start="0" length="0">
    <dxf>
      <numFmt numFmtId="0" formatCode="General"/>
      <alignment vertical="bottom" wrapText="0" readingOrder="0"/>
    </dxf>
  </rfmt>
  <rfmt sheetId="5" sqref="E996" start="0" length="0">
    <dxf>
      <numFmt numFmtId="0" formatCode="General"/>
      <alignment vertical="bottom" wrapText="0" readingOrder="0"/>
    </dxf>
  </rfmt>
  <rfmt sheetId="5" sqref="F996" start="0" length="0">
    <dxf>
      <numFmt numFmtId="0" formatCode="General"/>
      <alignment vertical="bottom" wrapText="0" readingOrder="0"/>
    </dxf>
  </rfmt>
  <rfmt sheetId="5" sqref="G996" start="0" length="0">
    <dxf>
      <numFmt numFmtId="0" formatCode="General"/>
      <alignment vertical="bottom" wrapText="0" readingOrder="0"/>
    </dxf>
  </rfmt>
  <rfmt sheetId="5" sqref="H996" start="0" length="0">
    <dxf>
      <numFmt numFmtId="0" formatCode="General"/>
      <alignment vertical="bottom" wrapText="0" readingOrder="0"/>
    </dxf>
  </rfmt>
  <rfmt sheetId="5" sqref="I996" start="0" length="0">
    <dxf>
      <numFmt numFmtId="0" formatCode="General"/>
      <alignment vertical="bottom" wrapText="0" readingOrder="0"/>
    </dxf>
  </rfmt>
  <rfmt sheetId="5" sqref="J996" start="0" length="0">
    <dxf>
      <numFmt numFmtId="0" formatCode="General"/>
      <alignment vertical="bottom" wrapText="0" readingOrder="0"/>
    </dxf>
  </rfmt>
  <rfmt sheetId="5" sqref="A997" start="0" length="0">
    <dxf>
      <numFmt numFmtId="0" formatCode="General"/>
      <alignment vertical="bottom" wrapText="0" readingOrder="0"/>
    </dxf>
  </rfmt>
  <rfmt sheetId="5" sqref="B997" start="0" length="0">
    <dxf>
      <numFmt numFmtId="0" formatCode="General"/>
      <alignment vertical="bottom" wrapText="0" readingOrder="0"/>
    </dxf>
  </rfmt>
  <rfmt sheetId="5" sqref="C997" start="0" length="0">
    <dxf>
      <numFmt numFmtId="0" formatCode="General"/>
      <alignment vertical="bottom" wrapText="0" readingOrder="0"/>
    </dxf>
  </rfmt>
  <rfmt sheetId="5" sqref="D997" start="0" length="0">
    <dxf>
      <numFmt numFmtId="0" formatCode="General"/>
      <alignment vertical="bottom" wrapText="0" readingOrder="0"/>
    </dxf>
  </rfmt>
  <rfmt sheetId="5" sqref="E997" start="0" length="0">
    <dxf>
      <numFmt numFmtId="0" formatCode="General"/>
      <alignment vertical="bottom" wrapText="0" readingOrder="0"/>
    </dxf>
  </rfmt>
  <rfmt sheetId="5" sqref="F997" start="0" length="0">
    <dxf>
      <numFmt numFmtId="0" formatCode="General"/>
      <alignment vertical="bottom" wrapText="0" readingOrder="0"/>
    </dxf>
  </rfmt>
  <rfmt sheetId="5" sqref="G997" start="0" length="0">
    <dxf>
      <numFmt numFmtId="0" formatCode="General"/>
      <alignment vertical="bottom" wrapText="0" readingOrder="0"/>
    </dxf>
  </rfmt>
  <rfmt sheetId="5" sqref="H997" start="0" length="0">
    <dxf>
      <numFmt numFmtId="0" formatCode="General"/>
      <alignment vertical="bottom" wrapText="0" readingOrder="0"/>
    </dxf>
  </rfmt>
  <rfmt sheetId="5" sqref="I997" start="0" length="0">
    <dxf>
      <numFmt numFmtId="0" formatCode="General"/>
      <alignment vertical="bottom" wrapText="0" readingOrder="0"/>
    </dxf>
  </rfmt>
  <rfmt sheetId="5" sqref="J997" start="0" length="0">
    <dxf>
      <numFmt numFmtId="0" formatCode="General"/>
      <alignment vertical="bottom" wrapText="0" readingOrder="0"/>
    </dxf>
  </rfmt>
  <rfmt sheetId="5" sqref="A998" start="0" length="0">
    <dxf>
      <numFmt numFmtId="0" formatCode="General"/>
      <alignment vertical="bottom" wrapText="0" readingOrder="0"/>
    </dxf>
  </rfmt>
  <rfmt sheetId="5" sqref="B998" start="0" length="0">
    <dxf>
      <numFmt numFmtId="0" formatCode="General"/>
      <alignment vertical="bottom" wrapText="0" readingOrder="0"/>
    </dxf>
  </rfmt>
  <rfmt sheetId="5" sqref="C998" start="0" length="0">
    <dxf>
      <numFmt numFmtId="0" formatCode="General"/>
      <alignment vertical="bottom" wrapText="0" readingOrder="0"/>
    </dxf>
  </rfmt>
  <rfmt sheetId="5" sqref="D998" start="0" length="0">
    <dxf>
      <numFmt numFmtId="0" formatCode="General"/>
      <alignment vertical="bottom" wrapText="0" readingOrder="0"/>
    </dxf>
  </rfmt>
  <rfmt sheetId="5" sqref="E998" start="0" length="0">
    <dxf>
      <numFmt numFmtId="0" formatCode="General"/>
      <alignment vertical="bottom" wrapText="0" readingOrder="0"/>
    </dxf>
  </rfmt>
  <rfmt sheetId="5" sqref="F998" start="0" length="0">
    <dxf>
      <numFmt numFmtId="0" formatCode="General"/>
      <alignment vertical="bottom" wrapText="0" readingOrder="0"/>
    </dxf>
  </rfmt>
  <rfmt sheetId="5" sqref="G998" start="0" length="0">
    <dxf>
      <numFmt numFmtId="0" formatCode="General"/>
      <alignment vertical="bottom" wrapText="0" readingOrder="0"/>
    </dxf>
  </rfmt>
  <rfmt sheetId="5" sqref="H998" start="0" length="0">
    <dxf>
      <numFmt numFmtId="0" formatCode="General"/>
      <alignment vertical="bottom" wrapText="0" readingOrder="0"/>
    </dxf>
  </rfmt>
  <rfmt sheetId="5" sqref="I998" start="0" length="0">
    <dxf>
      <numFmt numFmtId="0" formatCode="General"/>
      <alignment vertical="bottom" wrapText="0" readingOrder="0"/>
    </dxf>
  </rfmt>
  <rfmt sheetId="5" sqref="J998" start="0" length="0">
    <dxf>
      <numFmt numFmtId="0" formatCode="General"/>
      <alignment vertical="bottom" wrapText="0" readingOrder="0"/>
    </dxf>
  </rfmt>
  <rfmt sheetId="5" sqref="A999" start="0" length="0">
    <dxf>
      <numFmt numFmtId="0" formatCode="General"/>
      <alignment vertical="bottom" wrapText="0" readingOrder="0"/>
    </dxf>
  </rfmt>
  <rfmt sheetId="5" sqref="B999" start="0" length="0">
    <dxf>
      <numFmt numFmtId="0" formatCode="General"/>
      <alignment vertical="bottom" wrapText="0" readingOrder="0"/>
    </dxf>
  </rfmt>
  <rfmt sheetId="5" sqref="C999" start="0" length="0">
    <dxf>
      <numFmt numFmtId="0" formatCode="General"/>
      <alignment vertical="bottom" wrapText="0" readingOrder="0"/>
    </dxf>
  </rfmt>
  <rfmt sheetId="5" sqref="D999" start="0" length="0">
    <dxf>
      <numFmt numFmtId="0" formatCode="General"/>
      <alignment vertical="bottom" wrapText="0" readingOrder="0"/>
    </dxf>
  </rfmt>
  <rfmt sheetId="5" sqref="E999" start="0" length="0">
    <dxf>
      <numFmt numFmtId="0" formatCode="General"/>
      <alignment vertical="bottom" wrapText="0" readingOrder="0"/>
    </dxf>
  </rfmt>
  <rfmt sheetId="5" sqref="F999" start="0" length="0">
    <dxf>
      <numFmt numFmtId="0" formatCode="General"/>
      <alignment vertical="bottom" wrapText="0" readingOrder="0"/>
    </dxf>
  </rfmt>
  <rfmt sheetId="5" sqref="G999" start="0" length="0">
    <dxf>
      <numFmt numFmtId="0" formatCode="General"/>
      <alignment vertical="bottom" wrapText="0" readingOrder="0"/>
    </dxf>
  </rfmt>
  <rfmt sheetId="5" sqref="H999" start="0" length="0">
    <dxf>
      <numFmt numFmtId="0" formatCode="General"/>
      <alignment vertical="bottom" wrapText="0" readingOrder="0"/>
    </dxf>
  </rfmt>
  <rfmt sheetId="5" sqref="I999" start="0" length="0">
    <dxf>
      <numFmt numFmtId="0" formatCode="General"/>
      <alignment vertical="bottom" wrapText="0" readingOrder="0"/>
    </dxf>
  </rfmt>
  <rfmt sheetId="5" sqref="J999" start="0" length="0">
    <dxf>
      <numFmt numFmtId="0" formatCode="General"/>
      <alignment vertical="bottom" wrapText="0" readingOrder="0"/>
    </dxf>
  </rfmt>
  <rfmt sheetId="5" sqref="A1000" start="0" length="0">
    <dxf>
      <numFmt numFmtId="0" formatCode="General"/>
      <alignment vertical="bottom" wrapText="0" readingOrder="0"/>
    </dxf>
  </rfmt>
  <rfmt sheetId="5" sqref="B1000" start="0" length="0">
    <dxf>
      <numFmt numFmtId="0" formatCode="General"/>
      <alignment vertical="bottom" wrapText="0" readingOrder="0"/>
    </dxf>
  </rfmt>
  <rfmt sheetId="5" sqref="C1000" start="0" length="0">
    <dxf>
      <numFmt numFmtId="0" formatCode="General"/>
      <alignment vertical="bottom" wrapText="0" readingOrder="0"/>
    </dxf>
  </rfmt>
  <rfmt sheetId="5" sqref="D1000" start="0" length="0">
    <dxf>
      <numFmt numFmtId="0" formatCode="General"/>
      <alignment vertical="bottom" wrapText="0" readingOrder="0"/>
    </dxf>
  </rfmt>
  <rfmt sheetId="5" sqref="E1000" start="0" length="0">
    <dxf>
      <numFmt numFmtId="0" formatCode="General"/>
      <alignment vertical="bottom" wrapText="0" readingOrder="0"/>
    </dxf>
  </rfmt>
  <rfmt sheetId="5" sqref="F1000" start="0" length="0">
    <dxf>
      <numFmt numFmtId="0" formatCode="General"/>
      <alignment vertical="bottom" wrapText="0" readingOrder="0"/>
    </dxf>
  </rfmt>
  <rfmt sheetId="5" sqref="G1000" start="0" length="0">
    <dxf>
      <numFmt numFmtId="0" formatCode="General"/>
      <alignment vertical="bottom" wrapText="0" readingOrder="0"/>
    </dxf>
  </rfmt>
  <rfmt sheetId="5" sqref="H1000" start="0" length="0">
    <dxf>
      <numFmt numFmtId="0" formatCode="General"/>
      <alignment vertical="bottom" wrapText="0" readingOrder="0"/>
    </dxf>
  </rfmt>
  <rfmt sheetId="5" sqref="I1000" start="0" length="0">
    <dxf>
      <numFmt numFmtId="0" formatCode="General"/>
      <alignment vertical="bottom" wrapText="0" readingOrder="0"/>
    </dxf>
  </rfmt>
  <rfmt sheetId="5" sqref="J1000" start="0" length="0">
    <dxf>
      <numFmt numFmtId="0" formatCode="General"/>
      <alignment vertical="bottom" wrapText="0" readingOrder="0"/>
    </dxf>
  </rfmt>
  <rfmt sheetId="5" sqref="A1001" start="0" length="0">
    <dxf>
      <numFmt numFmtId="0" formatCode="General"/>
      <alignment vertical="bottom" wrapText="0" readingOrder="0"/>
    </dxf>
  </rfmt>
  <rfmt sheetId="5" sqref="B1001" start="0" length="0">
    <dxf>
      <numFmt numFmtId="0" formatCode="General"/>
      <alignment vertical="bottom" wrapText="0" readingOrder="0"/>
    </dxf>
  </rfmt>
  <rfmt sheetId="5" sqref="C1001" start="0" length="0">
    <dxf>
      <numFmt numFmtId="0" formatCode="General"/>
      <alignment vertical="bottom" wrapText="0" readingOrder="0"/>
    </dxf>
  </rfmt>
  <rfmt sheetId="5" sqref="D1001" start="0" length="0">
    <dxf>
      <numFmt numFmtId="0" formatCode="General"/>
      <alignment vertical="bottom" wrapText="0" readingOrder="0"/>
    </dxf>
  </rfmt>
  <rfmt sheetId="5" sqref="E1001" start="0" length="0">
    <dxf>
      <numFmt numFmtId="0" formatCode="General"/>
      <alignment vertical="bottom" wrapText="0" readingOrder="0"/>
    </dxf>
  </rfmt>
  <rfmt sheetId="5" sqref="F1001" start="0" length="0">
    <dxf>
      <numFmt numFmtId="0" formatCode="General"/>
      <alignment vertical="bottom" wrapText="0" readingOrder="0"/>
    </dxf>
  </rfmt>
  <rfmt sheetId="5" sqref="G1001" start="0" length="0">
    <dxf>
      <numFmt numFmtId="0" formatCode="General"/>
      <alignment vertical="bottom" wrapText="0" readingOrder="0"/>
    </dxf>
  </rfmt>
  <rfmt sheetId="5" sqref="H1001" start="0" length="0">
    <dxf>
      <numFmt numFmtId="0" formatCode="General"/>
      <alignment vertical="bottom" wrapText="0" readingOrder="0"/>
    </dxf>
  </rfmt>
  <rfmt sheetId="5" sqref="I1001" start="0" length="0">
    <dxf>
      <numFmt numFmtId="0" formatCode="General"/>
      <alignment vertical="bottom" wrapText="0" readingOrder="0"/>
    </dxf>
  </rfmt>
  <rfmt sheetId="5" sqref="J1001" start="0" length="0">
    <dxf>
      <numFmt numFmtId="0" formatCode="General"/>
      <alignment vertical="bottom" wrapText="0" readingOrder="0"/>
    </dxf>
  </rfmt>
  <rfmt sheetId="5" sqref="A1002" start="0" length="0">
    <dxf>
      <numFmt numFmtId="0" formatCode="General"/>
      <alignment vertical="bottom" wrapText="0" readingOrder="0"/>
    </dxf>
  </rfmt>
  <rfmt sheetId="5" sqref="B1002" start="0" length="0">
    <dxf>
      <numFmt numFmtId="0" formatCode="General"/>
      <alignment vertical="bottom" wrapText="0" readingOrder="0"/>
    </dxf>
  </rfmt>
  <rfmt sheetId="5" sqref="C1002" start="0" length="0">
    <dxf>
      <numFmt numFmtId="0" formatCode="General"/>
      <alignment vertical="bottom" wrapText="0" readingOrder="0"/>
    </dxf>
  </rfmt>
  <rfmt sheetId="5" sqref="D1002" start="0" length="0">
    <dxf>
      <numFmt numFmtId="0" formatCode="General"/>
      <alignment vertical="bottom" wrapText="0" readingOrder="0"/>
    </dxf>
  </rfmt>
  <rfmt sheetId="5" sqref="E1002" start="0" length="0">
    <dxf>
      <numFmt numFmtId="0" formatCode="General"/>
      <alignment vertical="bottom" wrapText="0" readingOrder="0"/>
    </dxf>
  </rfmt>
  <rfmt sheetId="5" sqref="F1002" start="0" length="0">
    <dxf>
      <numFmt numFmtId="0" formatCode="General"/>
      <alignment vertical="bottom" wrapText="0" readingOrder="0"/>
    </dxf>
  </rfmt>
  <rfmt sheetId="5" sqref="G1002" start="0" length="0">
    <dxf>
      <numFmt numFmtId="0" formatCode="General"/>
      <alignment vertical="bottom" wrapText="0" readingOrder="0"/>
    </dxf>
  </rfmt>
  <rfmt sheetId="5" sqref="H1002" start="0" length="0">
    <dxf>
      <numFmt numFmtId="0" formatCode="General"/>
      <alignment vertical="bottom" wrapText="0" readingOrder="0"/>
    </dxf>
  </rfmt>
  <rfmt sheetId="5" sqref="I1002" start="0" length="0">
    <dxf>
      <numFmt numFmtId="0" formatCode="General"/>
      <alignment vertical="bottom" wrapText="0" readingOrder="0"/>
    </dxf>
  </rfmt>
  <rfmt sheetId="5" sqref="J1002" start="0" length="0">
    <dxf>
      <numFmt numFmtId="0" formatCode="General"/>
      <alignment vertical="bottom" wrapText="0" readingOrder="0"/>
    </dxf>
  </rfmt>
  <rfmt sheetId="5" sqref="A1003" start="0" length="0">
    <dxf>
      <numFmt numFmtId="0" formatCode="General"/>
      <alignment vertical="bottom" wrapText="0" readingOrder="0"/>
    </dxf>
  </rfmt>
  <rfmt sheetId="5" sqref="B1003" start="0" length="0">
    <dxf>
      <numFmt numFmtId="0" formatCode="General"/>
      <alignment vertical="bottom" wrapText="0" readingOrder="0"/>
    </dxf>
  </rfmt>
  <rfmt sheetId="5" sqref="C1003" start="0" length="0">
    <dxf>
      <numFmt numFmtId="0" formatCode="General"/>
      <alignment vertical="bottom" wrapText="0" readingOrder="0"/>
    </dxf>
  </rfmt>
  <rfmt sheetId="5" sqref="D1003" start="0" length="0">
    <dxf>
      <numFmt numFmtId="0" formatCode="General"/>
      <alignment vertical="bottom" wrapText="0" readingOrder="0"/>
    </dxf>
  </rfmt>
  <rfmt sheetId="5" sqref="E1003" start="0" length="0">
    <dxf>
      <numFmt numFmtId="0" formatCode="General"/>
      <alignment vertical="bottom" wrapText="0" readingOrder="0"/>
    </dxf>
  </rfmt>
  <rfmt sheetId="5" sqref="F1003" start="0" length="0">
    <dxf>
      <numFmt numFmtId="0" formatCode="General"/>
      <alignment vertical="bottom" wrapText="0" readingOrder="0"/>
    </dxf>
  </rfmt>
  <rfmt sheetId="5" sqref="G1003" start="0" length="0">
    <dxf>
      <numFmt numFmtId="0" formatCode="General"/>
      <alignment vertical="bottom" wrapText="0" readingOrder="0"/>
    </dxf>
  </rfmt>
  <rfmt sheetId="5" sqref="H1003" start="0" length="0">
    <dxf>
      <numFmt numFmtId="0" formatCode="General"/>
      <alignment vertical="bottom" wrapText="0" readingOrder="0"/>
    </dxf>
  </rfmt>
  <rfmt sheetId="5" sqref="I1003" start="0" length="0">
    <dxf>
      <numFmt numFmtId="0" formatCode="General"/>
      <alignment vertical="bottom" wrapText="0" readingOrder="0"/>
    </dxf>
  </rfmt>
  <rfmt sheetId="5" sqref="J1003" start="0" length="0">
    <dxf>
      <numFmt numFmtId="0" formatCode="General"/>
      <alignment vertical="bottom" wrapText="0" readingOrder="0"/>
    </dxf>
  </rfmt>
  <rfmt sheetId="5" sqref="A1004" start="0" length="0">
    <dxf>
      <numFmt numFmtId="0" formatCode="General"/>
      <alignment vertical="bottom" wrapText="0" readingOrder="0"/>
    </dxf>
  </rfmt>
  <rfmt sheetId="5" sqref="B1004" start="0" length="0">
    <dxf>
      <numFmt numFmtId="0" formatCode="General"/>
      <alignment vertical="bottom" wrapText="0" readingOrder="0"/>
    </dxf>
  </rfmt>
  <rfmt sheetId="5" sqref="C1004" start="0" length="0">
    <dxf>
      <numFmt numFmtId="0" formatCode="General"/>
      <alignment vertical="bottom" wrapText="0" readingOrder="0"/>
    </dxf>
  </rfmt>
  <rfmt sheetId="5" sqref="D1004" start="0" length="0">
    <dxf>
      <numFmt numFmtId="0" formatCode="General"/>
      <alignment vertical="bottom" wrapText="0" readingOrder="0"/>
    </dxf>
  </rfmt>
  <rfmt sheetId="5" sqref="E1004" start="0" length="0">
    <dxf>
      <numFmt numFmtId="0" formatCode="General"/>
      <alignment vertical="bottom" wrapText="0" readingOrder="0"/>
    </dxf>
  </rfmt>
  <rfmt sheetId="5" sqref="F1004" start="0" length="0">
    <dxf>
      <numFmt numFmtId="0" formatCode="General"/>
      <alignment vertical="bottom" wrapText="0" readingOrder="0"/>
    </dxf>
  </rfmt>
  <rfmt sheetId="5" sqref="G1004" start="0" length="0">
    <dxf>
      <numFmt numFmtId="0" formatCode="General"/>
      <alignment vertical="bottom" wrapText="0" readingOrder="0"/>
    </dxf>
  </rfmt>
  <rfmt sheetId="5" sqref="H1004" start="0" length="0">
    <dxf>
      <numFmt numFmtId="0" formatCode="General"/>
      <alignment vertical="bottom" wrapText="0" readingOrder="0"/>
    </dxf>
  </rfmt>
  <rfmt sheetId="5" sqref="I1004" start="0" length="0">
    <dxf>
      <numFmt numFmtId="0" formatCode="General"/>
      <alignment vertical="bottom" wrapText="0" readingOrder="0"/>
    </dxf>
  </rfmt>
  <rfmt sheetId="5" sqref="J1004" start="0" length="0">
    <dxf>
      <numFmt numFmtId="0" formatCode="General"/>
      <alignment vertical="bottom" wrapText="0" readingOrder="0"/>
    </dxf>
  </rfmt>
  <rfmt sheetId="5" sqref="A1005" start="0" length="0">
    <dxf>
      <numFmt numFmtId="0" formatCode="General"/>
      <alignment vertical="bottom" wrapText="0" readingOrder="0"/>
    </dxf>
  </rfmt>
  <rfmt sheetId="5" sqref="B1005" start="0" length="0">
    <dxf>
      <numFmt numFmtId="0" formatCode="General"/>
      <alignment vertical="bottom" wrapText="0" readingOrder="0"/>
    </dxf>
  </rfmt>
  <rfmt sheetId="5" sqref="C1005" start="0" length="0">
    <dxf>
      <numFmt numFmtId="0" formatCode="General"/>
      <alignment vertical="bottom" wrapText="0" readingOrder="0"/>
    </dxf>
  </rfmt>
  <rfmt sheetId="5" sqref="D1005" start="0" length="0">
    <dxf>
      <numFmt numFmtId="0" formatCode="General"/>
      <alignment vertical="bottom" wrapText="0" readingOrder="0"/>
    </dxf>
  </rfmt>
  <rfmt sheetId="5" sqref="E1005" start="0" length="0">
    <dxf>
      <numFmt numFmtId="0" formatCode="General"/>
      <alignment vertical="bottom" wrapText="0" readingOrder="0"/>
    </dxf>
  </rfmt>
  <rfmt sheetId="5" sqref="F1005" start="0" length="0">
    <dxf>
      <numFmt numFmtId="0" formatCode="General"/>
      <alignment vertical="bottom" wrapText="0" readingOrder="0"/>
    </dxf>
  </rfmt>
  <rfmt sheetId="5" sqref="G1005" start="0" length="0">
    <dxf>
      <numFmt numFmtId="0" formatCode="General"/>
      <alignment vertical="bottom" wrapText="0" readingOrder="0"/>
    </dxf>
  </rfmt>
  <rfmt sheetId="5" sqref="H1005" start="0" length="0">
    <dxf>
      <numFmt numFmtId="0" formatCode="General"/>
      <alignment vertical="bottom" wrapText="0" readingOrder="0"/>
    </dxf>
  </rfmt>
  <rfmt sheetId="5" sqref="I1005" start="0" length="0">
    <dxf>
      <numFmt numFmtId="0" formatCode="General"/>
      <alignment vertical="bottom" wrapText="0" readingOrder="0"/>
    </dxf>
  </rfmt>
  <rfmt sheetId="5" sqref="J1005" start="0" length="0">
    <dxf>
      <numFmt numFmtId="0" formatCode="General"/>
      <alignment vertical="bottom" wrapText="0" readingOrder="0"/>
    </dxf>
  </rfmt>
  <rfmt sheetId="5" sqref="A1006" start="0" length="0">
    <dxf>
      <numFmt numFmtId="0" formatCode="General"/>
      <alignment vertical="bottom" wrapText="0" readingOrder="0"/>
    </dxf>
  </rfmt>
  <rfmt sheetId="5" sqref="B1006" start="0" length="0">
    <dxf>
      <numFmt numFmtId="0" formatCode="General"/>
      <alignment vertical="bottom" wrapText="0" readingOrder="0"/>
    </dxf>
  </rfmt>
  <rfmt sheetId="5" sqref="C1006" start="0" length="0">
    <dxf>
      <numFmt numFmtId="0" formatCode="General"/>
      <alignment vertical="bottom" wrapText="0" readingOrder="0"/>
    </dxf>
  </rfmt>
  <rfmt sheetId="5" sqref="D1006" start="0" length="0">
    <dxf>
      <numFmt numFmtId="0" formatCode="General"/>
      <alignment vertical="bottom" wrapText="0" readingOrder="0"/>
    </dxf>
  </rfmt>
  <rfmt sheetId="5" sqref="E1006" start="0" length="0">
    <dxf>
      <numFmt numFmtId="0" formatCode="General"/>
      <alignment vertical="bottom" wrapText="0" readingOrder="0"/>
    </dxf>
  </rfmt>
  <rfmt sheetId="5" sqref="F1006" start="0" length="0">
    <dxf>
      <numFmt numFmtId="0" formatCode="General"/>
      <alignment vertical="bottom" wrapText="0" readingOrder="0"/>
    </dxf>
  </rfmt>
  <rfmt sheetId="5" sqref="G1006" start="0" length="0">
    <dxf>
      <numFmt numFmtId="0" formatCode="General"/>
      <alignment vertical="bottom" wrapText="0" readingOrder="0"/>
    </dxf>
  </rfmt>
  <rfmt sheetId="5" sqref="H1006" start="0" length="0">
    <dxf>
      <numFmt numFmtId="0" formatCode="General"/>
      <alignment vertical="bottom" wrapText="0" readingOrder="0"/>
    </dxf>
  </rfmt>
  <rfmt sheetId="5" sqref="I1006" start="0" length="0">
    <dxf>
      <numFmt numFmtId="0" formatCode="General"/>
      <alignment vertical="bottom" wrapText="0" readingOrder="0"/>
    </dxf>
  </rfmt>
  <rfmt sheetId="5" sqref="J1006" start="0" length="0">
    <dxf>
      <numFmt numFmtId="0" formatCode="General"/>
      <alignment vertical="bottom" wrapText="0" readingOrder="0"/>
    </dxf>
  </rfmt>
  <rfmt sheetId="5" sqref="A1007" start="0" length="0">
    <dxf>
      <numFmt numFmtId="0" formatCode="General"/>
      <alignment vertical="bottom" wrapText="0" readingOrder="0"/>
    </dxf>
  </rfmt>
  <rfmt sheetId="5" sqref="B1007" start="0" length="0">
    <dxf>
      <numFmt numFmtId="0" formatCode="General"/>
      <alignment vertical="bottom" wrapText="0" readingOrder="0"/>
    </dxf>
  </rfmt>
  <rfmt sheetId="5" sqref="C1007" start="0" length="0">
    <dxf>
      <numFmt numFmtId="0" formatCode="General"/>
      <alignment vertical="bottom" wrapText="0" readingOrder="0"/>
    </dxf>
  </rfmt>
  <rfmt sheetId="5" sqref="D1007" start="0" length="0">
    <dxf>
      <numFmt numFmtId="0" formatCode="General"/>
      <alignment vertical="bottom" wrapText="0" readingOrder="0"/>
    </dxf>
  </rfmt>
  <rfmt sheetId="5" sqref="E1007" start="0" length="0">
    <dxf>
      <numFmt numFmtId="0" formatCode="General"/>
      <alignment vertical="bottom" wrapText="0" readingOrder="0"/>
    </dxf>
  </rfmt>
  <rfmt sheetId="5" sqref="F1007" start="0" length="0">
    <dxf>
      <numFmt numFmtId="0" formatCode="General"/>
      <alignment vertical="bottom" wrapText="0" readingOrder="0"/>
    </dxf>
  </rfmt>
  <rfmt sheetId="5" sqref="G1007" start="0" length="0">
    <dxf>
      <numFmt numFmtId="0" formatCode="General"/>
      <alignment vertical="bottom" wrapText="0" readingOrder="0"/>
    </dxf>
  </rfmt>
  <rfmt sheetId="5" sqref="H1007" start="0" length="0">
    <dxf>
      <numFmt numFmtId="0" formatCode="General"/>
      <alignment vertical="bottom" wrapText="0" readingOrder="0"/>
    </dxf>
  </rfmt>
  <rfmt sheetId="5" sqref="I1007" start="0" length="0">
    <dxf>
      <numFmt numFmtId="0" formatCode="General"/>
      <alignment vertical="bottom" wrapText="0" readingOrder="0"/>
    </dxf>
  </rfmt>
  <rfmt sheetId="5" sqref="J1007" start="0" length="0">
    <dxf>
      <numFmt numFmtId="0" formatCode="General"/>
      <alignment vertical="bottom" wrapText="0" readingOrder="0"/>
    </dxf>
  </rfmt>
  <rfmt sheetId="5" sqref="A1008" start="0" length="0">
    <dxf>
      <numFmt numFmtId="0" formatCode="General"/>
      <alignment vertical="bottom" wrapText="0" readingOrder="0"/>
    </dxf>
  </rfmt>
  <rfmt sheetId="5" sqref="B1008" start="0" length="0">
    <dxf>
      <numFmt numFmtId="0" formatCode="General"/>
      <alignment vertical="bottom" wrapText="0" readingOrder="0"/>
    </dxf>
  </rfmt>
  <rfmt sheetId="5" sqref="C1008" start="0" length="0">
    <dxf>
      <numFmt numFmtId="0" formatCode="General"/>
      <alignment vertical="bottom" wrapText="0" readingOrder="0"/>
    </dxf>
  </rfmt>
  <rfmt sheetId="5" sqref="D1008" start="0" length="0">
    <dxf>
      <numFmt numFmtId="0" formatCode="General"/>
      <alignment vertical="bottom" wrapText="0" readingOrder="0"/>
    </dxf>
  </rfmt>
  <rfmt sheetId="5" sqref="E1008" start="0" length="0">
    <dxf>
      <numFmt numFmtId="0" formatCode="General"/>
      <alignment vertical="bottom" wrapText="0" readingOrder="0"/>
    </dxf>
  </rfmt>
  <rfmt sheetId="5" sqref="F1008" start="0" length="0">
    <dxf>
      <numFmt numFmtId="0" formatCode="General"/>
      <alignment vertical="bottom" wrapText="0" readingOrder="0"/>
    </dxf>
  </rfmt>
  <rfmt sheetId="5" sqref="G1008" start="0" length="0">
    <dxf>
      <numFmt numFmtId="0" formatCode="General"/>
      <alignment vertical="bottom" wrapText="0" readingOrder="0"/>
    </dxf>
  </rfmt>
  <rfmt sheetId="5" sqref="H1008" start="0" length="0">
    <dxf>
      <numFmt numFmtId="0" formatCode="General"/>
      <alignment vertical="bottom" wrapText="0" readingOrder="0"/>
    </dxf>
  </rfmt>
  <rfmt sheetId="5" sqref="I1008" start="0" length="0">
    <dxf>
      <numFmt numFmtId="0" formatCode="General"/>
      <alignment vertical="bottom" wrapText="0" readingOrder="0"/>
    </dxf>
  </rfmt>
  <rfmt sheetId="5" sqref="J1008" start="0" length="0">
    <dxf>
      <numFmt numFmtId="0" formatCode="General"/>
      <alignment vertical="bottom" wrapText="0" readingOrder="0"/>
    </dxf>
  </rfmt>
  <rfmt sheetId="5" sqref="A1009" start="0" length="0">
    <dxf>
      <numFmt numFmtId="0" formatCode="General"/>
      <alignment vertical="bottom" wrapText="0" readingOrder="0"/>
    </dxf>
  </rfmt>
  <rfmt sheetId="5" sqref="B1009" start="0" length="0">
    <dxf>
      <numFmt numFmtId="0" formatCode="General"/>
      <alignment vertical="bottom" wrapText="0" readingOrder="0"/>
    </dxf>
  </rfmt>
  <rfmt sheetId="5" sqref="C1009" start="0" length="0">
    <dxf>
      <numFmt numFmtId="0" formatCode="General"/>
      <alignment vertical="bottom" wrapText="0" readingOrder="0"/>
    </dxf>
  </rfmt>
  <rfmt sheetId="5" sqref="D1009" start="0" length="0">
    <dxf>
      <numFmt numFmtId="0" formatCode="General"/>
      <alignment vertical="bottom" wrapText="0" readingOrder="0"/>
    </dxf>
  </rfmt>
  <rfmt sheetId="5" sqref="E1009" start="0" length="0">
    <dxf>
      <numFmt numFmtId="0" formatCode="General"/>
      <alignment vertical="bottom" wrapText="0" readingOrder="0"/>
    </dxf>
  </rfmt>
  <rfmt sheetId="5" sqref="F1009" start="0" length="0">
    <dxf>
      <numFmt numFmtId="0" formatCode="General"/>
      <alignment vertical="bottom" wrapText="0" readingOrder="0"/>
    </dxf>
  </rfmt>
  <rfmt sheetId="5" sqref="G1009" start="0" length="0">
    <dxf>
      <numFmt numFmtId="0" formatCode="General"/>
      <alignment vertical="bottom" wrapText="0" readingOrder="0"/>
    </dxf>
  </rfmt>
  <rfmt sheetId="5" sqref="H1009" start="0" length="0">
    <dxf>
      <numFmt numFmtId="0" formatCode="General"/>
      <alignment vertical="bottom" wrapText="0" readingOrder="0"/>
    </dxf>
  </rfmt>
  <rfmt sheetId="5" sqref="I1009" start="0" length="0">
    <dxf>
      <numFmt numFmtId="0" formatCode="General"/>
      <alignment vertical="bottom" wrapText="0" readingOrder="0"/>
    </dxf>
  </rfmt>
  <rfmt sheetId="5" sqref="J1009" start="0" length="0">
    <dxf>
      <numFmt numFmtId="0" formatCode="General"/>
      <alignment vertical="bottom" wrapText="0" readingOrder="0"/>
    </dxf>
  </rfmt>
  <rfmt sheetId="5" sqref="A1010" start="0" length="0">
    <dxf>
      <numFmt numFmtId="0" formatCode="General"/>
      <alignment vertical="bottom" wrapText="0" readingOrder="0"/>
    </dxf>
  </rfmt>
  <rfmt sheetId="5" sqref="B1010" start="0" length="0">
    <dxf>
      <numFmt numFmtId="0" formatCode="General"/>
      <alignment vertical="bottom" wrapText="0" readingOrder="0"/>
    </dxf>
  </rfmt>
  <rfmt sheetId="5" sqref="C1010" start="0" length="0">
    <dxf>
      <numFmt numFmtId="0" formatCode="General"/>
      <alignment vertical="bottom" wrapText="0" readingOrder="0"/>
    </dxf>
  </rfmt>
  <rfmt sheetId="5" sqref="D1010" start="0" length="0">
    <dxf>
      <numFmt numFmtId="0" formatCode="General"/>
      <alignment vertical="bottom" wrapText="0" readingOrder="0"/>
    </dxf>
  </rfmt>
  <rfmt sheetId="5" sqref="E1010" start="0" length="0">
    <dxf>
      <numFmt numFmtId="0" formatCode="General"/>
      <alignment vertical="bottom" wrapText="0" readingOrder="0"/>
    </dxf>
  </rfmt>
  <rfmt sheetId="5" sqref="F1010" start="0" length="0">
    <dxf>
      <numFmt numFmtId="0" formatCode="General"/>
      <alignment vertical="bottom" wrapText="0" readingOrder="0"/>
    </dxf>
  </rfmt>
  <rfmt sheetId="5" sqref="G1010" start="0" length="0">
    <dxf>
      <numFmt numFmtId="0" formatCode="General"/>
      <alignment vertical="bottom" wrapText="0" readingOrder="0"/>
    </dxf>
  </rfmt>
  <rfmt sheetId="5" sqref="H1010" start="0" length="0">
    <dxf>
      <numFmt numFmtId="0" formatCode="General"/>
      <alignment vertical="bottom" wrapText="0" readingOrder="0"/>
    </dxf>
  </rfmt>
  <rfmt sheetId="5" sqref="I1010" start="0" length="0">
    <dxf>
      <numFmt numFmtId="0" formatCode="General"/>
      <alignment vertical="bottom" wrapText="0" readingOrder="0"/>
    </dxf>
  </rfmt>
  <rfmt sheetId="5" sqref="J1010" start="0" length="0">
    <dxf>
      <numFmt numFmtId="0" formatCode="General"/>
      <alignment vertical="bottom" wrapText="0" readingOrder="0"/>
    </dxf>
  </rfmt>
  <rfmt sheetId="5" sqref="A1011" start="0" length="0">
    <dxf>
      <numFmt numFmtId="0" formatCode="General"/>
      <alignment vertical="bottom" wrapText="0" readingOrder="0"/>
    </dxf>
  </rfmt>
  <rfmt sheetId="5" sqref="B1011" start="0" length="0">
    <dxf>
      <numFmt numFmtId="0" formatCode="General"/>
      <alignment vertical="bottom" wrapText="0" readingOrder="0"/>
    </dxf>
  </rfmt>
  <rfmt sheetId="5" sqref="C1011" start="0" length="0">
    <dxf>
      <numFmt numFmtId="0" formatCode="General"/>
      <alignment vertical="bottom" wrapText="0" readingOrder="0"/>
    </dxf>
  </rfmt>
  <rfmt sheetId="5" sqref="D1011" start="0" length="0">
    <dxf>
      <numFmt numFmtId="0" formatCode="General"/>
      <alignment vertical="bottom" wrapText="0" readingOrder="0"/>
    </dxf>
  </rfmt>
  <rfmt sheetId="5" sqref="E1011" start="0" length="0">
    <dxf>
      <numFmt numFmtId="0" formatCode="General"/>
      <alignment vertical="bottom" wrapText="0" readingOrder="0"/>
    </dxf>
  </rfmt>
  <rfmt sheetId="5" sqref="F1011" start="0" length="0">
    <dxf>
      <numFmt numFmtId="0" formatCode="General"/>
      <alignment vertical="bottom" wrapText="0" readingOrder="0"/>
    </dxf>
  </rfmt>
  <rfmt sheetId="5" sqref="G1011" start="0" length="0">
    <dxf>
      <numFmt numFmtId="0" formatCode="General"/>
      <alignment vertical="bottom" wrapText="0" readingOrder="0"/>
    </dxf>
  </rfmt>
  <rfmt sheetId="5" sqref="H1011" start="0" length="0">
    <dxf>
      <numFmt numFmtId="0" formatCode="General"/>
      <alignment vertical="bottom" wrapText="0" readingOrder="0"/>
    </dxf>
  </rfmt>
  <rfmt sheetId="5" sqref="I1011" start="0" length="0">
    <dxf>
      <numFmt numFmtId="0" formatCode="General"/>
      <alignment vertical="bottom" wrapText="0" readingOrder="0"/>
    </dxf>
  </rfmt>
  <rfmt sheetId="5" sqref="J1011" start="0" length="0">
    <dxf>
      <numFmt numFmtId="0" formatCode="General"/>
      <alignment vertical="bottom" wrapText="0" readingOrder="0"/>
    </dxf>
  </rfmt>
  <rfmt sheetId="5" sqref="A1012" start="0" length="0">
    <dxf>
      <numFmt numFmtId="0" formatCode="General"/>
      <alignment vertical="bottom" wrapText="0" readingOrder="0"/>
    </dxf>
  </rfmt>
  <rfmt sheetId="5" sqref="B1012" start="0" length="0">
    <dxf>
      <numFmt numFmtId="0" formatCode="General"/>
      <alignment vertical="bottom" wrapText="0" readingOrder="0"/>
    </dxf>
  </rfmt>
  <rfmt sheetId="5" sqref="C1012" start="0" length="0">
    <dxf>
      <numFmt numFmtId="0" formatCode="General"/>
      <alignment vertical="bottom" wrapText="0" readingOrder="0"/>
    </dxf>
  </rfmt>
  <rfmt sheetId="5" sqref="D1012" start="0" length="0">
    <dxf>
      <numFmt numFmtId="0" formatCode="General"/>
      <alignment vertical="bottom" wrapText="0" readingOrder="0"/>
    </dxf>
  </rfmt>
  <rfmt sheetId="5" sqref="E1012" start="0" length="0">
    <dxf>
      <numFmt numFmtId="0" formatCode="General"/>
      <alignment vertical="bottom" wrapText="0" readingOrder="0"/>
    </dxf>
  </rfmt>
  <rfmt sheetId="5" sqref="F1012" start="0" length="0">
    <dxf>
      <numFmt numFmtId="0" formatCode="General"/>
      <alignment vertical="bottom" wrapText="0" readingOrder="0"/>
    </dxf>
  </rfmt>
  <rfmt sheetId="5" sqref="G1012" start="0" length="0">
    <dxf>
      <numFmt numFmtId="0" formatCode="General"/>
      <alignment vertical="bottom" wrapText="0" readingOrder="0"/>
    </dxf>
  </rfmt>
  <rfmt sheetId="5" sqref="H1012" start="0" length="0">
    <dxf>
      <numFmt numFmtId="0" formatCode="General"/>
      <alignment vertical="bottom" wrapText="0" readingOrder="0"/>
    </dxf>
  </rfmt>
  <rfmt sheetId="5" sqref="I1012" start="0" length="0">
    <dxf>
      <numFmt numFmtId="0" formatCode="General"/>
      <alignment vertical="bottom" wrapText="0" readingOrder="0"/>
    </dxf>
  </rfmt>
  <rfmt sheetId="5" sqref="J1012" start="0" length="0">
    <dxf>
      <numFmt numFmtId="0" formatCode="General"/>
      <alignment vertical="bottom" wrapText="0" readingOrder="0"/>
    </dxf>
  </rfmt>
  <rfmt sheetId="5" sqref="A1013" start="0" length="0">
    <dxf>
      <numFmt numFmtId="0" formatCode="General"/>
      <alignment vertical="bottom" wrapText="0" readingOrder="0"/>
    </dxf>
  </rfmt>
  <rfmt sheetId="5" sqref="B1013" start="0" length="0">
    <dxf>
      <numFmt numFmtId="0" formatCode="General"/>
      <alignment vertical="bottom" wrapText="0" readingOrder="0"/>
    </dxf>
  </rfmt>
  <rfmt sheetId="5" sqref="C1013" start="0" length="0">
    <dxf>
      <numFmt numFmtId="0" formatCode="General"/>
      <alignment vertical="bottom" wrapText="0" readingOrder="0"/>
    </dxf>
  </rfmt>
  <rfmt sheetId="5" sqref="D1013" start="0" length="0">
    <dxf>
      <numFmt numFmtId="0" formatCode="General"/>
      <alignment vertical="bottom" wrapText="0" readingOrder="0"/>
    </dxf>
  </rfmt>
  <rfmt sheetId="5" sqref="E1013" start="0" length="0">
    <dxf>
      <numFmt numFmtId="0" formatCode="General"/>
      <alignment vertical="bottom" wrapText="0" readingOrder="0"/>
    </dxf>
  </rfmt>
  <rfmt sheetId="5" sqref="F1013" start="0" length="0">
    <dxf>
      <numFmt numFmtId="0" formatCode="General"/>
      <alignment vertical="bottom" wrapText="0" readingOrder="0"/>
    </dxf>
  </rfmt>
  <rfmt sheetId="5" sqref="G1013" start="0" length="0">
    <dxf>
      <numFmt numFmtId="0" formatCode="General"/>
      <alignment vertical="bottom" wrapText="0" readingOrder="0"/>
    </dxf>
  </rfmt>
  <rfmt sheetId="5" sqref="H1013" start="0" length="0">
    <dxf>
      <numFmt numFmtId="0" formatCode="General"/>
      <alignment vertical="bottom" wrapText="0" readingOrder="0"/>
    </dxf>
  </rfmt>
  <rfmt sheetId="5" sqref="I1013" start="0" length="0">
    <dxf>
      <numFmt numFmtId="0" formatCode="General"/>
      <alignment vertical="bottom" wrapText="0" readingOrder="0"/>
    </dxf>
  </rfmt>
  <rfmt sheetId="5" sqref="J1013" start="0" length="0">
    <dxf>
      <numFmt numFmtId="0" formatCode="General"/>
      <alignment vertical="bottom" wrapText="0" readingOrder="0"/>
    </dxf>
  </rfmt>
  <rfmt sheetId="5" sqref="A1014" start="0" length="0">
    <dxf>
      <numFmt numFmtId="0" formatCode="General"/>
      <alignment vertical="bottom" wrapText="0" readingOrder="0"/>
    </dxf>
  </rfmt>
  <rfmt sheetId="5" sqref="B1014" start="0" length="0">
    <dxf>
      <numFmt numFmtId="0" formatCode="General"/>
      <alignment vertical="bottom" wrapText="0" readingOrder="0"/>
    </dxf>
  </rfmt>
  <rfmt sheetId="5" sqref="C1014" start="0" length="0">
    <dxf>
      <numFmt numFmtId="0" formatCode="General"/>
      <alignment vertical="bottom" wrapText="0" readingOrder="0"/>
    </dxf>
  </rfmt>
  <rfmt sheetId="5" sqref="D1014" start="0" length="0">
    <dxf>
      <numFmt numFmtId="0" formatCode="General"/>
      <alignment vertical="bottom" wrapText="0" readingOrder="0"/>
    </dxf>
  </rfmt>
  <rfmt sheetId="5" sqref="E1014" start="0" length="0">
    <dxf>
      <numFmt numFmtId="0" formatCode="General"/>
      <alignment vertical="bottom" wrapText="0" readingOrder="0"/>
    </dxf>
  </rfmt>
  <rfmt sheetId="5" sqref="F1014" start="0" length="0">
    <dxf>
      <numFmt numFmtId="0" formatCode="General"/>
      <alignment vertical="bottom" wrapText="0" readingOrder="0"/>
    </dxf>
  </rfmt>
  <rfmt sheetId="5" sqref="G1014" start="0" length="0">
    <dxf>
      <numFmt numFmtId="0" formatCode="General"/>
      <alignment vertical="bottom" wrapText="0" readingOrder="0"/>
    </dxf>
  </rfmt>
  <rfmt sheetId="5" sqref="H1014" start="0" length="0">
    <dxf>
      <numFmt numFmtId="0" formatCode="General"/>
      <alignment vertical="bottom" wrapText="0" readingOrder="0"/>
    </dxf>
  </rfmt>
  <rfmt sheetId="5" sqref="I1014" start="0" length="0">
    <dxf>
      <numFmt numFmtId="0" formatCode="General"/>
      <alignment vertical="bottom" wrapText="0" readingOrder="0"/>
    </dxf>
  </rfmt>
  <rfmt sheetId="5" sqref="J1014" start="0" length="0">
    <dxf>
      <numFmt numFmtId="0" formatCode="General"/>
      <alignment vertical="bottom" wrapText="0" readingOrder="0"/>
    </dxf>
  </rfmt>
  <rfmt sheetId="5" sqref="A1015" start="0" length="0">
    <dxf>
      <numFmt numFmtId="0" formatCode="General"/>
      <alignment vertical="bottom" wrapText="0" readingOrder="0"/>
    </dxf>
  </rfmt>
  <rfmt sheetId="5" sqref="B1015" start="0" length="0">
    <dxf>
      <numFmt numFmtId="0" formatCode="General"/>
      <alignment vertical="bottom" wrapText="0" readingOrder="0"/>
    </dxf>
  </rfmt>
  <rfmt sheetId="5" sqref="C1015" start="0" length="0">
    <dxf>
      <numFmt numFmtId="0" formatCode="General"/>
      <alignment vertical="bottom" wrapText="0" readingOrder="0"/>
    </dxf>
  </rfmt>
  <rfmt sheetId="5" sqref="D1015" start="0" length="0">
    <dxf>
      <numFmt numFmtId="0" formatCode="General"/>
      <alignment vertical="bottom" wrapText="0" readingOrder="0"/>
    </dxf>
  </rfmt>
  <rfmt sheetId="5" sqref="E1015" start="0" length="0">
    <dxf>
      <numFmt numFmtId="0" formatCode="General"/>
      <alignment vertical="bottom" wrapText="0" readingOrder="0"/>
    </dxf>
  </rfmt>
  <rfmt sheetId="5" sqref="F1015" start="0" length="0">
    <dxf>
      <numFmt numFmtId="0" formatCode="General"/>
      <alignment vertical="bottom" wrapText="0" readingOrder="0"/>
    </dxf>
  </rfmt>
  <rfmt sheetId="5" sqref="G1015" start="0" length="0">
    <dxf>
      <numFmt numFmtId="0" formatCode="General"/>
      <alignment vertical="bottom" wrapText="0" readingOrder="0"/>
    </dxf>
  </rfmt>
  <rfmt sheetId="5" sqref="H1015" start="0" length="0">
    <dxf>
      <numFmt numFmtId="0" formatCode="General"/>
      <alignment vertical="bottom" wrapText="0" readingOrder="0"/>
    </dxf>
  </rfmt>
  <rfmt sheetId="5" sqref="I1015" start="0" length="0">
    <dxf>
      <numFmt numFmtId="0" formatCode="General"/>
      <alignment vertical="bottom" wrapText="0" readingOrder="0"/>
    </dxf>
  </rfmt>
  <rfmt sheetId="5" sqref="J1015" start="0" length="0">
    <dxf>
      <numFmt numFmtId="0" formatCode="General"/>
      <alignment vertical="bottom" wrapText="0" readingOrder="0"/>
    </dxf>
  </rfmt>
  <rfmt sheetId="5" sqref="A1016" start="0" length="0">
    <dxf>
      <numFmt numFmtId="0" formatCode="General"/>
      <alignment vertical="bottom" wrapText="0" readingOrder="0"/>
    </dxf>
  </rfmt>
  <rfmt sheetId="5" sqref="B1016" start="0" length="0">
    <dxf>
      <numFmt numFmtId="0" formatCode="General"/>
      <alignment vertical="bottom" wrapText="0" readingOrder="0"/>
    </dxf>
  </rfmt>
  <rfmt sheetId="5" sqref="C1016" start="0" length="0">
    <dxf>
      <numFmt numFmtId="0" formatCode="General"/>
      <alignment vertical="bottom" wrapText="0" readingOrder="0"/>
    </dxf>
  </rfmt>
  <rfmt sheetId="5" sqref="D1016" start="0" length="0">
    <dxf>
      <numFmt numFmtId="0" formatCode="General"/>
      <alignment vertical="bottom" wrapText="0" readingOrder="0"/>
    </dxf>
  </rfmt>
  <rfmt sheetId="5" sqref="E1016" start="0" length="0">
    <dxf>
      <numFmt numFmtId="0" formatCode="General"/>
      <alignment vertical="bottom" wrapText="0" readingOrder="0"/>
    </dxf>
  </rfmt>
  <rfmt sheetId="5" sqref="F1016" start="0" length="0">
    <dxf>
      <numFmt numFmtId="0" formatCode="General"/>
      <alignment vertical="bottom" wrapText="0" readingOrder="0"/>
    </dxf>
  </rfmt>
  <rfmt sheetId="5" sqref="G1016" start="0" length="0">
    <dxf>
      <numFmt numFmtId="0" formatCode="General"/>
      <alignment vertical="bottom" wrapText="0" readingOrder="0"/>
    </dxf>
  </rfmt>
  <rfmt sheetId="5" sqref="H1016" start="0" length="0">
    <dxf>
      <numFmt numFmtId="0" formatCode="General"/>
      <alignment vertical="bottom" wrapText="0" readingOrder="0"/>
    </dxf>
  </rfmt>
  <rfmt sheetId="5" sqref="I1016" start="0" length="0">
    <dxf>
      <numFmt numFmtId="0" formatCode="General"/>
      <alignment vertical="bottom" wrapText="0" readingOrder="0"/>
    </dxf>
  </rfmt>
  <rfmt sheetId="5" sqref="J1016" start="0" length="0">
    <dxf>
      <numFmt numFmtId="0" formatCode="General"/>
      <alignment vertical="bottom" wrapText="0" readingOrder="0"/>
    </dxf>
  </rfmt>
  <rfmt sheetId="5" sqref="A1017" start="0" length="0">
    <dxf>
      <numFmt numFmtId="0" formatCode="General"/>
      <alignment vertical="bottom" wrapText="0" readingOrder="0"/>
    </dxf>
  </rfmt>
  <rfmt sheetId="5" sqref="B1017" start="0" length="0">
    <dxf>
      <numFmt numFmtId="0" formatCode="General"/>
      <alignment vertical="bottom" wrapText="0" readingOrder="0"/>
    </dxf>
  </rfmt>
  <rfmt sheetId="5" sqref="C1017" start="0" length="0">
    <dxf>
      <numFmt numFmtId="0" formatCode="General"/>
      <alignment vertical="bottom" wrapText="0" readingOrder="0"/>
    </dxf>
  </rfmt>
  <rfmt sheetId="5" sqref="D1017" start="0" length="0">
    <dxf>
      <numFmt numFmtId="0" formatCode="General"/>
      <alignment vertical="bottom" wrapText="0" readingOrder="0"/>
    </dxf>
  </rfmt>
  <rfmt sheetId="5" sqref="E1017" start="0" length="0">
    <dxf>
      <numFmt numFmtId="0" formatCode="General"/>
      <alignment vertical="bottom" wrapText="0" readingOrder="0"/>
    </dxf>
  </rfmt>
  <rfmt sheetId="5" sqref="F1017" start="0" length="0">
    <dxf>
      <numFmt numFmtId="0" formatCode="General"/>
      <alignment vertical="bottom" wrapText="0" readingOrder="0"/>
    </dxf>
  </rfmt>
  <rfmt sheetId="5" sqref="G1017" start="0" length="0">
    <dxf>
      <numFmt numFmtId="0" formatCode="General"/>
      <alignment vertical="bottom" wrapText="0" readingOrder="0"/>
    </dxf>
  </rfmt>
  <rfmt sheetId="5" sqref="H1017" start="0" length="0">
    <dxf>
      <numFmt numFmtId="0" formatCode="General"/>
      <alignment vertical="bottom" wrapText="0" readingOrder="0"/>
    </dxf>
  </rfmt>
  <rfmt sheetId="5" sqref="I1017" start="0" length="0">
    <dxf>
      <numFmt numFmtId="0" formatCode="General"/>
      <alignment vertical="bottom" wrapText="0" readingOrder="0"/>
    </dxf>
  </rfmt>
  <rfmt sheetId="5" sqref="J1017" start="0" length="0">
    <dxf>
      <numFmt numFmtId="0" formatCode="General"/>
      <alignment vertical="bottom" wrapText="0" readingOrder="0"/>
    </dxf>
  </rfmt>
  <rfmt sheetId="5" sqref="A1018" start="0" length="0">
    <dxf>
      <numFmt numFmtId="0" formatCode="General"/>
      <alignment vertical="bottom" wrapText="0" readingOrder="0"/>
    </dxf>
  </rfmt>
  <rfmt sheetId="5" sqref="B1018" start="0" length="0">
    <dxf>
      <numFmt numFmtId="0" formatCode="General"/>
      <alignment vertical="bottom" wrapText="0" readingOrder="0"/>
    </dxf>
  </rfmt>
  <rfmt sheetId="5" sqref="C1018" start="0" length="0">
    <dxf>
      <numFmt numFmtId="0" formatCode="General"/>
      <alignment vertical="bottom" wrapText="0" readingOrder="0"/>
    </dxf>
  </rfmt>
  <rfmt sheetId="5" sqref="D1018" start="0" length="0">
    <dxf>
      <numFmt numFmtId="0" formatCode="General"/>
      <alignment vertical="bottom" wrapText="0" readingOrder="0"/>
    </dxf>
  </rfmt>
  <rfmt sheetId="5" sqref="E1018" start="0" length="0">
    <dxf>
      <numFmt numFmtId="0" formatCode="General"/>
      <alignment vertical="bottom" wrapText="0" readingOrder="0"/>
    </dxf>
  </rfmt>
  <rfmt sheetId="5" sqref="F1018" start="0" length="0">
    <dxf>
      <numFmt numFmtId="0" formatCode="General"/>
      <alignment vertical="bottom" wrapText="0" readingOrder="0"/>
    </dxf>
  </rfmt>
  <rfmt sheetId="5" sqref="G1018" start="0" length="0">
    <dxf>
      <numFmt numFmtId="0" formatCode="General"/>
      <alignment vertical="bottom" wrapText="0" readingOrder="0"/>
    </dxf>
  </rfmt>
  <rfmt sheetId="5" sqref="H1018" start="0" length="0">
    <dxf>
      <numFmt numFmtId="0" formatCode="General"/>
      <alignment vertical="bottom" wrapText="0" readingOrder="0"/>
    </dxf>
  </rfmt>
  <rfmt sheetId="5" sqref="I1018" start="0" length="0">
    <dxf>
      <numFmt numFmtId="0" formatCode="General"/>
      <alignment vertical="bottom" wrapText="0" readingOrder="0"/>
    </dxf>
  </rfmt>
  <rfmt sheetId="5" sqref="J1018" start="0" length="0">
    <dxf>
      <numFmt numFmtId="0" formatCode="General"/>
      <alignment vertical="bottom" wrapText="0" readingOrder="0"/>
    </dxf>
  </rfmt>
  <rfmt sheetId="5" sqref="A1019" start="0" length="0">
    <dxf>
      <numFmt numFmtId="0" formatCode="General"/>
      <alignment vertical="bottom" wrapText="0" readingOrder="0"/>
    </dxf>
  </rfmt>
  <rfmt sheetId="5" sqref="B1019" start="0" length="0">
    <dxf>
      <numFmt numFmtId="0" formatCode="General"/>
      <alignment vertical="bottom" wrapText="0" readingOrder="0"/>
    </dxf>
  </rfmt>
  <rfmt sheetId="5" sqref="C1019" start="0" length="0">
    <dxf>
      <numFmt numFmtId="0" formatCode="General"/>
      <alignment vertical="bottom" wrapText="0" readingOrder="0"/>
    </dxf>
  </rfmt>
  <rfmt sheetId="5" sqref="D1019" start="0" length="0">
    <dxf>
      <numFmt numFmtId="0" formatCode="General"/>
      <alignment vertical="bottom" wrapText="0" readingOrder="0"/>
    </dxf>
  </rfmt>
  <rfmt sheetId="5" sqref="E1019" start="0" length="0">
    <dxf>
      <numFmt numFmtId="0" formatCode="General"/>
      <alignment vertical="bottom" wrapText="0" readingOrder="0"/>
    </dxf>
  </rfmt>
  <rfmt sheetId="5" sqref="F1019" start="0" length="0">
    <dxf>
      <numFmt numFmtId="0" formatCode="General"/>
      <alignment vertical="bottom" wrapText="0" readingOrder="0"/>
    </dxf>
  </rfmt>
  <rfmt sheetId="5" sqref="G1019" start="0" length="0">
    <dxf>
      <numFmt numFmtId="0" formatCode="General"/>
      <alignment vertical="bottom" wrapText="0" readingOrder="0"/>
    </dxf>
  </rfmt>
  <rfmt sheetId="5" sqref="H1019" start="0" length="0">
    <dxf>
      <numFmt numFmtId="0" formatCode="General"/>
      <alignment vertical="bottom" wrapText="0" readingOrder="0"/>
    </dxf>
  </rfmt>
  <rfmt sheetId="5" sqref="I1019" start="0" length="0">
    <dxf>
      <numFmt numFmtId="0" formatCode="General"/>
      <alignment vertical="bottom" wrapText="0" readingOrder="0"/>
    </dxf>
  </rfmt>
  <rfmt sheetId="5" sqref="J1019" start="0" length="0">
    <dxf>
      <numFmt numFmtId="0" formatCode="General"/>
      <alignment vertical="bottom" wrapText="0" readingOrder="0"/>
    </dxf>
  </rfmt>
  <rfmt sheetId="5" sqref="A1020" start="0" length="0">
    <dxf>
      <numFmt numFmtId="0" formatCode="General"/>
      <alignment vertical="bottom" wrapText="0" readingOrder="0"/>
    </dxf>
  </rfmt>
  <rfmt sheetId="5" sqref="B1020" start="0" length="0">
    <dxf>
      <numFmt numFmtId="0" formatCode="General"/>
      <alignment vertical="bottom" wrapText="0" readingOrder="0"/>
    </dxf>
  </rfmt>
  <rfmt sheetId="5" sqref="C1020" start="0" length="0">
    <dxf>
      <numFmt numFmtId="0" formatCode="General"/>
      <alignment vertical="bottom" wrapText="0" readingOrder="0"/>
    </dxf>
  </rfmt>
  <rfmt sheetId="5" sqref="D1020" start="0" length="0">
    <dxf>
      <numFmt numFmtId="0" formatCode="General"/>
      <alignment vertical="bottom" wrapText="0" readingOrder="0"/>
    </dxf>
  </rfmt>
  <rfmt sheetId="5" sqref="E1020" start="0" length="0">
    <dxf>
      <numFmt numFmtId="0" formatCode="General"/>
      <alignment vertical="bottom" wrapText="0" readingOrder="0"/>
    </dxf>
  </rfmt>
  <rfmt sheetId="5" sqref="F1020" start="0" length="0">
    <dxf>
      <numFmt numFmtId="0" formatCode="General"/>
      <alignment vertical="bottom" wrapText="0" readingOrder="0"/>
    </dxf>
  </rfmt>
  <rfmt sheetId="5" sqref="G1020" start="0" length="0">
    <dxf>
      <numFmt numFmtId="0" formatCode="General"/>
      <alignment vertical="bottom" wrapText="0" readingOrder="0"/>
    </dxf>
  </rfmt>
  <rfmt sheetId="5" sqref="H1020" start="0" length="0">
    <dxf>
      <numFmt numFmtId="0" formatCode="General"/>
      <alignment vertical="bottom" wrapText="0" readingOrder="0"/>
    </dxf>
  </rfmt>
  <rfmt sheetId="5" sqref="I1020" start="0" length="0">
    <dxf>
      <numFmt numFmtId="0" formatCode="General"/>
      <alignment vertical="bottom" wrapText="0" readingOrder="0"/>
    </dxf>
  </rfmt>
  <rfmt sheetId="5" sqref="J1020" start="0" length="0">
    <dxf>
      <numFmt numFmtId="0" formatCode="General"/>
      <alignment vertical="bottom" wrapText="0" readingOrder="0"/>
    </dxf>
  </rfmt>
  <rfmt sheetId="5" sqref="A1021" start="0" length="0">
    <dxf>
      <numFmt numFmtId="0" formatCode="General"/>
      <alignment vertical="bottom" wrapText="0" readingOrder="0"/>
    </dxf>
  </rfmt>
  <rfmt sheetId="5" sqref="B1021" start="0" length="0">
    <dxf>
      <numFmt numFmtId="0" formatCode="General"/>
      <alignment vertical="bottom" wrapText="0" readingOrder="0"/>
    </dxf>
  </rfmt>
  <rfmt sheetId="5" sqref="C1021" start="0" length="0">
    <dxf>
      <numFmt numFmtId="0" formatCode="General"/>
      <alignment vertical="bottom" wrapText="0" readingOrder="0"/>
    </dxf>
  </rfmt>
  <rfmt sheetId="5" sqref="D1021" start="0" length="0">
    <dxf>
      <numFmt numFmtId="0" formatCode="General"/>
      <alignment vertical="bottom" wrapText="0" readingOrder="0"/>
    </dxf>
  </rfmt>
  <rfmt sheetId="5" sqref="E1021" start="0" length="0">
    <dxf>
      <numFmt numFmtId="0" formatCode="General"/>
      <alignment vertical="bottom" wrapText="0" readingOrder="0"/>
    </dxf>
  </rfmt>
  <rfmt sheetId="5" sqref="F1021" start="0" length="0">
    <dxf>
      <numFmt numFmtId="0" formatCode="General"/>
      <alignment vertical="bottom" wrapText="0" readingOrder="0"/>
    </dxf>
  </rfmt>
  <rfmt sheetId="5" sqref="G1021" start="0" length="0">
    <dxf>
      <numFmt numFmtId="0" formatCode="General"/>
      <alignment vertical="bottom" wrapText="0" readingOrder="0"/>
    </dxf>
  </rfmt>
  <rfmt sheetId="5" sqref="H1021" start="0" length="0">
    <dxf>
      <numFmt numFmtId="0" formatCode="General"/>
      <alignment vertical="bottom" wrapText="0" readingOrder="0"/>
    </dxf>
  </rfmt>
  <rfmt sheetId="5" sqref="I1021" start="0" length="0">
    <dxf>
      <numFmt numFmtId="0" formatCode="General"/>
      <alignment vertical="bottom" wrapText="0" readingOrder="0"/>
    </dxf>
  </rfmt>
  <rfmt sheetId="5" sqref="J1021" start="0" length="0">
    <dxf>
      <numFmt numFmtId="0" formatCode="General"/>
      <alignment vertical="bottom" wrapText="0" readingOrder="0"/>
    </dxf>
  </rfmt>
  <rfmt sheetId="5" sqref="A1022" start="0" length="0">
    <dxf>
      <numFmt numFmtId="0" formatCode="General"/>
      <alignment vertical="bottom" wrapText="0" readingOrder="0"/>
    </dxf>
  </rfmt>
  <rfmt sheetId="5" sqref="B1022" start="0" length="0">
    <dxf>
      <numFmt numFmtId="0" formatCode="General"/>
      <alignment vertical="bottom" wrapText="0" readingOrder="0"/>
    </dxf>
  </rfmt>
  <rfmt sheetId="5" sqref="C1022" start="0" length="0">
    <dxf>
      <numFmt numFmtId="0" formatCode="General"/>
      <alignment vertical="bottom" wrapText="0" readingOrder="0"/>
    </dxf>
  </rfmt>
  <rfmt sheetId="5" sqref="D1022" start="0" length="0">
    <dxf>
      <numFmt numFmtId="0" formatCode="General"/>
      <alignment vertical="bottom" wrapText="0" readingOrder="0"/>
    </dxf>
  </rfmt>
  <rfmt sheetId="5" sqref="E1022" start="0" length="0">
    <dxf>
      <numFmt numFmtId="0" formatCode="General"/>
      <alignment vertical="bottom" wrapText="0" readingOrder="0"/>
    </dxf>
  </rfmt>
  <rfmt sheetId="5" sqref="F1022" start="0" length="0">
    <dxf>
      <numFmt numFmtId="0" formatCode="General"/>
      <alignment vertical="bottom" wrapText="0" readingOrder="0"/>
    </dxf>
  </rfmt>
  <rfmt sheetId="5" sqref="G1022" start="0" length="0">
    <dxf>
      <numFmt numFmtId="0" formatCode="General"/>
      <alignment vertical="bottom" wrapText="0" readingOrder="0"/>
    </dxf>
  </rfmt>
  <rfmt sheetId="5" sqref="H1022" start="0" length="0">
    <dxf>
      <numFmt numFmtId="0" formatCode="General"/>
      <alignment vertical="bottom" wrapText="0" readingOrder="0"/>
    </dxf>
  </rfmt>
  <rfmt sheetId="5" sqref="I1022" start="0" length="0">
    <dxf>
      <numFmt numFmtId="0" formatCode="General"/>
      <alignment vertical="bottom" wrapText="0" readingOrder="0"/>
    </dxf>
  </rfmt>
  <rfmt sheetId="5" sqref="J1022" start="0" length="0">
    <dxf>
      <numFmt numFmtId="0" formatCode="General"/>
      <alignment vertical="bottom" wrapText="0" readingOrder="0"/>
    </dxf>
  </rfmt>
  <rfmt sheetId="5" sqref="A1023" start="0" length="0">
    <dxf>
      <numFmt numFmtId="0" formatCode="General"/>
      <alignment vertical="bottom" wrapText="0" readingOrder="0"/>
    </dxf>
  </rfmt>
  <rfmt sheetId="5" sqref="B1023" start="0" length="0">
    <dxf>
      <numFmt numFmtId="0" formatCode="General"/>
      <alignment vertical="bottom" wrapText="0" readingOrder="0"/>
    </dxf>
  </rfmt>
  <rfmt sheetId="5" sqref="C1023" start="0" length="0">
    <dxf>
      <numFmt numFmtId="0" formatCode="General"/>
      <alignment vertical="bottom" wrapText="0" readingOrder="0"/>
    </dxf>
  </rfmt>
  <rfmt sheetId="5" sqref="D1023" start="0" length="0">
    <dxf>
      <numFmt numFmtId="0" formatCode="General"/>
      <alignment vertical="bottom" wrapText="0" readingOrder="0"/>
    </dxf>
  </rfmt>
  <rfmt sheetId="5" sqref="E1023" start="0" length="0">
    <dxf>
      <numFmt numFmtId="0" formatCode="General"/>
      <alignment vertical="bottom" wrapText="0" readingOrder="0"/>
    </dxf>
  </rfmt>
  <rfmt sheetId="5" sqref="F1023" start="0" length="0">
    <dxf>
      <numFmt numFmtId="0" formatCode="General"/>
      <alignment vertical="bottom" wrapText="0" readingOrder="0"/>
    </dxf>
  </rfmt>
  <rfmt sheetId="5" sqref="G1023" start="0" length="0">
    <dxf>
      <numFmt numFmtId="0" formatCode="General"/>
      <alignment vertical="bottom" wrapText="0" readingOrder="0"/>
    </dxf>
  </rfmt>
  <rfmt sheetId="5" sqref="H1023" start="0" length="0">
    <dxf>
      <numFmt numFmtId="0" formatCode="General"/>
      <alignment vertical="bottom" wrapText="0" readingOrder="0"/>
    </dxf>
  </rfmt>
  <rfmt sheetId="5" sqref="I1023" start="0" length="0">
    <dxf>
      <numFmt numFmtId="0" formatCode="General"/>
      <alignment vertical="bottom" wrapText="0" readingOrder="0"/>
    </dxf>
  </rfmt>
  <rfmt sheetId="5" sqref="J1023" start="0" length="0">
    <dxf>
      <numFmt numFmtId="0" formatCode="General"/>
      <alignment vertical="bottom" wrapText="0" readingOrder="0"/>
    </dxf>
  </rfmt>
  <rfmt sheetId="5" sqref="A1024" start="0" length="0">
    <dxf>
      <numFmt numFmtId="0" formatCode="General"/>
      <alignment vertical="bottom" wrapText="0" readingOrder="0"/>
    </dxf>
  </rfmt>
  <rfmt sheetId="5" sqref="B1024" start="0" length="0">
    <dxf>
      <numFmt numFmtId="0" formatCode="General"/>
      <alignment vertical="bottom" wrapText="0" readingOrder="0"/>
    </dxf>
  </rfmt>
  <rfmt sheetId="5" sqref="C1024" start="0" length="0">
    <dxf>
      <numFmt numFmtId="0" formatCode="General"/>
      <alignment vertical="bottom" wrapText="0" readingOrder="0"/>
    </dxf>
  </rfmt>
  <rfmt sheetId="5" sqref="D1024" start="0" length="0">
    <dxf>
      <numFmt numFmtId="0" formatCode="General"/>
      <alignment vertical="bottom" wrapText="0" readingOrder="0"/>
    </dxf>
  </rfmt>
  <rfmt sheetId="5" sqref="E1024" start="0" length="0">
    <dxf>
      <numFmt numFmtId="0" formatCode="General"/>
      <alignment vertical="bottom" wrapText="0" readingOrder="0"/>
    </dxf>
  </rfmt>
  <rfmt sheetId="5" sqref="F1024" start="0" length="0">
    <dxf>
      <numFmt numFmtId="0" formatCode="General"/>
      <alignment vertical="bottom" wrapText="0" readingOrder="0"/>
    </dxf>
  </rfmt>
  <rfmt sheetId="5" sqref="G1024" start="0" length="0">
    <dxf>
      <numFmt numFmtId="0" formatCode="General"/>
      <alignment vertical="bottom" wrapText="0" readingOrder="0"/>
    </dxf>
  </rfmt>
  <rfmt sheetId="5" sqref="H1024" start="0" length="0">
    <dxf>
      <numFmt numFmtId="0" formatCode="General"/>
      <alignment vertical="bottom" wrapText="0" readingOrder="0"/>
    </dxf>
  </rfmt>
  <rfmt sheetId="5" sqref="I1024" start="0" length="0">
    <dxf>
      <numFmt numFmtId="0" formatCode="General"/>
      <alignment vertical="bottom" wrapText="0" readingOrder="0"/>
    </dxf>
  </rfmt>
  <rfmt sheetId="5" sqref="J1024" start="0" length="0">
    <dxf>
      <numFmt numFmtId="0" formatCode="General"/>
      <alignment vertical="bottom" wrapText="0" readingOrder="0"/>
    </dxf>
  </rfmt>
  <rfmt sheetId="5" sqref="A1025" start="0" length="0">
    <dxf>
      <numFmt numFmtId="0" formatCode="General"/>
      <alignment vertical="bottom" wrapText="0" readingOrder="0"/>
    </dxf>
  </rfmt>
  <rfmt sheetId="5" sqref="B1025" start="0" length="0">
    <dxf>
      <numFmt numFmtId="0" formatCode="General"/>
      <alignment vertical="bottom" wrapText="0" readingOrder="0"/>
    </dxf>
  </rfmt>
  <rfmt sheetId="5" sqref="C1025" start="0" length="0">
    <dxf>
      <numFmt numFmtId="0" formatCode="General"/>
      <alignment vertical="bottom" wrapText="0" readingOrder="0"/>
    </dxf>
  </rfmt>
  <rfmt sheetId="5" sqref="D1025" start="0" length="0">
    <dxf>
      <numFmt numFmtId="0" formatCode="General"/>
      <alignment vertical="bottom" wrapText="0" readingOrder="0"/>
    </dxf>
  </rfmt>
  <rfmt sheetId="5" sqref="E1025" start="0" length="0">
    <dxf>
      <numFmt numFmtId="0" formatCode="General"/>
      <alignment vertical="bottom" wrapText="0" readingOrder="0"/>
    </dxf>
  </rfmt>
  <rfmt sheetId="5" sqref="F1025" start="0" length="0">
    <dxf>
      <numFmt numFmtId="0" formatCode="General"/>
      <alignment vertical="bottom" wrapText="0" readingOrder="0"/>
    </dxf>
  </rfmt>
  <rfmt sheetId="5" sqref="G1025" start="0" length="0">
    <dxf>
      <numFmt numFmtId="0" formatCode="General"/>
      <alignment vertical="bottom" wrapText="0" readingOrder="0"/>
    </dxf>
  </rfmt>
  <rfmt sheetId="5" sqref="H1025" start="0" length="0">
    <dxf>
      <numFmt numFmtId="0" formatCode="General"/>
      <alignment vertical="bottom" wrapText="0" readingOrder="0"/>
    </dxf>
  </rfmt>
  <rfmt sheetId="5" sqref="I1025" start="0" length="0">
    <dxf>
      <numFmt numFmtId="0" formatCode="General"/>
      <alignment vertical="bottom" wrapText="0" readingOrder="0"/>
    </dxf>
  </rfmt>
  <rfmt sheetId="5" sqref="J1025" start="0" length="0">
    <dxf>
      <numFmt numFmtId="0" formatCode="General"/>
      <alignment vertical="bottom" wrapText="0" readingOrder="0"/>
    </dxf>
  </rfmt>
  <rfmt sheetId="5" sqref="A1026" start="0" length="0">
    <dxf>
      <numFmt numFmtId="0" formatCode="General"/>
      <alignment vertical="bottom" wrapText="0" readingOrder="0"/>
    </dxf>
  </rfmt>
  <rfmt sheetId="5" sqref="B1026" start="0" length="0">
    <dxf>
      <numFmt numFmtId="0" formatCode="General"/>
      <alignment vertical="bottom" wrapText="0" readingOrder="0"/>
    </dxf>
  </rfmt>
  <rfmt sheetId="5" sqref="C1026" start="0" length="0">
    <dxf>
      <numFmt numFmtId="0" formatCode="General"/>
      <alignment vertical="bottom" wrapText="0" readingOrder="0"/>
    </dxf>
  </rfmt>
  <rfmt sheetId="5" sqref="D1026" start="0" length="0">
    <dxf>
      <numFmt numFmtId="0" formatCode="General"/>
      <alignment vertical="bottom" wrapText="0" readingOrder="0"/>
    </dxf>
  </rfmt>
  <rfmt sheetId="5" sqref="E1026" start="0" length="0">
    <dxf>
      <numFmt numFmtId="0" formatCode="General"/>
      <alignment vertical="bottom" wrapText="0" readingOrder="0"/>
    </dxf>
  </rfmt>
  <rfmt sheetId="5" sqref="F1026" start="0" length="0">
    <dxf>
      <numFmt numFmtId="0" formatCode="General"/>
      <alignment vertical="bottom" wrapText="0" readingOrder="0"/>
    </dxf>
  </rfmt>
  <rfmt sheetId="5" sqref="G1026" start="0" length="0">
    <dxf>
      <numFmt numFmtId="0" formatCode="General"/>
      <alignment vertical="bottom" wrapText="0" readingOrder="0"/>
    </dxf>
  </rfmt>
  <rfmt sheetId="5" sqref="H1026" start="0" length="0">
    <dxf>
      <numFmt numFmtId="0" formatCode="General"/>
      <alignment vertical="bottom" wrapText="0" readingOrder="0"/>
    </dxf>
  </rfmt>
  <rfmt sheetId="5" sqref="I1026" start="0" length="0">
    <dxf>
      <numFmt numFmtId="0" formatCode="General"/>
      <alignment vertical="bottom" wrapText="0" readingOrder="0"/>
    </dxf>
  </rfmt>
  <rfmt sheetId="5" sqref="J1026" start="0" length="0">
    <dxf>
      <numFmt numFmtId="0" formatCode="General"/>
      <alignment vertical="bottom" wrapText="0" readingOrder="0"/>
    </dxf>
  </rfmt>
  <rfmt sheetId="5" sqref="A1027" start="0" length="0">
    <dxf>
      <numFmt numFmtId="0" formatCode="General"/>
      <alignment vertical="bottom" wrapText="0" readingOrder="0"/>
    </dxf>
  </rfmt>
  <rfmt sheetId="5" sqref="B1027" start="0" length="0">
    <dxf>
      <numFmt numFmtId="0" formatCode="General"/>
      <alignment vertical="bottom" wrapText="0" readingOrder="0"/>
    </dxf>
  </rfmt>
  <rfmt sheetId="5" sqref="C1027" start="0" length="0">
    <dxf>
      <numFmt numFmtId="0" formatCode="General"/>
      <alignment vertical="bottom" wrapText="0" readingOrder="0"/>
    </dxf>
  </rfmt>
  <rfmt sheetId="5" sqref="D1027" start="0" length="0">
    <dxf>
      <numFmt numFmtId="0" formatCode="General"/>
      <alignment vertical="bottom" wrapText="0" readingOrder="0"/>
    </dxf>
  </rfmt>
  <rfmt sheetId="5" sqref="E1027" start="0" length="0">
    <dxf>
      <numFmt numFmtId="0" formatCode="General"/>
      <alignment vertical="bottom" wrapText="0" readingOrder="0"/>
    </dxf>
  </rfmt>
  <rfmt sheetId="5" sqref="F1027" start="0" length="0">
    <dxf>
      <numFmt numFmtId="0" formatCode="General"/>
      <alignment vertical="bottom" wrapText="0" readingOrder="0"/>
    </dxf>
  </rfmt>
  <rfmt sheetId="5" sqref="G1027" start="0" length="0">
    <dxf>
      <numFmt numFmtId="0" formatCode="General"/>
      <alignment vertical="bottom" wrapText="0" readingOrder="0"/>
    </dxf>
  </rfmt>
  <rfmt sheetId="5" sqref="H1027" start="0" length="0">
    <dxf>
      <numFmt numFmtId="0" formatCode="General"/>
      <alignment vertical="bottom" wrapText="0" readingOrder="0"/>
    </dxf>
  </rfmt>
  <rfmt sheetId="5" sqref="I1027" start="0" length="0">
    <dxf>
      <numFmt numFmtId="0" formatCode="General"/>
      <alignment vertical="bottom" wrapText="0" readingOrder="0"/>
    </dxf>
  </rfmt>
  <rfmt sheetId="5" sqref="J1027" start="0" length="0">
    <dxf>
      <numFmt numFmtId="0" formatCode="General"/>
      <alignment vertical="bottom" wrapText="0" readingOrder="0"/>
    </dxf>
  </rfmt>
  <rfmt sheetId="5" sqref="A1028" start="0" length="0">
    <dxf>
      <numFmt numFmtId="0" formatCode="General"/>
      <alignment vertical="bottom" wrapText="0" readingOrder="0"/>
    </dxf>
  </rfmt>
  <rfmt sheetId="5" sqref="B1028" start="0" length="0">
    <dxf>
      <numFmt numFmtId="0" formatCode="General"/>
      <alignment vertical="bottom" wrapText="0" readingOrder="0"/>
    </dxf>
  </rfmt>
  <rfmt sheetId="5" sqref="C1028" start="0" length="0">
    <dxf>
      <numFmt numFmtId="0" formatCode="General"/>
      <alignment vertical="bottom" wrapText="0" readingOrder="0"/>
    </dxf>
  </rfmt>
  <rfmt sheetId="5" sqref="D1028" start="0" length="0">
    <dxf>
      <numFmt numFmtId="0" formatCode="General"/>
      <alignment vertical="bottom" wrapText="0" readingOrder="0"/>
    </dxf>
  </rfmt>
  <rfmt sheetId="5" sqref="E1028" start="0" length="0">
    <dxf>
      <numFmt numFmtId="0" formatCode="General"/>
      <alignment vertical="bottom" wrapText="0" readingOrder="0"/>
    </dxf>
  </rfmt>
  <rfmt sheetId="5" sqref="F1028" start="0" length="0">
    <dxf>
      <numFmt numFmtId="0" formatCode="General"/>
      <alignment vertical="bottom" wrapText="0" readingOrder="0"/>
    </dxf>
  </rfmt>
  <rfmt sheetId="5" sqref="G1028" start="0" length="0">
    <dxf>
      <numFmt numFmtId="0" formatCode="General"/>
      <alignment vertical="bottom" wrapText="0" readingOrder="0"/>
    </dxf>
  </rfmt>
  <rfmt sheetId="5" sqref="H1028" start="0" length="0">
    <dxf>
      <numFmt numFmtId="0" formatCode="General"/>
      <alignment vertical="bottom" wrapText="0" readingOrder="0"/>
    </dxf>
  </rfmt>
  <rfmt sheetId="5" sqref="I1028" start="0" length="0">
    <dxf>
      <numFmt numFmtId="0" formatCode="General"/>
      <alignment vertical="bottom" wrapText="0" readingOrder="0"/>
    </dxf>
  </rfmt>
  <rfmt sheetId="5" sqref="J1028" start="0" length="0">
    <dxf>
      <numFmt numFmtId="0" formatCode="General"/>
      <alignment vertical="bottom" wrapText="0" readingOrder="0"/>
    </dxf>
  </rfmt>
  <rfmt sheetId="5" sqref="A1029" start="0" length="0">
    <dxf>
      <numFmt numFmtId="0" formatCode="General"/>
      <alignment vertical="bottom" wrapText="0" readingOrder="0"/>
    </dxf>
  </rfmt>
  <rfmt sheetId="5" sqref="B1029" start="0" length="0">
    <dxf>
      <numFmt numFmtId="0" formatCode="General"/>
      <alignment vertical="bottom" wrapText="0" readingOrder="0"/>
    </dxf>
  </rfmt>
  <rfmt sheetId="5" sqref="C1029" start="0" length="0">
    <dxf>
      <numFmt numFmtId="0" formatCode="General"/>
      <alignment vertical="bottom" wrapText="0" readingOrder="0"/>
    </dxf>
  </rfmt>
  <rfmt sheetId="5" sqref="D1029" start="0" length="0">
    <dxf>
      <numFmt numFmtId="0" formatCode="General"/>
      <alignment vertical="bottom" wrapText="0" readingOrder="0"/>
    </dxf>
  </rfmt>
  <rfmt sheetId="5" sqref="E1029" start="0" length="0">
    <dxf>
      <numFmt numFmtId="0" formatCode="General"/>
      <alignment vertical="bottom" wrapText="0" readingOrder="0"/>
    </dxf>
  </rfmt>
  <rfmt sheetId="5" sqref="F1029" start="0" length="0">
    <dxf>
      <numFmt numFmtId="0" formatCode="General"/>
      <alignment vertical="bottom" wrapText="0" readingOrder="0"/>
    </dxf>
  </rfmt>
  <rfmt sheetId="5" sqref="G1029" start="0" length="0">
    <dxf>
      <numFmt numFmtId="0" formatCode="General"/>
      <alignment vertical="bottom" wrapText="0" readingOrder="0"/>
    </dxf>
  </rfmt>
  <rfmt sheetId="5" sqref="H1029" start="0" length="0">
    <dxf>
      <numFmt numFmtId="0" formatCode="General"/>
      <alignment vertical="bottom" wrapText="0" readingOrder="0"/>
    </dxf>
  </rfmt>
  <rfmt sheetId="5" sqref="I1029" start="0" length="0">
    <dxf>
      <numFmt numFmtId="0" formatCode="General"/>
      <alignment vertical="bottom" wrapText="0" readingOrder="0"/>
    </dxf>
  </rfmt>
  <rfmt sheetId="5" sqref="J1029" start="0" length="0">
    <dxf>
      <numFmt numFmtId="0" formatCode="General"/>
      <alignment vertical="bottom" wrapText="0" readingOrder="0"/>
    </dxf>
  </rfmt>
  <rfmt sheetId="5" sqref="A1030" start="0" length="0">
    <dxf>
      <numFmt numFmtId="0" formatCode="General"/>
      <alignment vertical="bottom" wrapText="0" readingOrder="0"/>
    </dxf>
  </rfmt>
  <rfmt sheetId="5" sqref="B1030" start="0" length="0">
    <dxf>
      <numFmt numFmtId="0" formatCode="General"/>
      <alignment vertical="bottom" wrapText="0" readingOrder="0"/>
    </dxf>
  </rfmt>
  <rfmt sheetId="5" sqref="C1030" start="0" length="0">
    <dxf>
      <numFmt numFmtId="0" formatCode="General"/>
      <alignment vertical="bottom" wrapText="0" readingOrder="0"/>
    </dxf>
  </rfmt>
  <rfmt sheetId="5" sqref="D1030" start="0" length="0">
    <dxf>
      <numFmt numFmtId="0" formatCode="General"/>
      <alignment vertical="bottom" wrapText="0" readingOrder="0"/>
    </dxf>
  </rfmt>
  <rfmt sheetId="5" sqref="E1030" start="0" length="0">
    <dxf>
      <numFmt numFmtId="0" formatCode="General"/>
      <alignment vertical="bottom" wrapText="0" readingOrder="0"/>
    </dxf>
  </rfmt>
  <rfmt sheetId="5" sqref="F1030" start="0" length="0">
    <dxf>
      <numFmt numFmtId="0" formatCode="General"/>
      <alignment vertical="bottom" wrapText="0" readingOrder="0"/>
    </dxf>
  </rfmt>
  <rfmt sheetId="5" sqref="G1030" start="0" length="0">
    <dxf>
      <numFmt numFmtId="0" formatCode="General"/>
      <alignment vertical="bottom" wrapText="0" readingOrder="0"/>
    </dxf>
  </rfmt>
  <rfmt sheetId="5" sqref="H1030" start="0" length="0">
    <dxf>
      <numFmt numFmtId="0" formatCode="General"/>
      <alignment vertical="bottom" wrapText="0" readingOrder="0"/>
    </dxf>
  </rfmt>
  <rfmt sheetId="5" sqref="I1030" start="0" length="0">
    <dxf>
      <numFmt numFmtId="0" formatCode="General"/>
      <alignment vertical="bottom" wrapText="0" readingOrder="0"/>
    </dxf>
  </rfmt>
  <rfmt sheetId="5" sqref="J1030" start="0" length="0">
    <dxf>
      <numFmt numFmtId="0" formatCode="General"/>
      <alignment vertical="bottom" wrapText="0" readingOrder="0"/>
    </dxf>
  </rfmt>
  <rfmt sheetId="5" sqref="A1031" start="0" length="0">
    <dxf>
      <numFmt numFmtId="0" formatCode="General"/>
      <alignment vertical="bottom" wrapText="0" readingOrder="0"/>
    </dxf>
  </rfmt>
  <rfmt sheetId="5" sqref="B1031" start="0" length="0">
    <dxf>
      <numFmt numFmtId="0" formatCode="General"/>
      <alignment vertical="bottom" wrapText="0" readingOrder="0"/>
    </dxf>
  </rfmt>
  <rfmt sheetId="5" sqref="C1031" start="0" length="0">
    <dxf>
      <numFmt numFmtId="0" formatCode="General"/>
      <alignment vertical="bottom" wrapText="0" readingOrder="0"/>
    </dxf>
  </rfmt>
  <rfmt sheetId="5" sqref="D1031" start="0" length="0">
    <dxf>
      <numFmt numFmtId="0" formatCode="General"/>
      <alignment vertical="bottom" wrapText="0" readingOrder="0"/>
    </dxf>
  </rfmt>
  <rfmt sheetId="5" sqref="E1031" start="0" length="0">
    <dxf>
      <numFmt numFmtId="0" formatCode="General"/>
      <alignment vertical="bottom" wrapText="0" readingOrder="0"/>
    </dxf>
  </rfmt>
  <rfmt sheetId="5" sqref="F1031" start="0" length="0">
    <dxf>
      <numFmt numFmtId="0" formatCode="General"/>
      <alignment vertical="bottom" wrapText="0" readingOrder="0"/>
    </dxf>
  </rfmt>
  <rfmt sheetId="5" sqref="G1031" start="0" length="0">
    <dxf>
      <numFmt numFmtId="0" formatCode="General"/>
      <alignment vertical="bottom" wrapText="0" readingOrder="0"/>
    </dxf>
  </rfmt>
  <rfmt sheetId="5" sqref="H1031" start="0" length="0">
    <dxf>
      <numFmt numFmtId="0" formatCode="General"/>
      <alignment vertical="bottom" wrapText="0" readingOrder="0"/>
    </dxf>
  </rfmt>
  <rfmt sheetId="5" sqref="I1031" start="0" length="0">
    <dxf>
      <numFmt numFmtId="0" formatCode="General"/>
      <alignment vertical="bottom" wrapText="0" readingOrder="0"/>
    </dxf>
  </rfmt>
  <rfmt sheetId="5" sqref="J1031" start="0" length="0">
    <dxf>
      <numFmt numFmtId="0" formatCode="General"/>
      <alignment vertical="bottom" wrapText="0" readingOrder="0"/>
    </dxf>
  </rfmt>
  <rfmt sheetId="5" sqref="A1032" start="0" length="0">
    <dxf>
      <numFmt numFmtId="0" formatCode="General"/>
      <alignment vertical="bottom" wrapText="0" readingOrder="0"/>
    </dxf>
  </rfmt>
  <rfmt sheetId="5" sqref="B1032" start="0" length="0">
    <dxf>
      <numFmt numFmtId="0" formatCode="General"/>
      <alignment vertical="bottom" wrapText="0" readingOrder="0"/>
    </dxf>
  </rfmt>
  <rfmt sheetId="5" sqref="C1032" start="0" length="0">
    <dxf>
      <numFmt numFmtId="0" formatCode="General"/>
      <alignment vertical="bottom" wrapText="0" readingOrder="0"/>
    </dxf>
  </rfmt>
  <rfmt sheetId="5" sqref="D1032" start="0" length="0">
    <dxf>
      <numFmt numFmtId="0" formatCode="General"/>
      <alignment vertical="bottom" wrapText="0" readingOrder="0"/>
    </dxf>
  </rfmt>
  <rfmt sheetId="5" sqref="E1032" start="0" length="0">
    <dxf>
      <numFmt numFmtId="0" formatCode="General"/>
      <alignment vertical="bottom" wrapText="0" readingOrder="0"/>
    </dxf>
  </rfmt>
  <rfmt sheetId="5" sqref="F1032" start="0" length="0">
    <dxf>
      <numFmt numFmtId="0" formatCode="General"/>
      <alignment vertical="bottom" wrapText="0" readingOrder="0"/>
    </dxf>
  </rfmt>
  <rfmt sheetId="5" sqref="G1032" start="0" length="0">
    <dxf>
      <numFmt numFmtId="0" formatCode="General"/>
      <alignment vertical="bottom" wrapText="0" readingOrder="0"/>
    </dxf>
  </rfmt>
  <rfmt sheetId="5" sqref="H1032" start="0" length="0">
    <dxf>
      <numFmt numFmtId="0" formatCode="General"/>
      <alignment vertical="bottom" wrapText="0" readingOrder="0"/>
    </dxf>
  </rfmt>
  <rfmt sheetId="5" sqref="I1032" start="0" length="0">
    <dxf>
      <numFmt numFmtId="0" formatCode="General"/>
      <alignment vertical="bottom" wrapText="0" readingOrder="0"/>
    </dxf>
  </rfmt>
  <rfmt sheetId="5" sqref="J1032" start="0" length="0">
    <dxf>
      <numFmt numFmtId="0" formatCode="General"/>
      <alignment vertical="bottom" wrapText="0" readingOrder="0"/>
    </dxf>
  </rfmt>
  <rfmt sheetId="5" sqref="A1033" start="0" length="0">
    <dxf>
      <numFmt numFmtId="0" formatCode="General"/>
      <alignment vertical="bottom" wrapText="0" readingOrder="0"/>
    </dxf>
  </rfmt>
  <rfmt sheetId="5" sqref="B1033" start="0" length="0">
    <dxf>
      <numFmt numFmtId="0" formatCode="General"/>
      <alignment vertical="bottom" wrapText="0" readingOrder="0"/>
    </dxf>
  </rfmt>
  <rfmt sheetId="5" sqref="C1033" start="0" length="0">
    <dxf>
      <numFmt numFmtId="0" formatCode="General"/>
      <alignment vertical="bottom" wrapText="0" readingOrder="0"/>
    </dxf>
  </rfmt>
  <rfmt sheetId="5" sqref="D1033" start="0" length="0">
    <dxf>
      <numFmt numFmtId="0" formatCode="General"/>
      <alignment vertical="bottom" wrapText="0" readingOrder="0"/>
    </dxf>
  </rfmt>
  <rfmt sheetId="5" sqref="E1033" start="0" length="0">
    <dxf>
      <numFmt numFmtId="0" formatCode="General"/>
      <alignment vertical="bottom" wrapText="0" readingOrder="0"/>
    </dxf>
  </rfmt>
  <rfmt sheetId="5" sqref="F1033" start="0" length="0">
    <dxf>
      <numFmt numFmtId="0" formatCode="General"/>
      <alignment vertical="bottom" wrapText="0" readingOrder="0"/>
    </dxf>
  </rfmt>
  <rfmt sheetId="5" sqref="G1033" start="0" length="0">
    <dxf>
      <numFmt numFmtId="0" formatCode="General"/>
      <alignment vertical="bottom" wrapText="0" readingOrder="0"/>
    </dxf>
  </rfmt>
  <rfmt sheetId="5" sqref="H1033" start="0" length="0">
    <dxf>
      <numFmt numFmtId="0" formatCode="General"/>
      <alignment vertical="bottom" wrapText="0" readingOrder="0"/>
    </dxf>
  </rfmt>
  <rfmt sheetId="5" sqref="I1033" start="0" length="0">
    <dxf>
      <numFmt numFmtId="0" formatCode="General"/>
      <alignment vertical="bottom" wrapText="0" readingOrder="0"/>
    </dxf>
  </rfmt>
  <rfmt sheetId="5" sqref="J1033" start="0" length="0">
    <dxf>
      <numFmt numFmtId="0" formatCode="General"/>
      <alignment vertical="bottom" wrapText="0" readingOrder="0"/>
    </dxf>
  </rfmt>
  <rfmt sheetId="5" sqref="A1034" start="0" length="0">
    <dxf>
      <numFmt numFmtId="0" formatCode="General"/>
      <alignment vertical="bottom" wrapText="0" readingOrder="0"/>
    </dxf>
  </rfmt>
  <rfmt sheetId="5" sqref="B1034" start="0" length="0">
    <dxf>
      <numFmt numFmtId="0" formatCode="General"/>
      <alignment vertical="bottom" wrapText="0" readingOrder="0"/>
    </dxf>
  </rfmt>
  <rfmt sheetId="5" sqref="C1034" start="0" length="0">
    <dxf>
      <numFmt numFmtId="0" formatCode="General"/>
      <alignment vertical="bottom" wrapText="0" readingOrder="0"/>
    </dxf>
  </rfmt>
  <rfmt sheetId="5" sqref="D1034" start="0" length="0">
    <dxf>
      <numFmt numFmtId="0" formatCode="General"/>
      <alignment vertical="bottom" wrapText="0" readingOrder="0"/>
    </dxf>
  </rfmt>
  <rfmt sheetId="5" sqref="E1034" start="0" length="0">
    <dxf>
      <numFmt numFmtId="0" formatCode="General"/>
      <alignment vertical="bottom" wrapText="0" readingOrder="0"/>
    </dxf>
  </rfmt>
  <rfmt sheetId="5" sqref="F1034" start="0" length="0">
    <dxf>
      <numFmt numFmtId="0" formatCode="General"/>
      <alignment vertical="bottom" wrapText="0" readingOrder="0"/>
    </dxf>
  </rfmt>
  <rfmt sheetId="5" sqref="G1034" start="0" length="0">
    <dxf>
      <numFmt numFmtId="0" formatCode="General"/>
      <alignment vertical="bottom" wrapText="0" readingOrder="0"/>
    </dxf>
  </rfmt>
  <rfmt sheetId="5" sqref="H1034" start="0" length="0">
    <dxf>
      <numFmt numFmtId="0" formatCode="General"/>
      <alignment vertical="bottom" wrapText="0" readingOrder="0"/>
    </dxf>
  </rfmt>
  <rfmt sheetId="5" sqref="I1034" start="0" length="0">
    <dxf>
      <numFmt numFmtId="0" formatCode="General"/>
      <alignment vertical="bottom" wrapText="0" readingOrder="0"/>
    </dxf>
  </rfmt>
  <rfmt sheetId="5" sqref="J1034" start="0" length="0">
    <dxf>
      <numFmt numFmtId="0" formatCode="General"/>
      <alignment vertical="bottom" wrapText="0" readingOrder="0"/>
    </dxf>
  </rfmt>
  <rfmt sheetId="5" sqref="A1035" start="0" length="0">
    <dxf>
      <numFmt numFmtId="0" formatCode="General"/>
      <alignment vertical="bottom" wrapText="0" readingOrder="0"/>
    </dxf>
  </rfmt>
  <rfmt sheetId="5" sqref="B1035" start="0" length="0">
    <dxf>
      <numFmt numFmtId="0" formatCode="General"/>
      <alignment vertical="bottom" wrapText="0" readingOrder="0"/>
    </dxf>
  </rfmt>
  <rfmt sheetId="5" sqref="C1035" start="0" length="0">
    <dxf>
      <numFmt numFmtId="0" formatCode="General"/>
      <alignment vertical="bottom" wrapText="0" readingOrder="0"/>
    </dxf>
  </rfmt>
  <rfmt sheetId="5" sqref="D1035" start="0" length="0">
    <dxf>
      <numFmt numFmtId="0" formatCode="General"/>
      <alignment vertical="bottom" wrapText="0" readingOrder="0"/>
    </dxf>
  </rfmt>
  <rfmt sheetId="5" sqref="E1035" start="0" length="0">
    <dxf>
      <numFmt numFmtId="0" formatCode="General"/>
      <alignment vertical="bottom" wrapText="0" readingOrder="0"/>
    </dxf>
  </rfmt>
  <rfmt sheetId="5" sqref="F1035" start="0" length="0">
    <dxf>
      <numFmt numFmtId="0" formatCode="General"/>
      <alignment vertical="bottom" wrapText="0" readingOrder="0"/>
    </dxf>
  </rfmt>
  <rfmt sheetId="5" sqref="G1035" start="0" length="0">
    <dxf>
      <numFmt numFmtId="0" formatCode="General"/>
      <alignment vertical="bottom" wrapText="0" readingOrder="0"/>
    </dxf>
  </rfmt>
  <rfmt sheetId="5" sqref="H1035" start="0" length="0">
    <dxf>
      <numFmt numFmtId="0" formatCode="General"/>
      <alignment vertical="bottom" wrapText="0" readingOrder="0"/>
    </dxf>
  </rfmt>
  <rfmt sheetId="5" sqref="I1035" start="0" length="0">
    <dxf>
      <numFmt numFmtId="0" formatCode="General"/>
      <alignment vertical="bottom" wrapText="0" readingOrder="0"/>
    </dxf>
  </rfmt>
  <rfmt sheetId="5" sqref="J1035" start="0" length="0">
    <dxf>
      <numFmt numFmtId="0" formatCode="General"/>
      <alignment vertical="bottom" wrapText="0" readingOrder="0"/>
    </dxf>
  </rfmt>
  <rfmt sheetId="5" sqref="A1036" start="0" length="0">
    <dxf>
      <numFmt numFmtId="0" formatCode="General"/>
      <alignment vertical="bottom" wrapText="0" readingOrder="0"/>
    </dxf>
  </rfmt>
  <rfmt sheetId="5" sqref="B1036" start="0" length="0">
    <dxf>
      <numFmt numFmtId="0" formatCode="General"/>
      <alignment vertical="bottom" wrapText="0" readingOrder="0"/>
    </dxf>
  </rfmt>
  <rfmt sheetId="5" sqref="C1036" start="0" length="0">
    <dxf>
      <numFmt numFmtId="0" formatCode="General"/>
      <alignment vertical="bottom" wrapText="0" readingOrder="0"/>
    </dxf>
  </rfmt>
  <rfmt sheetId="5" sqref="D1036" start="0" length="0">
    <dxf>
      <numFmt numFmtId="0" formatCode="General"/>
      <alignment vertical="bottom" wrapText="0" readingOrder="0"/>
    </dxf>
  </rfmt>
  <rfmt sheetId="5" sqref="E1036" start="0" length="0">
    <dxf>
      <numFmt numFmtId="0" formatCode="General"/>
      <alignment vertical="bottom" wrapText="0" readingOrder="0"/>
    </dxf>
  </rfmt>
  <rfmt sheetId="5" sqref="F1036" start="0" length="0">
    <dxf>
      <numFmt numFmtId="0" formatCode="General"/>
      <alignment vertical="bottom" wrapText="0" readingOrder="0"/>
    </dxf>
  </rfmt>
  <rfmt sheetId="5" sqref="G1036" start="0" length="0">
    <dxf>
      <numFmt numFmtId="0" formatCode="General"/>
      <alignment vertical="bottom" wrapText="0" readingOrder="0"/>
    </dxf>
  </rfmt>
  <rfmt sheetId="5" sqref="H1036" start="0" length="0">
    <dxf>
      <numFmt numFmtId="0" formatCode="General"/>
      <alignment vertical="bottom" wrapText="0" readingOrder="0"/>
    </dxf>
  </rfmt>
  <rfmt sheetId="5" sqref="I1036" start="0" length="0">
    <dxf>
      <numFmt numFmtId="0" formatCode="General"/>
      <alignment vertical="bottom" wrapText="0" readingOrder="0"/>
    </dxf>
  </rfmt>
  <rfmt sheetId="5" sqref="J1036" start="0" length="0">
    <dxf>
      <numFmt numFmtId="0" formatCode="General"/>
      <alignment vertical="bottom" wrapText="0" readingOrder="0"/>
    </dxf>
  </rfmt>
  <rfmt sheetId="5" sqref="A1037" start="0" length="0">
    <dxf>
      <numFmt numFmtId="0" formatCode="General"/>
      <alignment vertical="bottom" wrapText="0" readingOrder="0"/>
    </dxf>
  </rfmt>
  <rfmt sheetId="5" sqref="B1037" start="0" length="0">
    <dxf>
      <numFmt numFmtId="0" formatCode="General"/>
      <alignment vertical="bottom" wrapText="0" readingOrder="0"/>
    </dxf>
  </rfmt>
  <rfmt sheetId="5" sqref="C1037" start="0" length="0">
    <dxf>
      <numFmt numFmtId="0" formatCode="General"/>
      <alignment vertical="bottom" wrapText="0" readingOrder="0"/>
    </dxf>
  </rfmt>
  <rfmt sheetId="5" sqref="D1037" start="0" length="0">
    <dxf>
      <numFmt numFmtId="0" formatCode="General"/>
      <alignment vertical="bottom" wrapText="0" readingOrder="0"/>
    </dxf>
  </rfmt>
  <rfmt sheetId="5" sqref="E1037" start="0" length="0">
    <dxf>
      <numFmt numFmtId="0" formatCode="General"/>
      <alignment vertical="bottom" wrapText="0" readingOrder="0"/>
    </dxf>
  </rfmt>
  <rfmt sheetId="5" sqref="F1037" start="0" length="0">
    <dxf>
      <numFmt numFmtId="0" formatCode="General"/>
      <alignment vertical="bottom" wrapText="0" readingOrder="0"/>
    </dxf>
  </rfmt>
  <rfmt sheetId="5" sqref="G1037" start="0" length="0">
    <dxf>
      <numFmt numFmtId="0" formatCode="General"/>
      <alignment vertical="bottom" wrapText="0" readingOrder="0"/>
    </dxf>
  </rfmt>
  <rfmt sheetId="5" sqref="H1037" start="0" length="0">
    <dxf>
      <numFmt numFmtId="0" formatCode="General"/>
      <alignment vertical="bottom" wrapText="0" readingOrder="0"/>
    </dxf>
  </rfmt>
  <rfmt sheetId="5" sqref="I1037" start="0" length="0">
    <dxf>
      <numFmt numFmtId="0" formatCode="General"/>
      <alignment vertical="bottom" wrapText="0" readingOrder="0"/>
    </dxf>
  </rfmt>
  <rfmt sheetId="5" sqref="J1037" start="0" length="0">
    <dxf>
      <numFmt numFmtId="0" formatCode="General"/>
      <alignment vertical="bottom" wrapText="0" readingOrder="0"/>
    </dxf>
  </rfmt>
  <rfmt sheetId="5" sqref="A1038" start="0" length="0">
    <dxf>
      <numFmt numFmtId="0" formatCode="General"/>
      <alignment vertical="bottom" wrapText="0" readingOrder="0"/>
    </dxf>
  </rfmt>
  <rfmt sheetId="5" sqref="B1038" start="0" length="0">
    <dxf>
      <numFmt numFmtId="0" formatCode="General"/>
      <alignment vertical="bottom" wrapText="0" readingOrder="0"/>
    </dxf>
  </rfmt>
  <rfmt sheetId="5" sqref="C1038" start="0" length="0">
    <dxf>
      <numFmt numFmtId="0" formatCode="General"/>
      <alignment vertical="bottom" wrapText="0" readingOrder="0"/>
    </dxf>
  </rfmt>
  <rfmt sheetId="5" sqref="D1038" start="0" length="0">
    <dxf>
      <numFmt numFmtId="0" formatCode="General"/>
      <alignment vertical="bottom" wrapText="0" readingOrder="0"/>
    </dxf>
  </rfmt>
  <rfmt sheetId="5" sqref="E1038" start="0" length="0">
    <dxf>
      <numFmt numFmtId="0" formatCode="General"/>
      <alignment vertical="bottom" wrapText="0" readingOrder="0"/>
    </dxf>
  </rfmt>
  <rfmt sheetId="5" sqref="F1038" start="0" length="0">
    <dxf>
      <numFmt numFmtId="0" formatCode="General"/>
      <alignment vertical="bottom" wrapText="0" readingOrder="0"/>
    </dxf>
  </rfmt>
  <rfmt sheetId="5" sqref="G1038" start="0" length="0">
    <dxf>
      <numFmt numFmtId="0" formatCode="General"/>
      <alignment vertical="bottom" wrapText="0" readingOrder="0"/>
    </dxf>
  </rfmt>
  <rfmt sheetId="5" sqref="H1038" start="0" length="0">
    <dxf>
      <numFmt numFmtId="0" formatCode="General"/>
      <alignment vertical="bottom" wrapText="0" readingOrder="0"/>
    </dxf>
  </rfmt>
  <rfmt sheetId="5" sqref="I1038" start="0" length="0">
    <dxf>
      <numFmt numFmtId="0" formatCode="General"/>
      <alignment vertical="bottom" wrapText="0" readingOrder="0"/>
    </dxf>
  </rfmt>
  <rfmt sheetId="5" sqref="J1038" start="0" length="0">
    <dxf>
      <numFmt numFmtId="0" formatCode="General"/>
      <alignment vertical="bottom" wrapText="0" readingOrder="0"/>
    </dxf>
  </rfmt>
  <rfmt sheetId="5" sqref="A1039" start="0" length="0">
    <dxf>
      <numFmt numFmtId="0" formatCode="General"/>
      <alignment vertical="bottom" wrapText="0" readingOrder="0"/>
    </dxf>
  </rfmt>
  <rfmt sheetId="5" sqref="B1039" start="0" length="0">
    <dxf>
      <numFmt numFmtId="0" formatCode="General"/>
      <alignment vertical="bottom" wrapText="0" readingOrder="0"/>
    </dxf>
  </rfmt>
  <rfmt sheetId="5" sqref="C1039" start="0" length="0">
    <dxf>
      <numFmt numFmtId="0" formatCode="General"/>
      <alignment vertical="bottom" wrapText="0" readingOrder="0"/>
    </dxf>
  </rfmt>
  <rfmt sheetId="5" sqref="D1039" start="0" length="0">
    <dxf>
      <numFmt numFmtId="0" formatCode="General"/>
      <alignment vertical="bottom" wrapText="0" readingOrder="0"/>
    </dxf>
  </rfmt>
  <rfmt sheetId="5" sqref="E1039" start="0" length="0">
    <dxf>
      <numFmt numFmtId="0" formatCode="General"/>
      <alignment vertical="bottom" wrapText="0" readingOrder="0"/>
    </dxf>
  </rfmt>
  <rfmt sheetId="5" sqref="F1039" start="0" length="0">
    <dxf>
      <numFmt numFmtId="0" formatCode="General"/>
      <alignment vertical="bottom" wrapText="0" readingOrder="0"/>
    </dxf>
  </rfmt>
  <rfmt sheetId="5" sqref="G1039" start="0" length="0">
    <dxf>
      <numFmt numFmtId="0" formatCode="General"/>
      <alignment vertical="bottom" wrapText="0" readingOrder="0"/>
    </dxf>
  </rfmt>
  <rfmt sheetId="5" sqref="H1039" start="0" length="0">
    <dxf>
      <numFmt numFmtId="0" formatCode="General"/>
      <alignment vertical="bottom" wrapText="0" readingOrder="0"/>
    </dxf>
  </rfmt>
  <rfmt sheetId="5" sqref="I1039" start="0" length="0">
    <dxf>
      <numFmt numFmtId="0" formatCode="General"/>
      <alignment vertical="bottom" wrapText="0" readingOrder="0"/>
    </dxf>
  </rfmt>
  <rfmt sheetId="5" sqref="J1039" start="0" length="0">
    <dxf>
      <numFmt numFmtId="0" formatCode="General"/>
      <alignment vertical="bottom" wrapText="0" readingOrder="0"/>
    </dxf>
  </rfmt>
  <rfmt sheetId="5" sqref="A1040" start="0" length="0">
    <dxf>
      <numFmt numFmtId="0" formatCode="General"/>
      <alignment vertical="bottom" wrapText="0" readingOrder="0"/>
    </dxf>
  </rfmt>
  <rfmt sheetId="5" sqref="B1040" start="0" length="0">
    <dxf>
      <numFmt numFmtId="0" formatCode="General"/>
      <alignment vertical="bottom" wrapText="0" readingOrder="0"/>
    </dxf>
  </rfmt>
  <rfmt sheetId="5" sqref="C1040" start="0" length="0">
    <dxf>
      <numFmt numFmtId="0" formatCode="General"/>
      <alignment vertical="bottom" wrapText="0" readingOrder="0"/>
    </dxf>
  </rfmt>
  <rfmt sheetId="5" sqref="D1040" start="0" length="0">
    <dxf>
      <numFmt numFmtId="0" formatCode="General"/>
      <alignment vertical="bottom" wrapText="0" readingOrder="0"/>
    </dxf>
  </rfmt>
  <rfmt sheetId="5" sqref="E1040" start="0" length="0">
    <dxf>
      <numFmt numFmtId="0" formatCode="General"/>
      <alignment vertical="bottom" wrapText="0" readingOrder="0"/>
    </dxf>
  </rfmt>
  <rfmt sheetId="5" sqref="F1040" start="0" length="0">
    <dxf>
      <numFmt numFmtId="0" formatCode="General"/>
      <alignment vertical="bottom" wrapText="0" readingOrder="0"/>
    </dxf>
  </rfmt>
  <rfmt sheetId="5" sqref="G1040" start="0" length="0">
    <dxf>
      <numFmt numFmtId="0" formatCode="General"/>
      <alignment vertical="bottom" wrapText="0" readingOrder="0"/>
    </dxf>
  </rfmt>
  <rfmt sheetId="5" sqref="H1040" start="0" length="0">
    <dxf>
      <numFmt numFmtId="0" formatCode="General"/>
      <alignment vertical="bottom" wrapText="0" readingOrder="0"/>
    </dxf>
  </rfmt>
  <rfmt sheetId="5" sqref="I1040" start="0" length="0">
    <dxf>
      <numFmt numFmtId="0" formatCode="General"/>
      <alignment vertical="bottom" wrapText="0" readingOrder="0"/>
    </dxf>
  </rfmt>
  <rfmt sheetId="5" sqref="J1040" start="0" length="0">
    <dxf>
      <numFmt numFmtId="0" formatCode="General"/>
      <alignment vertical="bottom" wrapText="0" readingOrder="0"/>
    </dxf>
  </rfmt>
  <rfmt sheetId="5" sqref="A1041" start="0" length="0">
    <dxf>
      <numFmt numFmtId="0" formatCode="General"/>
      <alignment vertical="bottom" wrapText="0" readingOrder="0"/>
    </dxf>
  </rfmt>
  <rfmt sheetId="5" sqref="B1041" start="0" length="0">
    <dxf>
      <numFmt numFmtId="0" formatCode="General"/>
      <alignment vertical="bottom" wrapText="0" readingOrder="0"/>
    </dxf>
  </rfmt>
  <rfmt sheetId="5" sqref="C1041" start="0" length="0">
    <dxf>
      <numFmt numFmtId="0" formatCode="General"/>
      <alignment vertical="bottom" wrapText="0" readingOrder="0"/>
    </dxf>
  </rfmt>
  <rfmt sheetId="5" sqref="D1041" start="0" length="0">
    <dxf>
      <numFmt numFmtId="0" formatCode="General"/>
      <alignment vertical="bottom" wrapText="0" readingOrder="0"/>
    </dxf>
  </rfmt>
  <rfmt sheetId="5" sqref="E1041" start="0" length="0">
    <dxf>
      <numFmt numFmtId="0" formatCode="General"/>
      <alignment vertical="bottom" wrapText="0" readingOrder="0"/>
    </dxf>
  </rfmt>
  <rfmt sheetId="5" sqref="F1041" start="0" length="0">
    <dxf>
      <numFmt numFmtId="0" formatCode="General"/>
      <alignment vertical="bottom" wrapText="0" readingOrder="0"/>
    </dxf>
  </rfmt>
  <rfmt sheetId="5" sqref="G1041" start="0" length="0">
    <dxf>
      <numFmt numFmtId="0" formatCode="General"/>
      <alignment vertical="bottom" wrapText="0" readingOrder="0"/>
    </dxf>
  </rfmt>
  <rfmt sheetId="5" sqref="H1041" start="0" length="0">
    <dxf>
      <numFmt numFmtId="0" formatCode="General"/>
      <alignment vertical="bottom" wrapText="0" readingOrder="0"/>
    </dxf>
  </rfmt>
  <rfmt sheetId="5" sqref="I1041" start="0" length="0">
    <dxf>
      <numFmt numFmtId="0" formatCode="General"/>
      <alignment vertical="bottom" wrapText="0" readingOrder="0"/>
    </dxf>
  </rfmt>
  <rfmt sheetId="5" sqref="J1041" start="0" length="0">
    <dxf>
      <numFmt numFmtId="0" formatCode="General"/>
      <alignment vertical="bottom" wrapText="0" readingOrder="0"/>
    </dxf>
  </rfmt>
  <rfmt sheetId="5" sqref="A1042" start="0" length="0">
    <dxf>
      <numFmt numFmtId="0" formatCode="General"/>
      <alignment vertical="bottom" wrapText="0" readingOrder="0"/>
    </dxf>
  </rfmt>
  <rfmt sheetId="5" sqref="B1042" start="0" length="0">
    <dxf>
      <numFmt numFmtId="0" formatCode="General"/>
      <alignment vertical="bottom" wrapText="0" readingOrder="0"/>
    </dxf>
  </rfmt>
  <rfmt sheetId="5" sqref="C1042" start="0" length="0">
    <dxf>
      <numFmt numFmtId="0" formatCode="General"/>
      <alignment vertical="bottom" wrapText="0" readingOrder="0"/>
    </dxf>
  </rfmt>
  <rfmt sheetId="5" sqref="D1042" start="0" length="0">
    <dxf>
      <numFmt numFmtId="0" formatCode="General"/>
      <alignment vertical="bottom" wrapText="0" readingOrder="0"/>
    </dxf>
  </rfmt>
  <rfmt sheetId="5" sqref="E1042" start="0" length="0">
    <dxf>
      <numFmt numFmtId="0" formatCode="General"/>
      <alignment vertical="bottom" wrapText="0" readingOrder="0"/>
    </dxf>
  </rfmt>
  <rfmt sheetId="5" sqref="F1042" start="0" length="0">
    <dxf>
      <numFmt numFmtId="0" formatCode="General"/>
      <alignment vertical="bottom" wrapText="0" readingOrder="0"/>
    </dxf>
  </rfmt>
  <rfmt sheetId="5" sqref="G1042" start="0" length="0">
    <dxf>
      <numFmt numFmtId="0" formatCode="General"/>
      <alignment vertical="bottom" wrapText="0" readingOrder="0"/>
    </dxf>
  </rfmt>
  <rfmt sheetId="5" sqref="H1042" start="0" length="0">
    <dxf>
      <numFmt numFmtId="0" formatCode="General"/>
      <alignment vertical="bottom" wrapText="0" readingOrder="0"/>
    </dxf>
  </rfmt>
  <rfmt sheetId="5" sqref="I1042" start="0" length="0">
    <dxf>
      <numFmt numFmtId="0" formatCode="General"/>
      <alignment vertical="bottom" wrapText="0" readingOrder="0"/>
    </dxf>
  </rfmt>
  <rfmt sheetId="5" sqref="J1042" start="0" length="0">
    <dxf>
      <numFmt numFmtId="0" formatCode="General"/>
      <alignment vertical="bottom" wrapText="0" readingOrder="0"/>
    </dxf>
  </rfmt>
  <rfmt sheetId="5" sqref="A1043" start="0" length="0">
    <dxf>
      <numFmt numFmtId="0" formatCode="General"/>
      <alignment vertical="bottom" wrapText="0" readingOrder="0"/>
    </dxf>
  </rfmt>
  <rfmt sheetId="5" sqref="B1043" start="0" length="0">
    <dxf>
      <numFmt numFmtId="0" formatCode="General"/>
      <alignment vertical="bottom" wrapText="0" readingOrder="0"/>
    </dxf>
  </rfmt>
  <rfmt sheetId="5" sqref="C1043" start="0" length="0">
    <dxf>
      <numFmt numFmtId="0" formatCode="General"/>
      <alignment vertical="bottom" wrapText="0" readingOrder="0"/>
    </dxf>
  </rfmt>
  <rfmt sheetId="5" sqref="D1043" start="0" length="0">
    <dxf>
      <numFmt numFmtId="0" formatCode="General"/>
      <alignment vertical="bottom" wrapText="0" readingOrder="0"/>
    </dxf>
  </rfmt>
  <rfmt sheetId="5" sqref="E1043" start="0" length="0">
    <dxf>
      <numFmt numFmtId="0" formatCode="General"/>
      <alignment vertical="bottom" wrapText="0" readingOrder="0"/>
    </dxf>
  </rfmt>
  <rfmt sheetId="5" sqref="F1043" start="0" length="0">
    <dxf>
      <numFmt numFmtId="0" formatCode="General"/>
      <alignment vertical="bottom" wrapText="0" readingOrder="0"/>
    </dxf>
  </rfmt>
  <rfmt sheetId="5" sqref="G1043" start="0" length="0">
    <dxf>
      <numFmt numFmtId="0" formatCode="General"/>
      <alignment vertical="bottom" wrapText="0" readingOrder="0"/>
    </dxf>
  </rfmt>
  <rfmt sheetId="5" sqref="H1043" start="0" length="0">
    <dxf>
      <numFmt numFmtId="0" formatCode="General"/>
      <alignment vertical="bottom" wrapText="0" readingOrder="0"/>
    </dxf>
  </rfmt>
  <rfmt sheetId="5" sqref="I1043" start="0" length="0">
    <dxf>
      <numFmt numFmtId="0" formatCode="General"/>
      <alignment vertical="bottom" wrapText="0" readingOrder="0"/>
    </dxf>
  </rfmt>
  <rfmt sheetId="5" sqref="J1043" start="0" length="0">
    <dxf>
      <numFmt numFmtId="0" formatCode="General"/>
      <alignment vertical="bottom" wrapText="0" readingOrder="0"/>
    </dxf>
  </rfmt>
  <rfmt sheetId="5" sqref="A1044" start="0" length="0">
    <dxf>
      <numFmt numFmtId="0" formatCode="General"/>
      <alignment vertical="bottom" wrapText="0" readingOrder="0"/>
    </dxf>
  </rfmt>
  <rfmt sheetId="5" sqref="B1044" start="0" length="0">
    <dxf>
      <numFmt numFmtId="0" formatCode="General"/>
      <alignment vertical="bottom" wrapText="0" readingOrder="0"/>
    </dxf>
  </rfmt>
  <rfmt sheetId="5" sqref="C1044" start="0" length="0">
    <dxf>
      <numFmt numFmtId="0" formatCode="General"/>
      <alignment vertical="bottom" wrapText="0" readingOrder="0"/>
    </dxf>
  </rfmt>
  <rfmt sheetId="5" sqref="D1044" start="0" length="0">
    <dxf>
      <numFmt numFmtId="0" formatCode="General"/>
      <alignment vertical="bottom" wrapText="0" readingOrder="0"/>
    </dxf>
  </rfmt>
  <rfmt sheetId="5" sqref="E1044" start="0" length="0">
    <dxf>
      <numFmt numFmtId="0" formatCode="General"/>
      <alignment vertical="bottom" wrapText="0" readingOrder="0"/>
    </dxf>
  </rfmt>
  <rfmt sheetId="5" sqref="F1044" start="0" length="0">
    <dxf>
      <numFmt numFmtId="0" formatCode="General"/>
      <alignment vertical="bottom" wrapText="0" readingOrder="0"/>
    </dxf>
  </rfmt>
  <rfmt sheetId="5" sqref="G1044" start="0" length="0">
    <dxf>
      <numFmt numFmtId="0" formatCode="General"/>
      <alignment vertical="bottom" wrapText="0" readingOrder="0"/>
    </dxf>
  </rfmt>
  <rfmt sheetId="5" sqref="H1044" start="0" length="0">
    <dxf>
      <numFmt numFmtId="0" formatCode="General"/>
      <alignment vertical="bottom" wrapText="0" readingOrder="0"/>
    </dxf>
  </rfmt>
  <rfmt sheetId="5" sqref="I1044" start="0" length="0">
    <dxf>
      <numFmt numFmtId="0" formatCode="General"/>
      <alignment vertical="bottom" wrapText="0" readingOrder="0"/>
    </dxf>
  </rfmt>
  <rfmt sheetId="5" sqref="J1044" start="0" length="0">
    <dxf>
      <numFmt numFmtId="0" formatCode="General"/>
      <alignment vertical="bottom" wrapText="0" readingOrder="0"/>
    </dxf>
  </rfmt>
  <rfmt sheetId="5" sqref="A1045" start="0" length="0">
    <dxf>
      <numFmt numFmtId="0" formatCode="General"/>
      <alignment vertical="bottom" wrapText="0" readingOrder="0"/>
    </dxf>
  </rfmt>
  <rfmt sheetId="5" sqref="B1045" start="0" length="0">
    <dxf>
      <numFmt numFmtId="0" formatCode="General"/>
      <alignment vertical="bottom" wrapText="0" readingOrder="0"/>
    </dxf>
  </rfmt>
  <rfmt sheetId="5" sqref="C1045" start="0" length="0">
    <dxf>
      <numFmt numFmtId="0" formatCode="General"/>
      <alignment vertical="bottom" wrapText="0" readingOrder="0"/>
    </dxf>
  </rfmt>
  <rfmt sheetId="5" sqref="D1045" start="0" length="0">
    <dxf>
      <numFmt numFmtId="0" formatCode="General"/>
      <alignment vertical="bottom" wrapText="0" readingOrder="0"/>
    </dxf>
  </rfmt>
  <rfmt sheetId="5" sqref="E1045" start="0" length="0">
    <dxf>
      <numFmt numFmtId="0" formatCode="General"/>
      <alignment vertical="bottom" wrapText="0" readingOrder="0"/>
    </dxf>
  </rfmt>
  <rfmt sheetId="5" sqref="F1045" start="0" length="0">
    <dxf>
      <numFmt numFmtId="0" formatCode="General"/>
      <alignment vertical="bottom" wrapText="0" readingOrder="0"/>
    </dxf>
  </rfmt>
  <rfmt sheetId="5" sqref="G1045" start="0" length="0">
    <dxf>
      <numFmt numFmtId="0" formatCode="General"/>
      <alignment vertical="bottom" wrapText="0" readingOrder="0"/>
    </dxf>
  </rfmt>
  <rfmt sheetId="5" sqref="H1045" start="0" length="0">
    <dxf>
      <numFmt numFmtId="0" formatCode="General"/>
      <alignment vertical="bottom" wrapText="0" readingOrder="0"/>
    </dxf>
  </rfmt>
  <rfmt sheetId="5" sqref="I1045" start="0" length="0">
    <dxf>
      <numFmt numFmtId="0" formatCode="General"/>
      <alignment vertical="bottom" wrapText="0" readingOrder="0"/>
    </dxf>
  </rfmt>
  <rfmt sheetId="5" sqref="J1045" start="0" length="0">
    <dxf>
      <numFmt numFmtId="0" formatCode="General"/>
      <alignment vertical="bottom" wrapText="0" readingOrder="0"/>
    </dxf>
  </rfmt>
  <rfmt sheetId="5" sqref="A1046" start="0" length="0">
    <dxf>
      <numFmt numFmtId="0" formatCode="General"/>
      <alignment vertical="bottom" wrapText="0" readingOrder="0"/>
    </dxf>
  </rfmt>
  <rfmt sheetId="5" sqref="B1046" start="0" length="0">
    <dxf>
      <numFmt numFmtId="0" formatCode="General"/>
      <alignment vertical="bottom" wrapText="0" readingOrder="0"/>
    </dxf>
  </rfmt>
  <rfmt sheetId="5" sqref="C1046" start="0" length="0">
    <dxf>
      <numFmt numFmtId="0" formatCode="General"/>
      <alignment vertical="bottom" wrapText="0" readingOrder="0"/>
    </dxf>
  </rfmt>
  <rfmt sheetId="5" sqref="D1046" start="0" length="0">
    <dxf>
      <numFmt numFmtId="0" formatCode="General"/>
      <alignment vertical="bottom" wrapText="0" readingOrder="0"/>
    </dxf>
  </rfmt>
  <rfmt sheetId="5" sqref="E1046" start="0" length="0">
    <dxf>
      <numFmt numFmtId="0" formatCode="General"/>
      <alignment vertical="bottom" wrapText="0" readingOrder="0"/>
    </dxf>
  </rfmt>
  <rfmt sheetId="5" sqref="F1046" start="0" length="0">
    <dxf>
      <numFmt numFmtId="0" formatCode="General"/>
      <alignment vertical="bottom" wrapText="0" readingOrder="0"/>
    </dxf>
  </rfmt>
  <rfmt sheetId="5" sqref="G1046" start="0" length="0">
    <dxf>
      <numFmt numFmtId="0" formatCode="General"/>
      <alignment vertical="bottom" wrapText="0" readingOrder="0"/>
    </dxf>
  </rfmt>
  <rfmt sheetId="5" sqref="H1046" start="0" length="0">
    <dxf>
      <numFmt numFmtId="0" formatCode="General"/>
      <alignment vertical="bottom" wrapText="0" readingOrder="0"/>
    </dxf>
  </rfmt>
  <rfmt sheetId="5" sqref="I1046" start="0" length="0">
    <dxf>
      <numFmt numFmtId="0" formatCode="General"/>
      <alignment vertical="bottom" wrapText="0" readingOrder="0"/>
    </dxf>
  </rfmt>
  <rfmt sheetId="5" sqref="J1046" start="0" length="0">
    <dxf>
      <numFmt numFmtId="0" formatCode="General"/>
      <alignment vertical="bottom" wrapText="0" readingOrder="0"/>
    </dxf>
  </rfmt>
  <rfmt sheetId="5" sqref="A1047" start="0" length="0">
    <dxf>
      <numFmt numFmtId="0" formatCode="General"/>
      <alignment vertical="bottom" wrapText="0" readingOrder="0"/>
    </dxf>
  </rfmt>
  <rfmt sheetId="5" sqref="B1047" start="0" length="0">
    <dxf>
      <numFmt numFmtId="0" formatCode="General"/>
      <alignment vertical="bottom" wrapText="0" readingOrder="0"/>
    </dxf>
  </rfmt>
  <rfmt sheetId="5" sqref="C1047" start="0" length="0">
    <dxf>
      <numFmt numFmtId="0" formatCode="General"/>
      <alignment vertical="bottom" wrapText="0" readingOrder="0"/>
    </dxf>
  </rfmt>
  <rfmt sheetId="5" sqref="D1047" start="0" length="0">
    <dxf>
      <numFmt numFmtId="0" formatCode="General"/>
      <alignment vertical="bottom" wrapText="0" readingOrder="0"/>
    </dxf>
  </rfmt>
  <rfmt sheetId="5" sqref="E1047" start="0" length="0">
    <dxf>
      <numFmt numFmtId="0" formatCode="General"/>
      <alignment vertical="bottom" wrapText="0" readingOrder="0"/>
    </dxf>
  </rfmt>
  <rfmt sheetId="5" sqref="F1047" start="0" length="0">
    <dxf>
      <numFmt numFmtId="0" formatCode="General"/>
      <alignment vertical="bottom" wrapText="0" readingOrder="0"/>
    </dxf>
  </rfmt>
  <rfmt sheetId="5" sqref="G1047" start="0" length="0">
    <dxf>
      <numFmt numFmtId="0" formatCode="General"/>
      <alignment vertical="bottom" wrapText="0" readingOrder="0"/>
    </dxf>
  </rfmt>
  <rfmt sheetId="5" sqref="H1047" start="0" length="0">
    <dxf>
      <numFmt numFmtId="0" formatCode="General"/>
      <alignment vertical="bottom" wrapText="0" readingOrder="0"/>
    </dxf>
  </rfmt>
  <rfmt sheetId="5" sqref="I1047" start="0" length="0">
    <dxf>
      <numFmt numFmtId="0" formatCode="General"/>
      <alignment vertical="bottom" wrapText="0" readingOrder="0"/>
    </dxf>
  </rfmt>
  <rfmt sheetId="5" sqref="J1047" start="0" length="0">
    <dxf>
      <numFmt numFmtId="0" formatCode="General"/>
      <alignment vertical="bottom" wrapText="0" readingOrder="0"/>
    </dxf>
  </rfmt>
  <rfmt sheetId="5" sqref="A1048" start="0" length="0">
    <dxf>
      <numFmt numFmtId="0" formatCode="General"/>
      <alignment vertical="bottom" wrapText="0" readingOrder="0"/>
    </dxf>
  </rfmt>
  <rfmt sheetId="5" sqref="B1048" start="0" length="0">
    <dxf>
      <numFmt numFmtId="0" formatCode="General"/>
      <alignment vertical="bottom" wrapText="0" readingOrder="0"/>
    </dxf>
  </rfmt>
  <rfmt sheetId="5" sqref="C1048" start="0" length="0">
    <dxf>
      <numFmt numFmtId="0" formatCode="General"/>
      <alignment vertical="bottom" wrapText="0" readingOrder="0"/>
    </dxf>
  </rfmt>
  <rfmt sheetId="5" sqref="D1048" start="0" length="0">
    <dxf>
      <numFmt numFmtId="0" formatCode="General"/>
      <alignment vertical="bottom" wrapText="0" readingOrder="0"/>
    </dxf>
  </rfmt>
  <rfmt sheetId="5" sqref="E1048" start="0" length="0">
    <dxf>
      <numFmt numFmtId="0" formatCode="General"/>
      <alignment vertical="bottom" wrapText="0" readingOrder="0"/>
    </dxf>
  </rfmt>
  <rfmt sheetId="5" sqref="F1048" start="0" length="0">
    <dxf>
      <numFmt numFmtId="0" formatCode="General"/>
      <alignment vertical="bottom" wrapText="0" readingOrder="0"/>
    </dxf>
  </rfmt>
  <rfmt sheetId="5" sqref="G1048" start="0" length="0">
    <dxf>
      <numFmt numFmtId="0" formatCode="General"/>
      <alignment vertical="bottom" wrapText="0" readingOrder="0"/>
    </dxf>
  </rfmt>
  <rfmt sheetId="5" sqref="H1048" start="0" length="0">
    <dxf>
      <numFmt numFmtId="0" formatCode="General"/>
      <alignment vertical="bottom" wrapText="0" readingOrder="0"/>
    </dxf>
  </rfmt>
  <rfmt sheetId="5" sqref="I1048" start="0" length="0">
    <dxf>
      <numFmt numFmtId="0" formatCode="General"/>
      <alignment vertical="bottom" wrapText="0" readingOrder="0"/>
    </dxf>
  </rfmt>
  <rfmt sheetId="5" sqref="J1048" start="0" length="0">
    <dxf>
      <numFmt numFmtId="0" formatCode="General"/>
      <alignment vertical="bottom" wrapText="0" readingOrder="0"/>
    </dxf>
  </rfmt>
  <rfmt sheetId="5" sqref="A1049" start="0" length="0">
    <dxf>
      <numFmt numFmtId="0" formatCode="General"/>
      <alignment vertical="bottom" wrapText="0" readingOrder="0"/>
    </dxf>
  </rfmt>
  <rfmt sheetId="5" sqref="B1049" start="0" length="0">
    <dxf>
      <numFmt numFmtId="0" formatCode="General"/>
      <alignment vertical="bottom" wrapText="0" readingOrder="0"/>
    </dxf>
  </rfmt>
  <rfmt sheetId="5" sqref="C1049" start="0" length="0">
    <dxf>
      <numFmt numFmtId="0" formatCode="General"/>
      <alignment vertical="bottom" wrapText="0" readingOrder="0"/>
    </dxf>
  </rfmt>
  <rfmt sheetId="5" sqref="D1049" start="0" length="0">
    <dxf>
      <numFmt numFmtId="0" formatCode="General"/>
      <alignment vertical="bottom" wrapText="0" readingOrder="0"/>
    </dxf>
  </rfmt>
  <rfmt sheetId="5" sqref="E1049" start="0" length="0">
    <dxf>
      <numFmt numFmtId="0" formatCode="General"/>
      <alignment vertical="bottom" wrapText="0" readingOrder="0"/>
    </dxf>
  </rfmt>
  <rfmt sheetId="5" sqref="F1049" start="0" length="0">
    <dxf>
      <numFmt numFmtId="0" formatCode="General"/>
      <alignment vertical="bottom" wrapText="0" readingOrder="0"/>
    </dxf>
  </rfmt>
  <rfmt sheetId="5" sqref="G1049" start="0" length="0">
    <dxf>
      <numFmt numFmtId="0" formatCode="General"/>
      <alignment vertical="bottom" wrapText="0" readingOrder="0"/>
    </dxf>
  </rfmt>
  <rfmt sheetId="5" sqref="H1049" start="0" length="0">
    <dxf>
      <numFmt numFmtId="0" formatCode="General"/>
      <alignment vertical="bottom" wrapText="0" readingOrder="0"/>
    </dxf>
  </rfmt>
  <rfmt sheetId="5" sqref="I1049" start="0" length="0">
    <dxf>
      <numFmt numFmtId="0" formatCode="General"/>
      <alignment vertical="bottom" wrapText="0" readingOrder="0"/>
    </dxf>
  </rfmt>
  <rfmt sheetId="5" sqref="J1049" start="0" length="0">
    <dxf>
      <numFmt numFmtId="0" formatCode="General"/>
      <alignment vertical="bottom" wrapText="0" readingOrder="0"/>
    </dxf>
  </rfmt>
  <rfmt sheetId="5" sqref="A1050" start="0" length="0">
    <dxf>
      <numFmt numFmtId="0" formatCode="General"/>
      <alignment vertical="bottom" wrapText="0" readingOrder="0"/>
    </dxf>
  </rfmt>
  <rfmt sheetId="5" sqref="B1050" start="0" length="0">
    <dxf>
      <numFmt numFmtId="0" formatCode="General"/>
      <alignment vertical="bottom" wrapText="0" readingOrder="0"/>
    </dxf>
  </rfmt>
  <rfmt sheetId="5" sqref="C1050" start="0" length="0">
    <dxf>
      <numFmt numFmtId="0" formatCode="General"/>
      <alignment vertical="bottom" wrapText="0" readingOrder="0"/>
    </dxf>
  </rfmt>
  <rfmt sheetId="5" sqref="D1050" start="0" length="0">
    <dxf>
      <numFmt numFmtId="0" formatCode="General"/>
      <alignment vertical="bottom" wrapText="0" readingOrder="0"/>
    </dxf>
  </rfmt>
  <rfmt sheetId="5" sqref="E1050" start="0" length="0">
    <dxf>
      <numFmt numFmtId="0" formatCode="General"/>
      <alignment vertical="bottom" wrapText="0" readingOrder="0"/>
    </dxf>
  </rfmt>
  <rfmt sheetId="5" sqref="F1050" start="0" length="0">
    <dxf>
      <numFmt numFmtId="0" formatCode="General"/>
      <alignment vertical="bottom" wrapText="0" readingOrder="0"/>
    </dxf>
  </rfmt>
  <rfmt sheetId="5" sqref="G1050" start="0" length="0">
    <dxf>
      <numFmt numFmtId="0" formatCode="General"/>
      <alignment vertical="bottom" wrapText="0" readingOrder="0"/>
    </dxf>
  </rfmt>
  <rfmt sheetId="5" sqref="H1050" start="0" length="0">
    <dxf>
      <numFmt numFmtId="0" formatCode="General"/>
      <alignment vertical="bottom" wrapText="0" readingOrder="0"/>
    </dxf>
  </rfmt>
  <rfmt sheetId="5" sqref="I1050" start="0" length="0">
    <dxf>
      <numFmt numFmtId="0" formatCode="General"/>
      <alignment vertical="bottom" wrapText="0" readingOrder="0"/>
    </dxf>
  </rfmt>
  <rfmt sheetId="5" sqref="J1050" start="0" length="0">
    <dxf>
      <numFmt numFmtId="0" formatCode="General"/>
      <alignment vertical="bottom" wrapText="0" readingOrder="0"/>
    </dxf>
  </rfmt>
  <rfmt sheetId="5" sqref="A1051" start="0" length="0">
    <dxf>
      <numFmt numFmtId="0" formatCode="General"/>
      <alignment vertical="bottom" wrapText="0" readingOrder="0"/>
    </dxf>
  </rfmt>
  <rfmt sheetId="5" sqref="B1051" start="0" length="0">
    <dxf>
      <numFmt numFmtId="0" formatCode="General"/>
      <alignment vertical="bottom" wrapText="0" readingOrder="0"/>
    </dxf>
  </rfmt>
  <rfmt sheetId="5" sqref="C1051" start="0" length="0">
    <dxf>
      <numFmt numFmtId="0" formatCode="General"/>
      <alignment vertical="bottom" wrapText="0" readingOrder="0"/>
    </dxf>
  </rfmt>
  <rfmt sheetId="5" sqref="D1051" start="0" length="0">
    <dxf>
      <numFmt numFmtId="0" formatCode="General"/>
      <alignment vertical="bottom" wrapText="0" readingOrder="0"/>
    </dxf>
  </rfmt>
  <rfmt sheetId="5" sqref="E1051" start="0" length="0">
    <dxf>
      <numFmt numFmtId="0" formatCode="General"/>
      <alignment vertical="bottom" wrapText="0" readingOrder="0"/>
    </dxf>
  </rfmt>
  <rfmt sheetId="5" sqref="F1051" start="0" length="0">
    <dxf>
      <numFmt numFmtId="0" formatCode="General"/>
      <alignment vertical="bottom" wrapText="0" readingOrder="0"/>
    </dxf>
  </rfmt>
  <rfmt sheetId="5" sqref="G1051" start="0" length="0">
    <dxf>
      <numFmt numFmtId="0" formatCode="General"/>
      <alignment vertical="bottom" wrapText="0" readingOrder="0"/>
    </dxf>
  </rfmt>
  <rfmt sheetId="5" sqref="H1051" start="0" length="0">
    <dxf>
      <numFmt numFmtId="0" formatCode="General"/>
      <alignment vertical="bottom" wrapText="0" readingOrder="0"/>
    </dxf>
  </rfmt>
  <rfmt sheetId="5" sqref="I1051" start="0" length="0">
    <dxf>
      <numFmt numFmtId="0" formatCode="General"/>
      <alignment vertical="bottom" wrapText="0" readingOrder="0"/>
    </dxf>
  </rfmt>
  <rfmt sheetId="5" sqref="J1051" start="0" length="0">
    <dxf>
      <numFmt numFmtId="0" formatCode="General"/>
      <alignment vertical="bottom" wrapText="0" readingOrder="0"/>
    </dxf>
  </rfmt>
  <rfmt sheetId="5" sqref="A1052" start="0" length="0">
    <dxf>
      <numFmt numFmtId="0" formatCode="General"/>
      <alignment vertical="bottom" wrapText="0" readingOrder="0"/>
    </dxf>
  </rfmt>
  <rfmt sheetId="5" sqref="B1052" start="0" length="0">
    <dxf>
      <numFmt numFmtId="0" formatCode="General"/>
      <alignment vertical="bottom" wrapText="0" readingOrder="0"/>
    </dxf>
  </rfmt>
  <rfmt sheetId="5" sqref="C1052" start="0" length="0">
    <dxf>
      <numFmt numFmtId="0" formatCode="General"/>
      <alignment vertical="bottom" wrapText="0" readingOrder="0"/>
    </dxf>
  </rfmt>
  <rfmt sheetId="5" sqref="D1052" start="0" length="0">
    <dxf>
      <numFmt numFmtId="0" formatCode="General"/>
      <alignment vertical="bottom" wrapText="0" readingOrder="0"/>
    </dxf>
  </rfmt>
  <rfmt sheetId="5" sqref="E1052" start="0" length="0">
    <dxf>
      <numFmt numFmtId="0" formatCode="General"/>
      <alignment vertical="bottom" wrapText="0" readingOrder="0"/>
    </dxf>
  </rfmt>
  <rfmt sheetId="5" sqref="F1052" start="0" length="0">
    <dxf>
      <numFmt numFmtId="0" formatCode="General"/>
      <alignment vertical="bottom" wrapText="0" readingOrder="0"/>
    </dxf>
  </rfmt>
  <rfmt sheetId="5" sqref="G1052" start="0" length="0">
    <dxf>
      <numFmt numFmtId="0" formatCode="General"/>
      <alignment vertical="bottom" wrapText="0" readingOrder="0"/>
    </dxf>
  </rfmt>
  <rfmt sheetId="5" sqref="H1052" start="0" length="0">
    <dxf>
      <numFmt numFmtId="0" formatCode="General"/>
      <alignment vertical="bottom" wrapText="0" readingOrder="0"/>
    </dxf>
  </rfmt>
  <rfmt sheetId="5" sqref="I1052" start="0" length="0">
    <dxf>
      <numFmt numFmtId="0" formatCode="General"/>
      <alignment vertical="bottom" wrapText="0" readingOrder="0"/>
    </dxf>
  </rfmt>
  <rfmt sheetId="5" sqref="J1052" start="0" length="0">
    <dxf>
      <numFmt numFmtId="0" formatCode="General"/>
      <alignment vertical="bottom" wrapText="0" readingOrder="0"/>
    </dxf>
  </rfmt>
  <rfmt sheetId="5" sqref="A1053" start="0" length="0">
    <dxf>
      <numFmt numFmtId="0" formatCode="General"/>
      <alignment vertical="bottom" wrapText="0" readingOrder="0"/>
    </dxf>
  </rfmt>
  <rfmt sheetId="5" sqref="B1053" start="0" length="0">
    <dxf>
      <numFmt numFmtId="0" formatCode="General"/>
      <alignment vertical="bottom" wrapText="0" readingOrder="0"/>
    </dxf>
  </rfmt>
  <rfmt sheetId="5" sqref="C1053" start="0" length="0">
    <dxf>
      <numFmt numFmtId="0" formatCode="General"/>
      <alignment vertical="bottom" wrapText="0" readingOrder="0"/>
    </dxf>
  </rfmt>
  <rfmt sheetId="5" sqref="D1053" start="0" length="0">
    <dxf>
      <numFmt numFmtId="0" formatCode="General"/>
      <alignment vertical="bottom" wrapText="0" readingOrder="0"/>
    </dxf>
  </rfmt>
  <rfmt sheetId="5" sqref="E1053" start="0" length="0">
    <dxf>
      <numFmt numFmtId="0" formatCode="General"/>
      <alignment vertical="bottom" wrapText="0" readingOrder="0"/>
    </dxf>
  </rfmt>
  <rfmt sheetId="5" sqref="F1053" start="0" length="0">
    <dxf>
      <numFmt numFmtId="0" formatCode="General"/>
      <alignment vertical="bottom" wrapText="0" readingOrder="0"/>
    </dxf>
  </rfmt>
  <rfmt sheetId="5" sqref="G1053" start="0" length="0">
    <dxf>
      <numFmt numFmtId="0" formatCode="General"/>
      <alignment vertical="bottom" wrapText="0" readingOrder="0"/>
    </dxf>
  </rfmt>
  <rfmt sheetId="5" sqref="H1053" start="0" length="0">
    <dxf>
      <numFmt numFmtId="0" formatCode="General"/>
      <alignment vertical="bottom" wrapText="0" readingOrder="0"/>
    </dxf>
  </rfmt>
  <rfmt sheetId="5" sqref="I1053" start="0" length="0">
    <dxf>
      <numFmt numFmtId="0" formatCode="General"/>
      <alignment vertical="bottom" wrapText="0" readingOrder="0"/>
    </dxf>
  </rfmt>
  <rfmt sheetId="5" sqref="J1053" start="0" length="0">
    <dxf>
      <numFmt numFmtId="0" formatCode="General"/>
      <alignment vertical="bottom" wrapText="0" readingOrder="0"/>
    </dxf>
  </rfmt>
  <rfmt sheetId="5" sqref="A1054" start="0" length="0">
    <dxf>
      <numFmt numFmtId="0" formatCode="General"/>
      <alignment vertical="bottom" wrapText="0" readingOrder="0"/>
    </dxf>
  </rfmt>
  <rfmt sheetId="5" sqref="B1054" start="0" length="0">
    <dxf>
      <numFmt numFmtId="0" formatCode="General"/>
      <alignment vertical="bottom" wrapText="0" readingOrder="0"/>
    </dxf>
  </rfmt>
  <rfmt sheetId="5" sqref="C1054" start="0" length="0">
    <dxf>
      <numFmt numFmtId="0" formatCode="General"/>
      <alignment vertical="bottom" wrapText="0" readingOrder="0"/>
    </dxf>
  </rfmt>
  <rfmt sheetId="5" sqref="D1054" start="0" length="0">
    <dxf>
      <numFmt numFmtId="0" formatCode="General"/>
      <alignment vertical="bottom" wrapText="0" readingOrder="0"/>
    </dxf>
  </rfmt>
  <rfmt sheetId="5" sqref="E1054" start="0" length="0">
    <dxf>
      <numFmt numFmtId="0" formatCode="General"/>
      <alignment vertical="bottom" wrapText="0" readingOrder="0"/>
    </dxf>
  </rfmt>
  <rfmt sheetId="5" sqref="F1054" start="0" length="0">
    <dxf>
      <numFmt numFmtId="0" formatCode="General"/>
      <alignment vertical="bottom" wrapText="0" readingOrder="0"/>
    </dxf>
  </rfmt>
  <rfmt sheetId="5" sqref="G1054" start="0" length="0">
    <dxf>
      <numFmt numFmtId="0" formatCode="General"/>
      <alignment vertical="bottom" wrapText="0" readingOrder="0"/>
    </dxf>
  </rfmt>
  <rfmt sheetId="5" sqref="H1054" start="0" length="0">
    <dxf>
      <numFmt numFmtId="0" formatCode="General"/>
      <alignment vertical="bottom" wrapText="0" readingOrder="0"/>
    </dxf>
  </rfmt>
  <rfmt sheetId="5" sqref="I1054" start="0" length="0">
    <dxf>
      <numFmt numFmtId="0" formatCode="General"/>
      <alignment vertical="bottom" wrapText="0" readingOrder="0"/>
    </dxf>
  </rfmt>
  <rfmt sheetId="5" sqref="J1054" start="0" length="0">
    <dxf>
      <numFmt numFmtId="0" formatCode="General"/>
      <alignment vertical="bottom" wrapText="0" readingOrder="0"/>
    </dxf>
  </rfmt>
  <rfmt sheetId="5" sqref="A1055" start="0" length="0">
    <dxf>
      <numFmt numFmtId="0" formatCode="General"/>
      <alignment vertical="bottom" wrapText="0" readingOrder="0"/>
    </dxf>
  </rfmt>
  <rfmt sheetId="5" sqref="B1055" start="0" length="0">
    <dxf>
      <numFmt numFmtId="0" formatCode="General"/>
      <alignment vertical="bottom" wrapText="0" readingOrder="0"/>
    </dxf>
  </rfmt>
  <rfmt sheetId="5" sqref="C1055" start="0" length="0">
    <dxf>
      <numFmt numFmtId="0" formatCode="General"/>
      <alignment vertical="bottom" wrapText="0" readingOrder="0"/>
    </dxf>
  </rfmt>
  <rfmt sheetId="5" sqref="D1055" start="0" length="0">
    <dxf>
      <numFmt numFmtId="0" formatCode="General"/>
      <alignment vertical="bottom" wrapText="0" readingOrder="0"/>
    </dxf>
  </rfmt>
  <rfmt sheetId="5" sqref="E1055" start="0" length="0">
    <dxf>
      <numFmt numFmtId="0" formatCode="General"/>
      <alignment vertical="bottom" wrapText="0" readingOrder="0"/>
    </dxf>
  </rfmt>
  <rfmt sheetId="5" sqref="F1055" start="0" length="0">
    <dxf>
      <numFmt numFmtId="0" formatCode="General"/>
      <alignment vertical="bottom" wrapText="0" readingOrder="0"/>
    </dxf>
  </rfmt>
  <rfmt sheetId="5" sqref="G1055" start="0" length="0">
    <dxf>
      <numFmt numFmtId="0" formatCode="General"/>
      <alignment vertical="bottom" wrapText="0" readingOrder="0"/>
    </dxf>
  </rfmt>
  <rfmt sheetId="5" sqref="H1055" start="0" length="0">
    <dxf>
      <numFmt numFmtId="0" formatCode="General"/>
      <alignment vertical="bottom" wrapText="0" readingOrder="0"/>
    </dxf>
  </rfmt>
  <rfmt sheetId="5" sqref="I1055" start="0" length="0">
    <dxf>
      <numFmt numFmtId="0" formatCode="General"/>
      <alignment vertical="bottom" wrapText="0" readingOrder="0"/>
    </dxf>
  </rfmt>
  <rfmt sheetId="5" sqref="J1055" start="0" length="0">
    <dxf>
      <numFmt numFmtId="0" formatCode="General"/>
      <alignment vertical="bottom" wrapText="0" readingOrder="0"/>
    </dxf>
  </rfmt>
  <rfmt sheetId="5" sqref="A1056" start="0" length="0">
    <dxf>
      <numFmt numFmtId="0" formatCode="General"/>
      <alignment vertical="bottom" wrapText="0" readingOrder="0"/>
    </dxf>
  </rfmt>
  <rfmt sheetId="5" sqref="B1056" start="0" length="0">
    <dxf>
      <numFmt numFmtId="0" formatCode="General"/>
      <alignment vertical="bottom" wrapText="0" readingOrder="0"/>
    </dxf>
  </rfmt>
  <rfmt sheetId="5" sqref="C1056" start="0" length="0">
    <dxf>
      <numFmt numFmtId="0" formatCode="General"/>
      <alignment vertical="bottom" wrapText="0" readingOrder="0"/>
    </dxf>
  </rfmt>
  <rfmt sheetId="5" sqref="D1056" start="0" length="0">
    <dxf>
      <numFmt numFmtId="0" formatCode="General"/>
      <alignment vertical="bottom" wrapText="0" readingOrder="0"/>
    </dxf>
  </rfmt>
  <rfmt sheetId="5" sqref="E1056" start="0" length="0">
    <dxf>
      <numFmt numFmtId="0" formatCode="General"/>
      <alignment vertical="bottom" wrapText="0" readingOrder="0"/>
    </dxf>
  </rfmt>
  <rfmt sheetId="5" sqref="F1056" start="0" length="0">
    <dxf>
      <numFmt numFmtId="0" formatCode="General"/>
      <alignment vertical="bottom" wrapText="0" readingOrder="0"/>
    </dxf>
  </rfmt>
  <rfmt sheetId="5" sqref="G1056" start="0" length="0">
    <dxf>
      <numFmt numFmtId="0" formatCode="General"/>
      <alignment vertical="bottom" wrapText="0" readingOrder="0"/>
    </dxf>
  </rfmt>
  <rfmt sheetId="5" sqref="H1056" start="0" length="0">
    <dxf>
      <numFmt numFmtId="0" formatCode="General"/>
      <alignment vertical="bottom" wrapText="0" readingOrder="0"/>
    </dxf>
  </rfmt>
  <rfmt sheetId="5" sqref="I1056" start="0" length="0">
    <dxf>
      <numFmt numFmtId="0" formatCode="General"/>
      <alignment vertical="bottom" wrapText="0" readingOrder="0"/>
    </dxf>
  </rfmt>
  <rfmt sheetId="5" sqref="J1056" start="0" length="0">
    <dxf>
      <numFmt numFmtId="0" formatCode="General"/>
      <alignment vertical="bottom" wrapText="0" readingOrder="0"/>
    </dxf>
  </rfmt>
  <rfmt sheetId="5" sqref="A1057" start="0" length="0">
    <dxf>
      <numFmt numFmtId="0" formatCode="General"/>
      <alignment vertical="bottom" wrapText="0" readingOrder="0"/>
    </dxf>
  </rfmt>
  <rfmt sheetId="5" sqref="B1057" start="0" length="0">
    <dxf>
      <numFmt numFmtId="0" formatCode="General"/>
      <alignment vertical="bottom" wrapText="0" readingOrder="0"/>
    </dxf>
  </rfmt>
  <rfmt sheetId="5" sqref="C1057" start="0" length="0">
    <dxf>
      <numFmt numFmtId="0" formatCode="General"/>
      <alignment vertical="bottom" wrapText="0" readingOrder="0"/>
    </dxf>
  </rfmt>
  <rfmt sheetId="5" sqref="D1057" start="0" length="0">
    <dxf>
      <numFmt numFmtId="0" formatCode="General"/>
      <alignment vertical="bottom" wrapText="0" readingOrder="0"/>
    </dxf>
  </rfmt>
  <rfmt sheetId="5" sqref="E1057" start="0" length="0">
    <dxf>
      <numFmt numFmtId="0" formatCode="General"/>
      <alignment vertical="bottom" wrapText="0" readingOrder="0"/>
    </dxf>
  </rfmt>
  <rfmt sheetId="5" sqref="F1057" start="0" length="0">
    <dxf>
      <numFmt numFmtId="0" formatCode="General"/>
      <alignment vertical="bottom" wrapText="0" readingOrder="0"/>
    </dxf>
  </rfmt>
  <rfmt sheetId="5" sqref="G1057" start="0" length="0">
    <dxf>
      <numFmt numFmtId="0" formatCode="General"/>
      <alignment vertical="bottom" wrapText="0" readingOrder="0"/>
    </dxf>
  </rfmt>
  <rfmt sheetId="5" sqref="H1057" start="0" length="0">
    <dxf>
      <numFmt numFmtId="0" formatCode="General"/>
      <alignment vertical="bottom" wrapText="0" readingOrder="0"/>
    </dxf>
  </rfmt>
  <rfmt sheetId="5" sqref="I1057" start="0" length="0">
    <dxf>
      <numFmt numFmtId="0" formatCode="General"/>
      <alignment vertical="bottom" wrapText="0" readingOrder="0"/>
    </dxf>
  </rfmt>
  <rfmt sheetId="5" sqref="J1057" start="0" length="0">
    <dxf>
      <numFmt numFmtId="0" formatCode="General"/>
      <alignment vertical="bottom" wrapText="0" readingOrder="0"/>
    </dxf>
  </rfmt>
  <rfmt sheetId="5" sqref="A1058" start="0" length="0">
    <dxf>
      <numFmt numFmtId="0" formatCode="General"/>
      <alignment vertical="bottom" wrapText="0" readingOrder="0"/>
    </dxf>
  </rfmt>
  <rfmt sheetId="5" sqref="B1058" start="0" length="0">
    <dxf>
      <numFmt numFmtId="0" formatCode="General"/>
      <alignment vertical="bottom" wrapText="0" readingOrder="0"/>
    </dxf>
  </rfmt>
  <rfmt sheetId="5" sqref="C1058" start="0" length="0">
    <dxf>
      <numFmt numFmtId="0" formatCode="General"/>
      <alignment vertical="bottom" wrapText="0" readingOrder="0"/>
    </dxf>
  </rfmt>
  <rfmt sheetId="5" sqref="D1058" start="0" length="0">
    <dxf>
      <numFmt numFmtId="0" formatCode="General"/>
      <alignment vertical="bottom" wrapText="0" readingOrder="0"/>
    </dxf>
  </rfmt>
  <rfmt sheetId="5" sqref="E1058" start="0" length="0">
    <dxf>
      <numFmt numFmtId="0" formatCode="General"/>
      <alignment vertical="bottom" wrapText="0" readingOrder="0"/>
    </dxf>
  </rfmt>
  <rfmt sheetId="5" sqref="F1058" start="0" length="0">
    <dxf>
      <numFmt numFmtId="0" formatCode="General"/>
      <alignment vertical="bottom" wrapText="0" readingOrder="0"/>
    </dxf>
  </rfmt>
  <rfmt sheetId="5" sqref="G1058" start="0" length="0">
    <dxf>
      <numFmt numFmtId="0" formatCode="General"/>
      <alignment vertical="bottom" wrapText="0" readingOrder="0"/>
    </dxf>
  </rfmt>
  <rfmt sheetId="5" sqref="H1058" start="0" length="0">
    <dxf>
      <numFmt numFmtId="0" formatCode="General"/>
      <alignment vertical="bottom" wrapText="0" readingOrder="0"/>
    </dxf>
  </rfmt>
  <rfmt sheetId="5" sqref="I1058" start="0" length="0">
    <dxf>
      <numFmt numFmtId="0" formatCode="General"/>
      <alignment vertical="bottom" wrapText="0" readingOrder="0"/>
    </dxf>
  </rfmt>
  <rfmt sheetId="5" sqref="J1058" start="0" length="0">
    <dxf>
      <numFmt numFmtId="0" formatCode="General"/>
      <alignment vertical="bottom" wrapText="0" readingOrder="0"/>
    </dxf>
  </rfmt>
  <rfmt sheetId="5" sqref="A1059" start="0" length="0">
    <dxf>
      <numFmt numFmtId="0" formatCode="General"/>
      <alignment vertical="bottom" wrapText="0" readingOrder="0"/>
    </dxf>
  </rfmt>
  <rfmt sheetId="5" sqref="B1059" start="0" length="0">
    <dxf>
      <numFmt numFmtId="0" formatCode="General"/>
      <alignment vertical="bottom" wrapText="0" readingOrder="0"/>
    </dxf>
  </rfmt>
  <rfmt sheetId="5" sqref="C1059" start="0" length="0">
    <dxf>
      <numFmt numFmtId="0" formatCode="General"/>
      <alignment vertical="bottom" wrapText="0" readingOrder="0"/>
    </dxf>
  </rfmt>
  <rfmt sheetId="5" sqref="D1059" start="0" length="0">
    <dxf>
      <numFmt numFmtId="0" formatCode="General"/>
      <alignment vertical="bottom" wrapText="0" readingOrder="0"/>
    </dxf>
  </rfmt>
  <rfmt sheetId="5" sqref="E1059" start="0" length="0">
    <dxf>
      <numFmt numFmtId="0" formatCode="General"/>
      <alignment vertical="bottom" wrapText="0" readingOrder="0"/>
    </dxf>
  </rfmt>
  <rfmt sheetId="5" sqref="F1059" start="0" length="0">
    <dxf>
      <numFmt numFmtId="0" formatCode="General"/>
      <alignment vertical="bottom" wrapText="0" readingOrder="0"/>
    </dxf>
  </rfmt>
  <rfmt sheetId="5" sqref="G1059" start="0" length="0">
    <dxf>
      <numFmt numFmtId="0" formatCode="General"/>
      <alignment vertical="bottom" wrapText="0" readingOrder="0"/>
    </dxf>
  </rfmt>
  <rfmt sheetId="5" sqref="H1059" start="0" length="0">
    <dxf>
      <numFmt numFmtId="0" formatCode="General"/>
      <alignment vertical="bottom" wrapText="0" readingOrder="0"/>
    </dxf>
  </rfmt>
  <rfmt sheetId="5" sqref="I1059" start="0" length="0">
    <dxf>
      <numFmt numFmtId="0" formatCode="General"/>
      <alignment vertical="bottom" wrapText="0" readingOrder="0"/>
    </dxf>
  </rfmt>
  <rfmt sheetId="5" sqref="J1059" start="0" length="0">
    <dxf>
      <numFmt numFmtId="0" formatCode="General"/>
      <alignment vertical="bottom" wrapText="0" readingOrder="0"/>
    </dxf>
  </rfmt>
  <rfmt sheetId="5" sqref="A1060" start="0" length="0">
    <dxf>
      <numFmt numFmtId="0" formatCode="General"/>
      <alignment vertical="bottom" wrapText="0" readingOrder="0"/>
    </dxf>
  </rfmt>
  <rfmt sheetId="5" sqref="B1060" start="0" length="0">
    <dxf>
      <numFmt numFmtId="0" formatCode="General"/>
      <alignment vertical="bottom" wrapText="0" readingOrder="0"/>
    </dxf>
  </rfmt>
  <rfmt sheetId="5" sqref="C1060" start="0" length="0">
    <dxf>
      <numFmt numFmtId="0" formatCode="General"/>
      <alignment vertical="bottom" wrapText="0" readingOrder="0"/>
    </dxf>
  </rfmt>
  <rfmt sheetId="5" sqref="D1060" start="0" length="0">
    <dxf>
      <numFmt numFmtId="0" formatCode="General"/>
      <alignment vertical="bottom" wrapText="0" readingOrder="0"/>
    </dxf>
  </rfmt>
  <rfmt sheetId="5" sqref="E1060" start="0" length="0">
    <dxf>
      <numFmt numFmtId="0" formatCode="General"/>
      <alignment vertical="bottom" wrapText="0" readingOrder="0"/>
    </dxf>
  </rfmt>
  <rfmt sheetId="5" sqref="F1060" start="0" length="0">
    <dxf>
      <numFmt numFmtId="0" formatCode="General"/>
      <alignment vertical="bottom" wrapText="0" readingOrder="0"/>
    </dxf>
  </rfmt>
  <rfmt sheetId="5" sqref="G1060" start="0" length="0">
    <dxf>
      <numFmt numFmtId="0" formatCode="General"/>
      <alignment vertical="bottom" wrapText="0" readingOrder="0"/>
    </dxf>
  </rfmt>
  <rfmt sheetId="5" sqref="H1060" start="0" length="0">
    <dxf>
      <numFmt numFmtId="0" formatCode="General"/>
      <alignment vertical="bottom" wrapText="0" readingOrder="0"/>
    </dxf>
  </rfmt>
  <rfmt sheetId="5" sqref="I1060" start="0" length="0">
    <dxf>
      <numFmt numFmtId="0" formatCode="General"/>
      <alignment vertical="bottom" wrapText="0" readingOrder="0"/>
    </dxf>
  </rfmt>
  <rfmt sheetId="5" sqref="J1060" start="0" length="0">
    <dxf>
      <numFmt numFmtId="0" formatCode="General"/>
      <alignment vertical="bottom" wrapText="0" readingOrder="0"/>
    </dxf>
  </rfmt>
  <rfmt sheetId="5" sqref="A1061" start="0" length="0">
    <dxf>
      <numFmt numFmtId="0" formatCode="General"/>
      <alignment vertical="bottom" wrapText="0" readingOrder="0"/>
    </dxf>
  </rfmt>
  <rfmt sheetId="5" sqref="B1061" start="0" length="0">
    <dxf>
      <numFmt numFmtId="0" formatCode="General"/>
      <alignment vertical="bottom" wrapText="0" readingOrder="0"/>
    </dxf>
  </rfmt>
  <rfmt sheetId="5" sqref="C1061" start="0" length="0">
    <dxf>
      <numFmt numFmtId="0" formatCode="General"/>
      <alignment vertical="bottom" wrapText="0" readingOrder="0"/>
    </dxf>
  </rfmt>
  <rfmt sheetId="5" sqref="D1061" start="0" length="0">
    <dxf>
      <numFmt numFmtId="0" formatCode="General"/>
      <alignment vertical="bottom" wrapText="0" readingOrder="0"/>
    </dxf>
  </rfmt>
  <rfmt sheetId="5" sqref="E1061" start="0" length="0">
    <dxf>
      <numFmt numFmtId="0" formatCode="General"/>
      <alignment vertical="bottom" wrapText="0" readingOrder="0"/>
    </dxf>
  </rfmt>
  <rfmt sheetId="5" sqref="F1061" start="0" length="0">
    <dxf>
      <numFmt numFmtId="0" formatCode="General"/>
      <alignment vertical="bottom" wrapText="0" readingOrder="0"/>
    </dxf>
  </rfmt>
  <rfmt sheetId="5" sqref="G1061" start="0" length="0">
    <dxf>
      <numFmt numFmtId="0" formatCode="General"/>
      <alignment vertical="bottom" wrapText="0" readingOrder="0"/>
    </dxf>
  </rfmt>
  <rfmt sheetId="5" sqref="H1061" start="0" length="0">
    <dxf>
      <numFmt numFmtId="0" formatCode="General"/>
      <alignment vertical="bottom" wrapText="0" readingOrder="0"/>
    </dxf>
  </rfmt>
  <rfmt sheetId="5" sqref="I1061" start="0" length="0">
    <dxf>
      <numFmt numFmtId="0" formatCode="General"/>
      <alignment vertical="bottom" wrapText="0" readingOrder="0"/>
    </dxf>
  </rfmt>
  <rfmt sheetId="5" sqref="J1061" start="0" length="0">
    <dxf>
      <numFmt numFmtId="0" formatCode="General"/>
      <alignment vertical="bottom" wrapText="0" readingOrder="0"/>
    </dxf>
  </rfmt>
  <rfmt sheetId="5" sqref="A1062" start="0" length="0">
    <dxf>
      <numFmt numFmtId="0" formatCode="General"/>
      <alignment vertical="bottom" wrapText="0" readingOrder="0"/>
    </dxf>
  </rfmt>
  <rfmt sheetId="5" sqref="B1062" start="0" length="0">
    <dxf>
      <numFmt numFmtId="0" formatCode="General"/>
      <alignment vertical="bottom" wrapText="0" readingOrder="0"/>
    </dxf>
  </rfmt>
  <rfmt sheetId="5" sqref="C1062" start="0" length="0">
    <dxf>
      <numFmt numFmtId="0" formatCode="General"/>
      <alignment vertical="bottom" wrapText="0" readingOrder="0"/>
    </dxf>
  </rfmt>
  <rfmt sheetId="5" sqref="D1062" start="0" length="0">
    <dxf>
      <numFmt numFmtId="0" formatCode="General"/>
      <alignment vertical="bottom" wrapText="0" readingOrder="0"/>
    </dxf>
  </rfmt>
  <rfmt sheetId="5" sqref="E1062" start="0" length="0">
    <dxf>
      <numFmt numFmtId="0" formatCode="General"/>
      <alignment vertical="bottom" wrapText="0" readingOrder="0"/>
    </dxf>
  </rfmt>
  <rfmt sheetId="5" sqref="F1062" start="0" length="0">
    <dxf>
      <numFmt numFmtId="0" formatCode="General"/>
      <alignment vertical="bottom" wrapText="0" readingOrder="0"/>
    </dxf>
  </rfmt>
  <rfmt sheetId="5" sqref="G1062" start="0" length="0">
    <dxf>
      <numFmt numFmtId="0" formatCode="General"/>
      <alignment vertical="bottom" wrapText="0" readingOrder="0"/>
    </dxf>
  </rfmt>
  <rfmt sheetId="5" sqref="H1062" start="0" length="0">
    <dxf>
      <numFmt numFmtId="0" formatCode="General"/>
      <alignment vertical="bottom" wrapText="0" readingOrder="0"/>
    </dxf>
  </rfmt>
  <rfmt sheetId="5" sqref="I1062" start="0" length="0">
    <dxf>
      <numFmt numFmtId="0" formatCode="General"/>
      <alignment vertical="bottom" wrapText="0" readingOrder="0"/>
    </dxf>
  </rfmt>
  <rfmt sheetId="5" sqref="J1062" start="0" length="0">
    <dxf>
      <numFmt numFmtId="0" formatCode="General"/>
      <alignment vertical="bottom" wrapText="0" readingOrder="0"/>
    </dxf>
  </rfmt>
  <rfmt sheetId="5" sqref="A1063" start="0" length="0">
    <dxf>
      <numFmt numFmtId="0" formatCode="General"/>
      <alignment vertical="bottom" wrapText="0" readingOrder="0"/>
    </dxf>
  </rfmt>
  <rfmt sheetId="5" sqref="B1063" start="0" length="0">
    <dxf>
      <numFmt numFmtId="0" formatCode="General"/>
      <alignment vertical="bottom" wrapText="0" readingOrder="0"/>
    </dxf>
  </rfmt>
  <rfmt sheetId="5" sqref="C1063" start="0" length="0">
    <dxf>
      <numFmt numFmtId="0" formatCode="General"/>
      <alignment vertical="bottom" wrapText="0" readingOrder="0"/>
    </dxf>
  </rfmt>
  <rfmt sheetId="5" sqref="D1063" start="0" length="0">
    <dxf>
      <numFmt numFmtId="0" formatCode="General"/>
      <alignment vertical="bottom" wrapText="0" readingOrder="0"/>
    </dxf>
  </rfmt>
  <rfmt sheetId="5" sqref="E1063" start="0" length="0">
    <dxf>
      <numFmt numFmtId="0" formatCode="General"/>
      <alignment vertical="bottom" wrapText="0" readingOrder="0"/>
    </dxf>
  </rfmt>
  <rfmt sheetId="5" sqref="F1063" start="0" length="0">
    <dxf>
      <numFmt numFmtId="0" formatCode="General"/>
      <alignment vertical="bottom" wrapText="0" readingOrder="0"/>
    </dxf>
  </rfmt>
  <rfmt sheetId="5" sqref="G1063" start="0" length="0">
    <dxf>
      <numFmt numFmtId="0" formatCode="General"/>
      <alignment vertical="bottom" wrapText="0" readingOrder="0"/>
    </dxf>
  </rfmt>
  <rfmt sheetId="5" sqref="H1063" start="0" length="0">
    <dxf>
      <numFmt numFmtId="0" formatCode="General"/>
      <alignment vertical="bottom" wrapText="0" readingOrder="0"/>
    </dxf>
  </rfmt>
  <rfmt sheetId="5" sqref="I1063" start="0" length="0">
    <dxf>
      <numFmt numFmtId="0" formatCode="General"/>
      <alignment vertical="bottom" wrapText="0" readingOrder="0"/>
    </dxf>
  </rfmt>
  <rfmt sheetId="5" sqref="J1063" start="0" length="0">
    <dxf>
      <numFmt numFmtId="0" formatCode="General"/>
      <alignment vertical="bottom" wrapText="0" readingOrder="0"/>
    </dxf>
  </rfmt>
  <rfmt sheetId="5" sqref="A1064" start="0" length="0">
    <dxf>
      <numFmt numFmtId="0" formatCode="General"/>
      <alignment vertical="bottom" wrapText="0" readingOrder="0"/>
    </dxf>
  </rfmt>
  <rfmt sheetId="5" sqref="B1064" start="0" length="0">
    <dxf>
      <numFmt numFmtId="0" formatCode="General"/>
      <alignment vertical="bottom" wrapText="0" readingOrder="0"/>
    </dxf>
  </rfmt>
  <rfmt sheetId="5" sqref="C1064" start="0" length="0">
    <dxf>
      <numFmt numFmtId="0" formatCode="General"/>
      <alignment vertical="bottom" wrapText="0" readingOrder="0"/>
    </dxf>
  </rfmt>
  <rfmt sheetId="5" sqref="D1064" start="0" length="0">
    <dxf>
      <numFmt numFmtId="0" formatCode="General"/>
      <alignment vertical="bottom" wrapText="0" readingOrder="0"/>
    </dxf>
  </rfmt>
  <rfmt sheetId="5" sqref="E1064" start="0" length="0">
    <dxf>
      <numFmt numFmtId="0" formatCode="General"/>
      <alignment vertical="bottom" wrapText="0" readingOrder="0"/>
    </dxf>
  </rfmt>
  <rfmt sheetId="5" sqref="F1064" start="0" length="0">
    <dxf>
      <numFmt numFmtId="0" formatCode="General"/>
      <alignment vertical="bottom" wrapText="0" readingOrder="0"/>
    </dxf>
  </rfmt>
  <rfmt sheetId="5" sqref="G1064" start="0" length="0">
    <dxf>
      <numFmt numFmtId="0" formatCode="General"/>
      <alignment vertical="bottom" wrapText="0" readingOrder="0"/>
    </dxf>
  </rfmt>
  <rfmt sheetId="5" sqref="H1064" start="0" length="0">
    <dxf>
      <numFmt numFmtId="0" formatCode="General"/>
      <alignment vertical="bottom" wrapText="0" readingOrder="0"/>
    </dxf>
  </rfmt>
  <rfmt sheetId="5" sqref="I1064" start="0" length="0">
    <dxf>
      <numFmt numFmtId="0" formatCode="General"/>
      <alignment vertical="bottom" wrapText="0" readingOrder="0"/>
    </dxf>
  </rfmt>
  <rfmt sheetId="5" sqref="J1064" start="0" length="0">
    <dxf>
      <numFmt numFmtId="0" formatCode="General"/>
      <alignment vertical="bottom" wrapText="0" readingOrder="0"/>
    </dxf>
  </rfmt>
  <rfmt sheetId="5" sqref="A1065" start="0" length="0">
    <dxf>
      <numFmt numFmtId="0" formatCode="General"/>
      <alignment vertical="bottom" wrapText="0" readingOrder="0"/>
    </dxf>
  </rfmt>
  <rfmt sheetId="5" sqref="B1065" start="0" length="0">
    <dxf>
      <numFmt numFmtId="0" formatCode="General"/>
      <alignment vertical="bottom" wrapText="0" readingOrder="0"/>
    </dxf>
  </rfmt>
  <rfmt sheetId="5" sqref="C1065" start="0" length="0">
    <dxf>
      <numFmt numFmtId="0" formatCode="General"/>
      <alignment vertical="bottom" wrapText="0" readingOrder="0"/>
    </dxf>
  </rfmt>
  <rfmt sheetId="5" sqref="D1065" start="0" length="0">
    <dxf>
      <numFmt numFmtId="0" formatCode="General"/>
      <alignment vertical="bottom" wrapText="0" readingOrder="0"/>
    </dxf>
  </rfmt>
  <rfmt sheetId="5" sqref="E1065" start="0" length="0">
    <dxf>
      <numFmt numFmtId="0" formatCode="General"/>
      <alignment vertical="bottom" wrapText="0" readingOrder="0"/>
    </dxf>
  </rfmt>
  <rfmt sheetId="5" sqref="F1065" start="0" length="0">
    <dxf>
      <numFmt numFmtId="0" formatCode="General"/>
      <alignment vertical="bottom" wrapText="0" readingOrder="0"/>
    </dxf>
  </rfmt>
  <rfmt sheetId="5" sqref="G1065" start="0" length="0">
    <dxf>
      <numFmt numFmtId="0" formatCode="General"/>
      <alignment vertical="bottom" wrapText="0" readingOrder="0"/>
    </dxf>
  </rfmt>
  <rfmt sheetId="5" sqref="H1065" start="0" length="0">
    <dxf>
      <numFmt numFmtId="0" formatCode="General"/>
      <alignment vertical="bottom" wrapText="0" readingOrder="0"/>
    </dxf>
  </rfmt>
  <rfmt sheetId="5" sqref="I1065" start="0" length="0">
    <dxf>
      <numFmt numFmtId="0" formatCode="General"/>
      <alignment vertical="bottom" wrapText="0" readingOrder="0"/>
    </dxf>
  </rfmt>
  <rfmt sheetId="5" sqref="J1065" start="0" length="0">
    <dxf>
      <numFmt numFmtId="0" formatCode="General"/>
      <alignment vertical="bottom" wrapText="0" readingOrder="0"/>
    </dxf>
  </rfmt>
  <rfmt sheetId="5" sqref="A1066" start="0" length="0">
    <dxf>
      <numFmt numFmtId="0" formatCode="General"/>
      <alignment vertical="bottom" wrapText="0" readingOrder="0"/>
    </dxf>
  </rfmt>
  <rfmt sheetId="5" sqref="B1066" start="0" length="0">
    <dxf>
      <numFmt numFmtId="0" formatCode="General"/>
      <alignment vertical="bottom" wrapText="0" readingOrder="0"/>
    </dxf>
  </rfmt>
  <rfmt sheetId="5" sqref="C1066" start="0" length="0">
    <dxf>
      <numFmt numFmtId="0" formatCode="General"/>
      <alignment vertical="bottom" wrapText="0" readingOrder="0"/>
    </dxf>
  </rfmt>
  <rfmt sheetId="5" sqref="D1066" start="0" length="0">
    <dxf>
      <numFmt numFmtId="0" formatCode="General"/>
      <alignment vertical="bottom" wrapText="0" readingOrder="0"/>
    </dxf>
  </rfmt>
  <rfmt sheetId="5" sqref="E1066" start="0" length="0">
    <dxf>
      <numFmt numFmtId="0" formatCode="General"/>
      <alignment vertical="bottom" wrapText="0" readingOrder="0"/>
    </dxf>
  </rfmt>
  <rfmt sheetId="5" sqref="F1066" start="0" length="0">
    <dxf>
      <numFmt numFmtId="0" formatCode="General"/>
      <alignment vertical="bottom" wrapText="0" readingOrder="0"/>
    </dxf>
  </rfmt>
  <rfmt sheetId="5" sqref="G1066" start="0" length="0">
    <dxf>
      <numFmt numFmtId="0" formatCode="General"/>
      <alignment vertical="bottom" wrapText="0" readingOrder="0"/>
    </dxf>
  </rfmt>
  <rfmt sheetId="5" sqref="H1066" start="0" length="0">
    <dxf>
      <numFmt numFmtId="0" formatCode="General"/>
      <alignment vertical="bottom" wrapText="0" readingOrder="0"/>
    </dxf>
  </rfmt>
  <rfmt sheetId="5" sqref="I1066" start="0" length="0">
    <dxf>
      <numFmt numFmtId="0" formatCode="General"/>
      <alignment vertical="bottom" wrapText="0" readingOrder="0"/>
    </dxf>
  </rfmt>
  <rfmt sheetId="5" sqref="J1066" start="0" length="0">
    <dxf>
      <numFmt numFmtId="0" formatCode="General"/>
      <alignment vertical="bottom" wrapText="0" readingOrder="0"/>
    </dxf>
  </rfmt>
  <rfmt sheetId="5" sqref="A1067" start="0" length="0">
    <dxf>
      <numFmt numFmtId="0" formatCode="General"/>
      <alignment vertical="bottom" wrapText="0" readingOrder="0"/>
    </dxf>
  </rfmt>
  <rfmt sheetId="5" sqref="B1067" start="0" length="0">
    <dxf>
      <numFmt numFmtId="0" formatCode="General"/>
      <alignment vertical="bottom" wrapText="0" readingOrder="0"/>
    </dxf>
  </rfmt>
  <rfmt sheetId="5" sqref="C1067" start="0" length="0">
    <dxf>
      <numFmt numFmtId="0" formatCode="General"/>
      <alignment vertical="bottom" wrapText="0" readingOrder="0"/>
    </dxf>
  </rfmt>
  <rfmt sheetId="5" sqref="D1067" start="0" length="0">
    <dxf>
      <numFmt numFmtId="0" formatCode="General"/>
      <alignment vertical="bottom" wrapText="0" readingOrder="0"/>
    </dxf>
  </rfmt>
  <rfmt sheetId="5" sqref="E1067" start="0" length="0">
    <dxf>
      <numFmt numFmtId="0" formatCode="General"/>
      <alignment vertical="bottom" wrapText="0" readingOrder="0"/>
    </dxf>
  </rfmt>
  <rfmt sheetId="5" sqref="F1067" start="0" length="0">
    <dxf>
      <numFmt numFmtId="0" formatCode="General"/>
      <alignment vertical="bottom" wrapText="0" readingOrder="0"/>
    </dxf>
  </rfmt>
  <rfmt sheetId="5" sqref="G1067" start="0" length="0">
    <dxf>
      <numFmt numFmtId="0" formatCode="General"/>
      <alignment vertical="bottom" wrapText="0" readingOrder="0"/>
    </dxf>
  </rfmt>
  <rfmt sheetId="5" sqref="H1067" start="0" length="0">
    <dxf>
      <numFmt numFmtId="0" formatCode="General"/>
      <alignment vertical="bottom" wrapText="0" readingOrder="0"/>
    </dxf>
  </rfmt>
  <rfmt sheetId="5" sqref="I1067" start="0" length="0">
    <dxf>
      <numFmt numFmtId="0" formatCode="General"/>
      <alignment vertical="bottom" wrapText="0" readingOrder="0"/>
    </dxf>
  </rfmt>
  <rfmt sheetId="5" sqref="J1067" start="0" length="0">
    <dxf>
      <numFmt numFmtId="0" formatCode="General"/>
      <alignment vertical="bottom" wrapText="0" readingOrder="0"/>
    </dxf>
  </rfmt>
  <rfmt sheetId="5" sqref="A1068" start="0" length="0">
    <dxf>
      <numFmt numFmtId="0" formatCode="General"/>
      <alignment vertical="bottom" wrapText="0" readingOrder="0"/>
    </dxf>
  </rfmt>
  <rfmt sheetId="5" sqref="B1068" start="0" length="0">
    <dxf>
      <numFmt numFmtId="0" formatCode="General"/>
      <alignment vertical="bottom" wrapText="0" readingOrder="0"/>
    </dxf>
  </rfmt>
  <rfmt sheetId="5" sqref="C1068" start="0" length="0">
    <dxf>
      <numFmt numFmtId="0" formatCode="General"/>
      <alignment vertical="bottom" wrapText="0" readingOrder="0"/>
    </dxf>
  </rfmt>
  <rfmt sheetId="5" sqref="D1068" start="0" length="0">
    <dxf>
      <numFmt numFmtId="0" formatCode="General"/>
      <alignment vertical="bottom" wrapText="0" readingOrder="0"/>
    </dxf>
  </rfmt>
  <rfmt sheetId="5" sqref="E1068" start="0" length="0">
    <dxf>
      <numFmt numFmtId="0" formatCode="General"/>
      <alignment vertical="bottom" wrapText="0" readingOrder="0"/>
    </dxf>
  </rfmt>
  <rfmt sheetId="5" sqref="F1068" start="0" length="0">
    <dxf>
      <numFmt numFmtId="0" formatCode="General"/>
      <alignment vertical="bottom" wrapText="0" readingOrder="0"/>
    </dxf>
  </rfmt>
  <rfmt sheetId="5" sqref="G1068" start="0" length="0">
    <dxf>
      <numFmt numFmtId="0" formatCode="General"/>
      <alignment vertical="bottom" wrapText="0" readingOrder="0"/>
    </dxf>
  </rfmt>
  <rfmt sheetId="5" sqref="H1068" start="0" length="0">
    <dxf>
      <numFmt numFmtId="0" formatCode="General"/>
      <alignment vertical="bottom" wrapText="0" readingOrder="0"/>
    </dxf>
  </rfmt>
  <rfmt sheetId="5" sqref="I1068" start="0" length="0">
    <dxf>
      <numFmt numFmtId="0" formatCode="General"/>
      <alignment vertical="bottom" wrapText="0" readingOrder="0"/>
    </dxf>
  </rfmt>
  <rfmt sheetId="5" sqref="J1068" start="0" length="0">
    <dxf>
      <numFmt numFmtId="0" formatCode="General"/>
      <alignment vertical="bottom" wrapText="0" readingOrder="0"/>
    </dxf>
  </rfmt>
  <rfmt sheetId="5" sqref="A1069" start="0" length="0">
    <dxf>
      <numFmt numFmtId="0" formatCode="General"/>
      <alignment vertical="bottom" wrapText="0" readingOrder="0"/>
    </dxf>
  </rfmt>
  <rfmt sheetId="5" sqref="B1069" start="0" length="0">
    <dxf>
      <numFmt numFmtId="0" formatCode="General"/>
      <alignment vertical="bottom" wrapText="0" readingOrder="0"/>
    </dxf>
  </rfmt>
  <rfmt sheetId="5" sqref="C1069" start="0" length="0">
    <dxf>
      <numFmt numFmtId="0" formatCode="General"/>
      <alignment vertical="bottom" wrapText="0" readingOrder="0"/>
    </dxf>
  </rfmt>
  <rfmt sheetId="5" sqref="D1069" start="0" length="0">
    <dxf>
      <numFmt numFmtId="0" formatCode="General"/>
      <alignment vertical="bottom" wrapText="0" readingOrder="0"/>
    </dxf>
  </rfmt>
  <rfmt sheetId="5" sqref="E1069" start="0" length="0">
    <dxf>
      <numFmt numFmtId="0" formatCode="General"/>
      <alignment vertical="bottom" wrapText="0" readingOrder="0"/>
    </dxf>
  </rfmt>
  <rfmt sheetId="5" sqref="F1069" start="0" length="0">
    <dxf>
      <numFmt numFmtId="0" formatCode="General"/>
      <alignment vertical="bottom" wrapText="0" readingOrder="0"/>
    </dxf>
  </rfmt>
  <rfmt sheetId="5" sqref="G1069" start="0" length="0">
    <dxf>
      <numFmt numFmtId="0" formatCode="General"/>
      <alignment vertical="bottom" wrapText="0" readingOrder="0"/>
    </dxf>
  </rfmt>
  <rfmt sheetId="5" sqref="H1069" start="0" length="0">
    <dxf>
      <numFmt numFmtId="0" formatCode="General"/>
      <alignment vertical="bottom" wrapText="0" readingOrder="0"/>
    </dxf>
  </rfmt>
  <rfmt sheetId="5" sqref="I1069" start="0" length="0">
    <dxf>
      <numFmt numFmtId="0" formatCode="General"/>
      <alignment vertical="bottom" wrapText="0" readingOrder="0"/>
    </dxf>
  </rfmt>
  <rfmt sheetId="5" sqref="J1069" start="0" length="0">
    <dxf>
      <numFmt numFmtId="0" formatCode="General"/>
      <alignment vertical="bottom" wrapText="0" readingOrder="0"/>
    </dxf>
  </rfmt>
  <rfmt sheetId="5" sqref="A1070" start="0" length="0">
    <dxf>
      <numFmt numFmtId="0" formatCode="General"/>
      <alignment vertical="bottom" wrapText="0" readingOrder="0"/>
    </dxf>
  </rfmt>
  <rfmt sheetId="5" sqref="B1070" start="0" length="0">
    <dxf>
      <numFmt numFmtId="0" formatCode="General"/>
      <alignment vertical="bottom" wrapText="0" readingOrder="0"/>
    </dxf>
  </rfmt>
  <rfmt sheetId="5" sqref="C1070" start="0" length="0">
    <dxf>
      <numFmt numFmtId="0" formatCode="General"/>
      <alignment vertical="bottom" wrapText="0" readingOrder="0"/>
    </dxf>
  </rfmt>
  <rfmt sheetId="5" sqref="D1070" start="0" length="0">
    <dxf>
      <numFmt numFmtId="0" formatCode="General"/>
      <alignment vertical="bottom" wrapText="0" readingOrder="0"/>
    </dxf>
  </rfmt>
  <rfmt sheetId="5" sqref="E1070" start="0" length="0">
    <dxf>
      <numFmt numFmtId="0" formatCode="General"/>
      <alignment vertical="bottom" wrapText="0" readingOrder="0"/>
    </dxf>
  </rfmt>
  <rfmt sheetId="5" sqref="F1070" start="0" length="0">
    <dxf>
      <numFmt numFmtId="0" formatCode="General"/>
      <alignment vertical="bottom" wrapText="0" readingOrder="0"/>
    </dxf>
  </rfmt>
  <rfmt sheetId="5" sqref="G1070" start="0" length="0">
    <dxf>
      <numFmt numFmtId="0" formatCode="General"/>
      <alignment vertical="bottom" wrapText="0" readingOrder="0"/>
    </dxf>
  </rfmt>
  <rfmt sheetId="5" sqref="H1070" start="0" length="0">
    <dxf>
      <numFmt numFmtId="0" formatCode="General"/>
      <alignment vertical="bottom" wrapText="0" readingOrder="0"/>
    </dxf>
  </rfmt>
  <rfmt sheetId="5" sqref="I1070" start="0" length="0">
    <dxf>
      <numFmt numFmtId="0" formatCode="General"/>
      <alignment vertical="bottom" wrapText="0" readingOrder="0"/>
    </dxf>
  </rfmt>
  <rfmt sheetId="5" sqref="J1070" start="0" length="0">
    <dxf>
      <numFmt numFmtId="0" formatCode="General"/>
      <alignment vertical="bottom" wrapText="0" readingOrder="0"/>
    </dxf>
  </rfmt>
  <rfmt sheetId="5" sqref="A1071" start="0" length="0">
    <dxf>
      <numFmt numFmtId="0" formatCode="General"/>
      <alignment vertical="bottom" wrapText="0" readingOrder="0"/>
    </dxf>
  </rfmt>
  <rfmt sheetId="5" sqref="B1071" start="0" length="0">
    <dxf>
      <numFmt numFmtId="0" formatCode="General"/>
      <alignment vertical="bottom" wrapText="0" readingOrder="0"/>
    </dxf>
  </rfmt>
  <rfmt sheetId="5" sqref="C1071" start="0" length="0">
    <dxf>
      <numFmt numFmtId="0" formatCode="General"/>
      <alignment vertical="bottom" wrapText="0" readingOrder="0"/>
    </dxf>
  </rfmt>
  <rfmt sheetId="5" sqref="D1071" start="0" length="0">
    <dxf>
      <numFmt numFmtId="0" formatCode="General"/>
      <alignment vertical="bottom" wrapText="0" readingOrder="0"/>
    </dxf>
  </rfmt>
  <rfmt sheetId="5" sqref="E1071" start="0" length="0">
    <dxf>
      <numFmt numFmtId="0" formatCode="General"/>
      <alignment vertical="bottom" wrapText="0" readingOrder="0"/>
    </dxf>
  </rfmt>
  <rfmt sheetId="5" sqref="F1071" start="0" length="0">
    <dxf>
      <numFmt numFmtId="0" formatCode="General"/>
      <alignment vertical="bottom" wrapText="0" readingOrder="0"/>
    </dxf>
  </rfmt>
  <rfmt sheetId="5" sqref="G1071" start="0" length="0">
    <dxf>
      <numFmt numFmtId="0" formatCode="General"/>
      <alignment vertical="bottom" wrapText="0" readingOrder="0"/>
    </dxf>
  </rfmt>
  <rfmt sheetId="5" sqref="H1071" start="0" length="0">
    <dxf>
      <numFmt numFmtId="0" formatCode="General"/>
      <alignment vertical="bottom" wrapText="0" readingOrder="0"/>
    </dxf>
  </rfmt>
  <rfmt sheetId="5" sqref="I1071" start="0" length="0">
    <dxf>
      <numFmt numFmtId="0" formatCode="General"/>
      <alignment vertical="bottom" wrapText="0" readingOrder="0"/>
    </dxf>
  </rfmt>
  <rfmt sheetId="5" sqref="J1071" start="0" length="0">
    <dxf>
      <numFmt numFmtId="0" formatCode="General"/>
      <alignment vertical="bottom" wrapText="0" readingOrder="0"/>
    </dxf>
  </rfmt>
  <rfmt sheetId="5" sqref="A1072" start="0" length="0">
    <dxf>
      <numFmt numFmtId="0" formatCode="General"/>
      <alignment vertical="bottom" wrapText="0" readingOrder="0"/>
    </dxf>
  </rfmt>
  <rfmt sheetId="5" sqref="B1072" start="0" length="0">
    <dxf>
      <numFmt numFmtId="0" formatCode="General"/>
      <alignment vertical="bottom" wrapText="0" readingOrder="0"/>
    </dxf>
  </rfmt>
  <rfmt sheetId="5" sqref="C1072" start="0" length="0">
    <dxf>
      <numFmt numFmtId="0" formatCode="General"/>
      <alignment vertical="bottom" wrapText="0" readingOrder="0"/>
    </dxf>
  </rfmt>
  <rfmt sheetId="5" sqref="D1072" start="0" length="0">
    <dxf>
      <numFmt numFmtId="0" formatCode="General"/>
      <alignment vertical="bottom" wrapText="0" readingOrder="0"/>
    </dxf>
  </rfmt>
  <rfmt sheetId="5" sqref="E1072" start="0" length="0">
    <dxf>
      <numFmt numFmtId="0" formatCode="General"/>
      <alignment vertical="bottom" wrapText="0" readingOrder="0"/>
    </dxf>
  </rfmt>
  <rfmt sheetId="5" sqref="F1072" start="0" length="0">
    <dxf>
      <numFmt numFmtId="0" formatCode="General"/>
      <alignment vertical="bottom" wrapText="0" readingOrder="0"/>
    </dxf>
  </rfmt>
  <rfmt sheetId="5" sqref="G1072" start="0" length="0">
    <dxf>
      <numFmt numFmtId="0" formatCode="General"/>
      <alignment vertical="bottom" wrapText="0" readingOrder="0"/>
    </dxf>
  </rfmt>
  <rfmt sheetId="5" sqref="H1072" start="0" length="0">
    <dxf>
      <numFmt numFmtId="0" formatCode="General"/>
      <alignment vertical="bottom" wrapText="0" readingOrder="0"/>
    </dxf>
  </rfmt>
  <rfmt sheetId="5" sqref="I1072" start="0" length="0">
    <dxf>
      <numFmt numFmtId="0" formatCode="General"/>
      <alignment vertical="bottom" wrapText="0" readingOrder="0"/>
    </dxf>
  </rfmt>
  <rfmt sheetId="5" sqref="J1072" start="0" length="0">
    <dxf>
      <numFmt numFmtId="0" formatCode="General"/>
      <alignment vertical="bottom" wrapText="0" readingOrder="0"/>
    </dxf>
  </rfmt>
  <rfmt sheetId="5" sqref="A1073" start="0" length="0">
    <dxf>
      <numFmt numFmtId="0" formatCode="General"/>
      <alignment vertical="bottom" wrapText="0" readingOrder="0"/>
    </dxf>
  </rfmt>
  <rfmt sheetId="5" sqref="B1073" start="0" length="0">
    <dxf>
      <numFmt numFmtId="0" formatCode="General"/>
      <alignment vertical="bottom" wrapText="0" readingOrder="0"/>
    </dxf>
  </rfmt>
  <rfmt sheetId="5" sqref="C1073" start="0" length="0">
    <dxf>
      <numFmt numFmtId="0" formatCode="General"/>
      <alignment vertical="bottom" wrapText="0" readingOrder="0"/>
    </dxf>
  </rfmt>
  <rfmt sheetId="5" sqref="D1073" start="0" length="0">
    <dxf>
      <numFmt numFmtId="0" formatCode="General"/>
      <alignment vertical="bottom" wrapText="0" readingOrder="0"/>
    </dxf>
  </rfmt>
  <rfmt sheetId="5" sqref="E1073" start="0" length="0">
    <dxf>
      <numFmt numFmtId="0" formatCode="General"/>
      <alignment vertical="bottom" wrapText="0" readingOrder="0"/>
    </dxf>
  </rfmt>
  <rfmt sheetId="5" sqref="F1073" start="0" length="0">
    <dxf>
      <numFmt numFmtId="0" formatCode="General"/>
      <alignment vertical="bottom" wrapText="0" readingOrder="0"/>
    </dxf>
  </rfmt>
  <rfmt sheetId="5" sqref="G1073" start="0" length="0">
    <dxf>
      <numFmt numFmtId="0" formatCode="General"/>
      <alignment vertical="bottom" wrapText="0" readingOrder="0"/>
    </dxf>
  </rfmt>
  <rfmt sheetId="5" sqref="H1073" start="0" length="0">
    <dxf>
      <numFmt numFmtId="0" formatCode="General"/>
      <alignment vertical="bottom" wrapText="0" readingOrder="0"/>
    </dxf>
  </rfmt>
  <rfmt sheetId="5" sqref="I1073" start="0" length="0">
    <dxf>
      <numFmt numFmtId="0" formatCode="General"/>
      <alignment vertical="bottom" wrapText="0" readingOrder="0"/>
    </dxf>
  </rfmt>
  <rfmt sheetId="5" sqref="J1073" start="0" length="0">
    <dxf>
      <numFmt numFmtId="0" formatCode="General"/>
      <alignment vertical="bottom" wrapText="0" readingOrder="0"/>
    </dxf>
  </rfmt>
  <rfmt sheetId="5" sqref="A1074" start="0" length="0">
    <dxf>
      <numFmt numFmtId="0" formatCode="General"/>
      <alignment vertical="bottom" wrapText="0" readingOrder="0"/>
    </dxf>
  </rfmt>
  <rfmt sheetId="5" sqref="B1074" start="0" length="0">
    <dxf>
      <numFmt numFmtId="0" formatCode="General"/>
      <alignment vertical="bottom" wrapText="0" readingOrder="0"/>
    </dxf>
  </rfmt>
  <rfmt sheetId="5" sqref="C1074" start="0" length="0">
    <dxf>
      <numFmt numFmtId="0" formatCode="General"/>
      <alignment vertical="bottom" wrapText="0" readingOrder="0"/>
    </dxf>
  </rfmt>
  <rfmt sheetId="5" sqref="D1074" start="0" length="0">
    <dxf>
      <numFmt numFmtId="0" formatCode="General"/>
      <alignment vertical="bottom" wrapText="0" readingOrder="0"/>
    </dxf>
  </rfmt>
  <rfmt sheetId="5" sqref="E1074" start="0" length="0">
    <dxf>
      <numFmt numFmtId="0" formatCode="General"/>
      <alignment vertical="bottom" wrapText="0" readingOrder="0"/>
    </dxf>
  </rfmt>
  <rfmt sheetId="5" sqref="F1074" start="0" length="0">
    <dxf>
      <numFmt numFmtId="0" formatCode="General"/>
      <alignment vertical="bottom" wrapText="0" readingOrder="0"/>
    </dxf>
  </rfmt>
  <rfmt sheetId="5" sqref="G1074" start="0" length="0">
    <dxf>
      <numFmt numFmtId="0" formatCode="General"/>
      <alignment vertical="bottom" wrapText="0" readingOrder="0"/>
    </dxf>
  </rfmt>
  <rfmt sheetId="5" sqref="H1074" start="0" length="0">
    <dxf>
      <numFmt numFmtId="0" formatCode="General"/>
      <alignment vertical="bottom" wrapText="0" readingOrder="0"/>
    </dxf>
  </rfmt>
  <rfmt sheetId="5" sqref="I1074" start="0" length="0">
    <dxf>
      <numFmt numFmtId="0" formatCode="General"/>
      <alignment vertical="bottom" wrapText="0" readingOrder="0"/>
    </dxf>
  </rfmt>
  <rfmt sheetId="5" sqref="J1074" start="0" length="0">
    <dxf>
      <numFmt numFmtId="0" formatCode="General"/>
      <alignment vertical="bottom" wrapText="0" readingOrder="0"/>
    </dxf>
  </rfmt>
  <rfmt sheetId="5" sqref="A1075" start="0" length="0">
    <dxf>
      <numFmt numFmtId="0" formatCode="General"/>
      <alignment vertical="bottom" wrapText="0" readingOrder="0"/>
    </dxf>
  </rfmt>
  <rfmt sheetId="5" sqref="B1075" start="0" length="0">
    <dxf>
      <numFmt numFmtId="0" formatCode="General"/>
      <alignment vertical="bottom" wrapText="0" readingOrder="0"/>
    </dxf>
  </rfmt>
  <rfmt sheetId="5" sqref="C1075" start="0" length="0">
    <dxf>
      <numFmt numFmtId="0" formatCode="General"/>
      <alignment vertical="bottom" wrapText="0" readingOrder="0"/>
    </dxf>
  </rfmt>
  <rfmt sheetId="5" sqref="D1075" start="0" length="0">
    <dxf>
      <numFmt numFmtId="0" formatCode="General"/>
      <alignment vertical="bottom" wrapText="0" readingOrder="0"/>
    </dxf>
  </rfmt>
  <rfmt sheetId="5" sqref="E1075" start="0" length="0">
    <dxf>
      <numFmt numFmtId="0" formatCode="General"/>
      <alignment vertical="bottom" wrapText="0" readingOrder="0"/>
    </dxf>
  </rfmt>
  <rfmt sheetId="5" sqref="F1075" start="0" length="0">
    <dxf>
      <numFmt numFmtId="0" formatCode="General"/>
      <alignment vertical="bottom" wrapText="0" readingOrder="0"/>
    </dxf>
  </rfmt>
  <rfmt sheetId="5" sqref="G1075" start="0" length="0">
    <dxf>
      <numFmt numFmtId="0" formatCode="General"/>
      <alignment vertical="bottom" wrapText="0" readingOrder="0"/>
    </dxf>
  </rfmt>
  <rfmt sheetId="5" sqref="H1075" start="0" length="0">
    <dxf>
      <numFmt numFmtId="0" formatCode="General"/>
      <alignment vertical="bottom" wrapText="0" readingOrder="0"/>
    </dxf>
  </rfmt>
  <rfmt sheetId="5" sqref="I1075" start="0" length="0">
    <dxf>
      <numFmt numFmtId="0" formatCode="General"/>
      <alignment vertical="bottom" wrapText="0" readingOrder="0"/>
    </dxf>
  </rfmt>
  <rfmt sheetId="5" sqref="J1075" start="0" length="0">
    <dxf>
      <numFmt numFmtId="0" formatCode="General"/>
      <alignment vertical="bottom" wrapText="0" readingOrder="0"/>
    </dxf>
  </rfmt>
  <rfmt sheetId="5" sqref="A1076" start="0" length="0">
    <dxf>
      <numFmt numFmtId="0" formatCode="General"/>
      <alignment vertical="bottom" wrapText="0" readingOrder="0"/>
    </dxf>
  </rfmt>
  <rfmt sheetId="5" sqref="B1076" start="0" length="0">
    <dxf>
      <numFmt numFmtId="0" formatCode="General"/>
      <alignment vertical="bottom" wrapText="0" readingOrder="0"/>
    </dxf>
  </rfmt>
  <rfmt sheetId="5" sqref="C1076" start="0" length="0">
    <dxf>
      <numFmt numFmtId="0" formatCode="General"/>
      <alignment vertical="bottom" wrapText="0" readingOrder="0"/>
    </dxf>
  </rfmt>
  <rfmt sheetId="5" sqref="D1076" start="0" length="0">
    <dxf>
      <numFmt numFmtId="0" formatCode="General"/>
      <alignment vertical="bottom" wrapText="0" readingOrder="0"/>
    </dxf>
  </rfmt>
  <rfmt sheetId="5" sqref="E1076" start="0" length="0">
    <dxf>
      <numFmt numFmtId="0" formatCode="General"/>
      <alignment vertical="bottom" wrapText="0" readingOrder="0"/>
    </dxf>
  </rfmt>
  <rfmt sheetId="5" sqref="F1076" start="0" length="0">
    <dxf>
      <numFmt numFmtId="0" formatCode="General"/>
      <alignment vertical="bottom" wrapText="0" readingOrder="0"/>
    </dxf>
  </rfmt>
  <rfmt sheetId="5" sqref="G1076" start="0" length="0">
    <dxf>
      <numFmt numFmtId="0" formatCode="General"/>
      <alignment vertical="bottom" wrapText="0" readingOrder="0"/>
    </dxf>
  </rfmt>
  <rfmt sheetId="5" sqref="H1076" start="0" length="0">
    <dxf>
      <numFmt numFmtId="0" formatCode="General"/>
      <alignment vertical="bottom" wrapText="0" readingOrder="0"/>
    </dxf>
  </rfmt>
  <rfmt sheetId="5" sqref="I1076" start="0" length="0">
    <dxf>
      <numFmt numFmtId="0" formatCode="General"/>
      <alignment vertical="bottom" wrapText="0" readingOrder="0"/>
    </dxf>
  </rfmt>
  <rfmt sheetId="5" sqref="J1076" start="0" length="0">
    <dxf>
      <numFmt numFmtId="0" formatCode="General"/>
      <alignment vertical="bottom" wrapText="0" readingOrder="0"/>
    </dxf>
  </rfmt>
  <rfmt sheetId="5" sqref="A1077" start="0" length="0">
    <dxf>
      <numFmt numFmtId="0" formatCode="General"/>
      <alignment vertical="bottom" wrapText="0" readingOrder="0"/>
    </dxf>
  </rfmt>
  <rfmt sheetId="5" sqref="B1077" start="0" length="0">
    <dxf>
      <numFmt numFmtId="0" formatCode="General"/>
      <alignment vertical="bottom" wrapText="0" readingOrder="0"/>
    </dxf>
  </rfmt>
  <rfmt sheetId="5" sqref="C1077" start="0" length="0">
    <dxf>
      <numFmt numFmtId="0" formatCode="General"/>
      <alignment vertical="bottom" wrapText="0" readingOrder="0"/>
    </dxf>
  </rfmt>
  <rfmt sheetId="5" sqref="D1077" start="0" length="0">
    <dxf>
      <numFmt numFmtId="0" formatCode="General"/>
      <alignment vertical="bottom" wrapText="0" readingOrder="0"/>
    </dxf>
  </rfmt>
  <rfmt sheetId="5" sqref="E1077" start="0" length="0">
    <dxf>
      <numFmt numFmtId="0" formatCode="General"/>
      <alignment vertical="bottom" wrapText="0" readingOrder="0"/>
    </dxf>
  </rfmt>
  <rfmt sheetId="5" sqref="F1077" start="0" length="0">
    <dxf>
      <numFmt numFmtId="0" formatCode="General"/>
      <alignment vertical="bottom" wrapText="0" readingOrder="0"/>
    </dxf>
  </rfmt>
  <rfmt sheetId="5" sqref="G1077" start="0" length="0">
    <dxf>
      <numFmt numFmtId="0" formatCode="General"/>
      <alignment vertical="bottom" wrapText="0" readingOrder="0"/>
    </dxf>
  </rfmt>
  <rfmt sheetId="5" sqref="H1077" start="0" length="0">
    <dxf>
      <numFmt numFmtId="0" formatCode="General"/>
      <alignment vertical="bottom" wrapText="0" readingOrder="0"/>
    </dxf>
  </rfmt>
  <rfmt sheetId="5" sqref="I1077" start="0" length="0">
    <dxf>
      <numFmt numFmtId="0" formatCode="General"/>
      <alignment vertical="bottom" wrapText="0" readingOrder="0"/>
    </dxf>
  </rfmt>
  <rfmt sheetId="5" sqref="J1077" start="0" length="0">
    <dxf>
      <numFmt numFmtId="0" formatCode="General"/>
      <alignment vertical="bottom" wrapText="0" readingOrder="0"/>
    </dxf>
  </rfmt>
  <rfmt sheetId="5" sqref="A1078" start="0" length="0">
    <dxf>
      <numFmt numFmtId="0" formatCode="General"/>
      <alignment vertical="bottom" wrapText="0" readingOrder="0"/>
    </dxf>
  </rfmt>
  <rfmt sheetId="5" sqref="B1078" start="0" length="0">
    <dxf>
      <numFmt numFmtId="0" formatCode="General"/>
      <alignment vertical="bottom" wrapText="0" readingOrder="0"/>
    </dxf>
  </rfmt>
  <rfmt sheetId="5" sqref="C1078" start="0" length="0">
    <dxf>
      <numFmt numFmtId="0" formatCode="General"/>
      <alignment vertical="bottom" wrapText="0" readingOrder="0"/>
    </dxf>
  </rfmt>
  <rfmt sheetId="5" sqref="D1078" start="0" length="0">
    <dxf>
      <numFmt numFmtId="0" formatCode="General"/>
      <alignment vertical="bottom" wrapText="0" readingOrder="0"/>
    </dxf>
  </rfmt>
  <rfmt sheetId="5" sqref="E1078" start="0" length="0">
    <dxf>
      <numFmt numFmtId="0" formatCode="General"/>
      <alignment vertical="bottom" wrapText="0" readingOrder="0"/>
    </dxf>
  </rfmt>
  <rfmt sheetId="5" sqref="F1078" start="0" length="0">
    <dxf>
      <numFmt numFmtId="0" formatCode="General"/>
      <alignment vertical="bottom" wrapText="0" readingOrder="0"/>
    </dxf>
  </rfmt>
  <rfmt sheetId="5" sqref="G1078" start="0" length="0">
    <dxf>
      <numFmt numFmtId="0" formatCode="General"/>
      <alignment vertical="bottom" wrapText="0" readingOrder="0"/>
    </dxf>
  </rfmt>
  <rfmt sheetId="5" sqref="H1078" start="0" length="0">
    <dxf>
      <numFmt numFmtId="0" formatCode="General"/>
      <alignment vertical="bottom" wrapText="0" readingOrder="0"/>
    </dxf>
  </rfmt>
  <rfmt sheetId="5" sqref="I1078" start="0" length="0">
    <dxf>
      <numFmt numFmtId="0" formatCode="General"/>
      <alignment vertical="bottom" wrapText="0" readingOrder="0"/>
    </dxf>
  </rfmt>
  <rfmt sheetId="5" sqref="J1078" start="0" length="0">
    <dxf>
      <numFmt numFmtId="0" formatCode="General"/>
      <alignment vertical="bottom" wrapText="0" readingOrder="0"/>
    </dxf>
  </rfmt>
  <rfmt sheetId="5" sqref="A1079" start="0" length="0">
    <dxf>
      <numFmt numFmtId="0" formatCode="General"/>
      <alignment vertical="bottom" wrapText="0" readingOrder="0"/>
    </dxf>
  </rfmt>
  <rfmt sheetId="5" sqref="B1079" start="0" length="0">
    <dxf>
      <numFmt numFmtId="0" formatCode="General"/>
      <alignment vertical="bottom" wrapText="0" readingOrder="0"/>
    </dxf>
  </rfmt>
  <rfmt sheetId="5" sqref="C1079" start="0" length="0">
    <dxf>
      <numFmt numFmtId="0" formatCode="General"/>
      <alignment vertical="bottom" wrapText="0" readingOrder="0"/>
    </dxf>
  </rfmt>
  <rfmt sheetId="5" sqref="D1079" start="0" length="0">
    <dxf>
      <numFmt numFmtId="0" formatCode="General"/>
      <alignment vertical="bottom" wrapText="0" readingOrder="0"/>
    </dxf>
  </rfmt>
  <rfmt sheetId="5" sqref="E1079" start="0" length="0">
    <dxf>
      <numFmt numFmtId="0" formatCode="General"/>
      <alignment vertical="bottom" wrapText="0" readingOrder="0"/>
    </dxf>
  </rfmt>
  <rfmt sheetId="5" sqref="F1079" start="0" length="0">
    <dxf>
      <numFmt numFmtId="0" formatCode="General"/>
      <alignment vertical="bottom" wrapText="0" readingOrder="0"/>
    </dxf>
  </rfmt>
  <rfmt sheetId="5" sqref="G1079" start="0" length="0">
    <dxf>
      <numFmt numFmtId="0" formatCode="General"/>
      <alignment vertical="bottom" wrapText="0" readingOrder="0"/>
    </dxf>
  </rfmt>
  <rfmt sheetId="5" sqref="H1079" start="0" length="0">
    <dxf>
      <numFmt numFmtId="0" formatCode="General"/>
      <alignment vertical="bottom" wrapText="0" readingOrder="0"/>
    </dxf>
  </rfmt>
  <rfmt sheetId="5" sqref="I1079" start="0" length="0">
    <dxf>
      <numFmt numFmtId="0" formatCode="General"/>
      <alignment vertical="bottom" wrapText="0" readingOrder="0"/>
    </dxf>
  </rfmt>
  <rfmt sheetId="5" sqref="J1079" start="0" length="0">
    <dxf>
      <numFmt numFmtId="0" formatCode="General"/>
      <alignment vertical="bottom" wrapText="0" readingOrder="0"/>
    </dxf>
  </rfmt>
  <rfmt sheetId="5" sqref="A1080" start="0" length="0">
    <dxf>
      <numFmt numFmtId="0" formatCode="General"/>
      <alignment vertical="bottom" wrapText="0" readingOrder="0"/>
    </dxf>
  </rfmt>
  <rfmt sheetId="5" sqref="B1080" start="0" length="0">
    <dxf>
      <numFmt numFmtId="0" formatCode="General"/>
      <alignment vertical="bottom" wrapText="0" readingOrder="0"/>
    </dxf>
  </rfmt>
  <rfmt sheetId="5" sqref="C1080" start="0" length="0">
    <dxf>
      <numFmt numFmtId="0" formatCode="General"/>
      <alignment vertical="bottom" wrapText="0" readingOrder="0"/>
    </dxf>
  </rfmt>
  <rfmt sheetId="5" sqref="D1080" start="0" length="0">
    <dxf>
      <numFmt numFmtId="0" formatCode="General"/>
      <alignment vertical="bottom" wrapText="0" readingOrder="0"/>
    </dxf>
  </rfmt>
  <rfmt sheetId="5" sqref="E1080" start="0" length="0">
    <dxf>
      <numFmt numFmtId="0" formatCode="General"/>
      <alignment vertical="bottom" wrapText="0" readingOrder="0"/>
    </dxf>
  </rfmt>
  <rfmt sheetId="5" sqref="F1080" start="0" length="0">
    <dxf>
      <numFmt numFmtId="0" formatCode="General"/>
      <alignment vertical="bottom" wrapText="0" readingOrder="0"/>
    </dxf>
  </rfmt>
  <rfmt sheetId="5" sqref="G1080" start="0" length="0">
    <dxf>
      <numFmt numFmtId="0" formatCode="General"/>
      <alignment vertical="bottom" wrapText="0" readingOrder="0"/>
    </dxf>
  </rfmt>
  <rfmt sheetId="5" sqref="H1080" start="0" length="0">
    <dxf>
      <numFmt numFmtId="0" formatCode="General"/>
      <alignment vertical="bottom" wrapText="0" readingOrder="0"/>
    </dxf>
  </rfmt>
  <rfmt sheetId="5" sqref="I1080" start="0" length="0">
    <dxf>
      <numFmt numFmtId="0" formatCode="General"/>
      <alignment vertical="bottom" wrapText="0" readingOrder="0"/>
    </dxf>
  </rfmt>
  <rfmt sheetId="5" sqref="J1080" start="0" length="0">
    <dxf>
      <numFmt numFmtId="0" formatCode="General"/>
      <alignment vertical="bottom" wrapText="0" readingOrder="0"/>
    </dxf>
  </rfmt>
  <rfmt sheetId="5" sqref="A1081" start="0" length="0">
    <dxf>
      <numFmt numFmtId="0" formatCode="General"/>
      <alignment vertical="bottom" wrapText="0" readingOrder="0"/>
    </dxf>
  </rfmt>
  <rfmt sheetId="5" sqref="B1081" start="0" length="0">
    <dxf>
      <numFmt numFmtId="0" formatCode="General"/>
      <alignment vertical="bottom" wrapText="0" readingOrder="0"/>
    </dxf>
  </rfmt>
  <rfmt sheetId="5" sqref="C1081" start="0" length="0">
    <dxf>
      <numFmt numFmtId="0" formatCode="General"/>
      <alignment vertical="bottom" wrapText="0" readingOrder="0"/>
    </dxf>
  </rfmt>
  <rfmt sheetId="5" sqref="D1081" start="0" length="0">
    <dxf>
      <numFmt numFmtId="0" formatCode="General"/>
      <alignment vertical="bottom" wrapText="0" readingOrder="0"/>
    </dxf>
  </rfmt>
  <rfmt sheetId="5" sqref="E1081" start="0" length="0">
    <dxf>
      <numFmt numFmtId="0" formatCode="General"/>
      <alignment vertical="bottom" wrapText="0" readingOrder="0"/>
    </dxf>
  </rfmt>
  <rfmt sheetId="5" sqref="F1081" start="0" length="0">
    <dxf>
      <numFmt numFmtId="0" formatCode="General"/>
      <alignment vertical="bottom" wrapText="0" readingOrder="0"/>
    </dxf>
  </rfmt>
  <rfmt sheetId="5" sqref="G1081" start="0" length="0">
    <dxf>
      <numFmt numFmtId="0" formatCode="General"/>
      <alignment vertical="bottom" wrapText="0" readingOrder="0"/>
    </dxf>
  </rfmt>
  <rfmt sheetId="5" sqref="H1081" start="0" length="0">
    <dxf>
      <numFmt numFmtId="0" formatCode="General"/>
      <alignment vertical="bottom" wrapText="0" readingOrder="0"/>
    </dxf>
  </rfmt>
  <rfmt sheetId="5" sqref="I1081" start="0" length="0">
    <dxf>
      <numFmt numFmtId="0" formatCode="General"/>
      <alignment vertical="bottom" wrapText="0" readingOrder="0"/>
    </dxf>
  </rfmt>
  <rfmt sheetId="5" sqref="J1081" start="0" length="0">
    <dxf>
      <numFmt numFmtId="0" formatCode="General"/>
      <alignment vertical="bottom" wrapText="0" readingOrder="0"/>
    </dxf>
  </rfmt>
  <rfmt sheetId="5" sqref="A1082" start="0" length="0">
    <dxf>
      <numFmt numFmtId="0" formatCode="General"/>
      <alignment vertical="bottom" wrapText="0" readingOrder="0"/>
    </dxf>
  </rfmt>
  <rfmt sheetId="5" sqref="B1082" start="0" length="0">
    <dxf>
      <numFmt numFmtId="0" formatCode="General"/>
      <alignment vertical="bottom" wrapText="0" readingOrder="0"/>
    </dxf>
  </rfmt>
  <rfmt sheetId="5" sqref="C1082" start="0" length="0">
    <dxf>
      <numFmt numFmtId="0" formatCode="General"/>
      <alignment vertical="bottom" wrapText="0" readingOrder="0"/>
    </dxf>
  </rfmt>
  <rfmt sheetId="5" sqref="D1082" start="0" length="0">
    <dxf>
      <numFmt numFmtId="0" formatCode="General"/>
      <alignment vertical="bottom" wrapText="0" readingOrder="0"/>
    </dxf>
  </rfmt>
  <rfmt sheetId="5" sqref="E1082" start="0" length="0">
    <dxf>
      <numFmt numFmtId="0" formatCode="General"/>
      <alignment vertical="bottom" wrapText="0" readingOrder="0"/>
    </dxf>
  </rfmt>
  <rfmt sheetId="5" sqref="F1082" start="0" length="0">
    <dxf>
      <numFmt numFmtId="0" formatCode="General"/>
      <alignment vertical="bottom" wrapText="0" readingOrder="0"/>
    </dxf>
  </rfmt>
  <rfmt sheetId="5" sqref="G1082" start="0" length="0">
    <dxf>
      <numFmt numFmtId="0" formatCode="General"/>
      <alignment vertical="bottom" wrapText="0" readingOrder="0"/>
    </dxf>
  </rfmt>
  <rfmt sheetId="5" sqref="H1082" start="0" length="0">
    <dxf>
      <numFmt numFmtId="0" formatCode="General"/>
      <alignment vertical="bottom" wrapText="0" readingOrder="0"/>
    </dxf>
  </rfmt>
  <rfmt sheetId="5" sqref="I1082" start="0" length="0">
    <dxf>
      <numFmt numFmtId="0" formatCode="General"/>
      <alignment vertical="bottom" wrapText="0" readingOrder="0"/>
    </dxf>
  </rfmt>
  <rfmt sheetId="5" sqref="J1082" start="0" length="0">
    <dxf>
      <numFmt numFmtId="0" formatCode="General"/>
      <alignment vertical="bottom" wrapText="0" readingOrder="0"/>
    </dxf>
  </rfmt>
  <rfmt sheetId="5" sqref="A1083" start="0" length="0">
    <dxf>
      <numFmt numFmtId="0" formatCode="General"/>
      <alignment vertical="bottom" wrapText="0" readingOrder="0"/>
    </dxf>
  </rfmt>
  <rfmt sheetId="5" sqref="B1083" start="0" length="0">
    <dxf>
      <numFmt numFmtId="0" formatCode="General"/>
      <alignment vertical="bottom" wrapText="0" readingOrder="0"/>
    </dxf>
  </rfmt>
  <rfmt sheetId="5" sqref="C1083" start="0" length="0">
    <dxf>
      <numFmt numFmtId="0" formatCode="General"/>
      <alignment vertical="bottom" wrapText="0" readingOrder="0"/>
    </dxf>
  </rfmt>
  <rfmt sheetId="5" sqref="D1083" start="0" length="0">
    <dxf>
      <numFmt numFmtId="0" formatCode="General"/>
      <alignment vertical="bottom" wrapText="0" readingOrder="0"/>
    </dxf>
  </rfmt>
  <rfmt sheetId="5" sqref="E1083" start="0" length="0">
    <dxf>
      <numFmt numFmtId="0" formatCode="General"/>
      <alignment vertical="bottom" wrapText="0" readingOrder="0"/>
    </dxf>
  </rfmt>
  <rfmt sheetId="5" sqref="F1083" start="0" length="0">
    <dxf>
      <numFmt numFmtId="0" formatCode="General"/>
      <alignment vertical="bottom" wrapText="0" readingOrder="0"/>
    </dxf>
  </rfmt>
  <rfmt sheetId="5" sqref="G1083" start="0" length="0">
    <dxf>
      <numFmt numFmtId="0" formatCode="General"/>
      <alignment vertical="bottom" wrapText="0" readingOrder="0"/>
    </dxf>
  </rfmt>
  <rfmt sheetId="5" sqref="H1083" start="0" length="0">
    <dxf>
      <numFmt numFmtId="0" formatCode="General"/>
      <alignment vertical="bottom" wrapText="0" readingOrder="0"/>
    </dxf>
  </rfmt>
  <rfmt sheetId="5" sqref="I1083" start="0" length="0">
    <dxf>
      <numFmt numFmtId="0" formatCode="General"/>
      <alignment vertical="bottom" wrapText="0" readingOrder="0"/>
    </dxf>
  </rfmt>
  <rfmt sheetId="5" sqref="J1083" start="0" length="0">
    <dxf>
      <numFmt numFmtId="0" formatCode="General"/>
      <alignment vertical="bottom" wrapText="0" readingOrder="0"/>
    </dxf>
  </rfmt>
  <rfmt sheetId="5" sqref="A1084" start="0" length="0">
    <dxf>
      <numFmt numFmtId="0" formatCode="General"/>
      <alignment vertical="bottom" wrapText="0" readingOrder="0"/>
    </dxf>
  </rfmt>
  <rfmt sheetId="5" sqref="B1084" start="0" length="0">
    <dxf>
      <numFmt numFmtId="0" formatCode="General"/>
      <alignment vertical="bottom" wrapText="0" readingOrder="0"/>
    </dxf>
  </rfmt>
  <rfmt sheetId="5" sqref="C1084" start="0" length="0">
    <dxf>
      <numFmt numFmtId="0" formatCode="General"/>
      <alignment vertical="bottom" wrapText="0" readingOrder="0"/>
    </dxf>
  </rfmt>
  <rfmt sheetId="5" sqref="D1084" start="0" length="0">
    <dxf>
      <numFmt numFmtId="0" formatCode="General"/>
      <alignment vertical="bottom" wrapText="0" readingOrder="0"/>
    </dxf>
  </rfmt>
  <rfmt sheetId="5" sqref="E1084" start="0" length="0">
    <dxf>
      <numFmt numFmtId="0" formatCode="General"/>
      <alignment vertical="bottom" wrapText="0" readingOrder="0"/>
    </dxf>
  </rfmt>
  <rfmt sheetId="5" sqref="F1084" start="0" length="0">
    <dxf>
      <numFmt numFmtId="0" formatCode="General"/>
      <alignment vertical="bottom" wrapText="0" readingOrder="0"/>
    </dxf>
  </rfmt>
  <rfmt sheetId="5" sqref="G1084" start="0" length="0">
    <dxf>
      <numFmt numFmtId="0" formatCode="General"/>
      <alignment vertical="bottom" wrapText="0" readingOrder="0"/>
    </dxf>
  </rfmt>
  <rfmt sheetId="5" sqref="H1084" start="0" length="0">
    <dxf>
      <numFmt numFmtId="0" formatCode="General"/>
      <alignment vertical="bottom" wrapText="0" readingOrder="0"/>
    </dxf>
  </rfmt>
  <rfmt sheetId="5" sqref="I1084" start="0" length="0">
    <dxf>
      <numFmt numFmtId="0" formatCode="General"/>
      <alignment vertical="bottom" wrapText="0" readingOrder="0"/>
    </dxf>
  </rfmt>
  <rfmt sheetId="5" sqref="J1084" start="0" length="0">
    <dxf>
      <numFmt numFmtId="0" formatCode="General"/>
      <alignment vertical="bottom" wrapText="0" readingOrder="0"/>
    </dxf>
  </rfmt>
  <rfmt sheetId="5" sqref="A1085" start="0" length="0">
    <dxf>
      <numFmt numFmtId="0" formatCode="General"/>
      <alignment vertical="bottom" wrapText="0" readingOrder="0"/>
    </dxf>
  </rfmt>
  <rfmt sheetId="5" sqref="B1085" start="0" length="0">
    <dxf>
      <numFmt numFmtId="0" formatCode="General"/>
      <alignment vertical="bottom" wrapText="0" readingOrder="0"/>
    </dxf>
  </rfmt>
  <rfmt sheetId="5" sqref="C1085" start="0" length="0">
    <dxf>
      <numFmt numFmtId="0" formatCode="General"/>
      <alignment vertical="bottom" wrapText="0" readingOrder="0"/>
    </dxf>
  </rfmt>
  <rfmt sheetId="5" sqref="D1085" start="0" length="0">
    <dxf>
      <numFmt numFmtId="0" formatCode="General"/>
      <alignment vertical="bottom" wrapText="0" readingOrder="0"/>
    </dxf>
  </rfmt>
  <rfmt sheetId="5" sqref="E1085" start="0" length="0">
    <dxf>
      <numFmt numFmtId="0" formatCode="General"/>
      <alignment vertical="bottom" wrapText="0" readingOrder="0"/>
    </dxf>
  </rfmt>
  <rfmt sheetId="5" sqref="F1085" start="0" length="0">
    <dxf>
      <numFmt numFmtId="0" formatCode="General"/>
      <alignment vertical="bottom" wrapText="0" readingOrder="0"/>
    </dxf>
  </rfmt>
  <rfmt sheetId="5" sqref="G1085" start="0" length="0">
    <dxf>
      <numFmt numFmtId="0" formatCode="General"/>
      <alignment vertical="bottom" wrapText="0" readingOrder="0"/>
    </dxf>
  </rfmt>
  <rfmt sheetId="5" sqref="H1085" start="0" length="0">
    <dxf>
      <numFmt numFmtId="0" formatCode="General"/>
      <alignment vertical="bottom" wrapText="0" readingOrder="0"/>
    </dxf>
  </rfmt>
  <rfmt sheetId="5" sqref="I1085" start="0" length="0">
    <dxf>
      <numFmt numFmtId="0" formatCode="General"/>
      <alignment vertical="bottom" wrapText="0" readingOrder="0"/>
    </dxf>
  </rfmt>
  <rfmt sheetId="5" sqref="J1085" start="0" length="0">
    <dxf>
      <numFmt numFmtId="0" formatCode="General"/>
      <alignment vertical="bottom" wrapText="0" readingOrder="0"/>
    </dxf>
  </rfmt>
  <rfmt sheetId="5" sqref="A1086" start="0" length="0">
    <dxf>
      <numFmt numFmtId="0" formatCode="General"/>
      <alignment vertical="bottom" wrapText="0" readingOrder="0"/>
    </dxf>
  </rfmt>
  <rfmt sheetId="5" sqref="B1086" start="0" length="0">
    <dxf>
      <numFmt numFmtId="0" formatCode="General"/>
      <alignment vertical="bottom" wrapText="0" readingOrder="0"/>
    </dxf>
  </rfmt>
  <rfmt sheetId="5" sqref="C1086" start="0" length="0">
    <dxf>
      <numFmt numFmtId="0" formatCode="General"/>
      <alignment vertical="bottom" wrapText="0" readingOrder="0"/>
    </dxf>
  </rfmt>
  <rfmt sheetId="5" sqref="D1086" start="0" length="0">
    <dxf>
      <numFmt numFmtId="0" formatCode="General"/>
      <alignment vertical="bottom" wrapText="0" readingOrder="0"/>
    </dxf>
  </rfmt>
  <rfmt sheetId="5" sqref="E1086" start="0" length="0">
    <dxf>
      <numFmt numFmtId="0" formatCode="General"/>
      <alignment vertical="bottom" wrapText="0" readingOrder="0"/>
    </dxf>
  </rfmt>
  <rfmt sheetId="5" sqref="F1086" start="0" length="0">
    <dxf>
      <numFmt numFmtId="0" formatCode="General"/>
      <alignment vertical="bottom" wrapText="0" readingOrder="0"/>
    </dxf>
  </rfmt>
  <rfmt sheetId="5" sqref="G1086" start="0" length="0">
    <dxf>
      <numFmt numFmtId="0" formatCode="General"/>
      <alignment vertical="bottom" wrapText="0" readingOrder="0"/>
    </dxf>
  </rfmt>
  <rfmt sheetId="5" sqref="H1086" start="0" length="0">
    <dxf>
      <numFmt numFmtId="0" formatCode="General"/>
      <alignment vertical="bottom" wrapText="0" readingOrder="0"/>
    </dxf>
  </rfmt>
  <rfmt sheetId="5" sqref="I1086" start="0" length="0">
    <dxf>
      <numFmt numFmtId="0" formatCode="General"/>
      <alignment vertical="bottom" wrapText="0" readingOrder="0"/>
    </dxf>
  </rfmt>
  <rfmt sheetId="5" sqref="J1086" start="0" length="0">
    <dxf>
      <numFmt numFmtId="0" formatCode="General"/>
      <alignment vertical="bottom" wrapText="0" readingOrder="0"/>
    </dxf>
  </rfmt>
  <rfmt sheetId="5" sqref="A1087" start="0" length="0">
    <dxf>
      <numFmt numFmtId="0" formatCode="General"/>
      <alignment vertical="bottom" wrapText="0" readingOrder="0"/>
    </dxf>
  </rfmt>
  <rfmt sheetId="5" sqref="B1087" start="0" length="0">
    <dxf>
      <numFmt numFmtId="0" formatCode="General"/>
      <alignment vertical="bottom" wrapText="0" readingOrder="0"/>
    </dxf>
  </rfmt>
  <rfmt sheetId="5" sqref="C1087" start="0" length="0">
    <dxf>
      <numFmt numFmtId="0" formatCode="General"/>
      <alignment vertical="bottom" wrapText="0" readingOrder="0"/>
    </dxf>
  </rfmt>
  <rfmt sheetId="5" sqref="D1087" start="0" length="0">
    <dxf>
      <numFmt numFmtId="0" formatCode="General"/>
      <alignment vertical="bottom" wrapText="0" readingOrder="0"/>
    </dxf>
  </rfmt>
  <rfmt sheetId="5" sqref="E1087" start="0" length="0">
    <dxf>
      <numFmt numFmtId="0" formatCode="General"/>
      <alignment vertical="bottom" wrapText="0" readingOrder="0"/>
    </dxf>
  </rfmt>
  <rfmt sheetId="5" sqref="F1087" start="0" length="0">
    <dxf>
      <numFmt numFmtId="0" formatCode="General"/>
      <alignment vertical="bottom" wrapText="0" readingOrder="0"/>
    </dxf>
  </rfmt>
  <rfmt sheetId="5" sqref="G1087" start="0" length="0">
    <dxf>
      <numFmt numFmtId="0" formatCode="General"/>
      <alignment vertical="bottom" wrapText="0" readingOrder="0"/>
    </dxf>
  </rfmt>
  <rfmt sheetId="5" sqref="H1087" start="0" length="0">
    <dxf>
      <numFmt numFmtId="0" formatCode="General"/>
      <alignment vertical="bottom" wrapText="0" readingOrder="0"/>
    </dxf>
  </rfmt>
  <rfmt sheetId="5" sqref="I1087" start="0" length="0">
    <dxf>
      <numFmt numFmtId="0" formatCode="General"/>
      <alignment vertical="bottom" wrapText="0" readingOrder="0"/>
    </dxf>
  </rfmt>
  <rfmt sheetId="5" sqref="J1087" start="0" length="0">
    <dxf>
      <numFmt numFmtId="0" formatCode="General"/>
      <alignment vertical="bottom" wrapText="0" readingOrder="0"/>
    </dxf>
  </rfmt>
  <rfmt sheetId="5" sqref="A1088" start="0" length="0">
    <dxf>
      <numFmt numFmtId="0" formatCode="General"/>
      <alignment vertical="bottom" wrapText="0" readingOrder="0"/>
    </dxf>
  </rfmt>
  <rfmt sheetId="5" sqref="B1088" start="0" length="0">
    <dxf>
      <numFmt numFmtId="0" formatCode="General"/>
      <alignment vertical="bottom" wrapText="0" readingOrder="0"/>
    </dxf>
  </rfmt>
  <rfmt sheetId="5" sqref="C1088" start="0" length="0">
    <dxf>
      <numFmt numFmtId="0" formatCode="General"/>
      <alignment vertical="bottom" wrapText="0" readingOrder="0"/>
    </dxf>
  </rfmt>
  <rfmt sheetId="5" sqref="D1088" start="0" length="0">
    <dxf>
      <numFmt numFmtId="0" formatCode="General"/>
      <alignment vertical="bottom" wrapText="0" readingOrder="0"/>
    </dxf>
  </rfmt>
  <rfmt sheetId="5" sqref="E1088" start="0" length="0">
    <dxf>
      <numFmt numFmtId="0" formatCode="General"/>
      <alignment vertical="bottom" wrapText="0" readingOrder="0"/>
    </dxf>
  </rfmt>
  <rfmt sheetId="5" sqref="F1088" start="0" length="0">
    <dxf>
      <numFmt numFmtId="0" formatCode="General"/>
      <alignment vertical="bottom" wrapText="0" readingOrder="0"/>
    </dxf>
  </rfmt>
  <rfmt sheetId="5" sqref="G1088" start="0" length="0">
    <dxf>
      <numFmt numFmtId="0" formatCode="General"/>
      <alignment vertical="bottom" wrapText="0" readingOrder="0"/>
    </dxf>
  </rfmt>
  <rfmt sheetId="5" sqref="H1088" start="0" length="0">
    <dxf>
      <numFmt numFmtId="0" formatCode="General"/>
      <alignment vertical="bottom" wrapText="0" readingOrder="0"/>
    </dxf>
  </rfmt>
  <rfmt sheetId="5" sqref="I1088" start="0" length="0">
    <dxf>
      <numFmt numFmtId="0" formatCode="General"/>
      <alignment vertical="bottom" wrapText="0" readingOrder="0"/>
    </dxf>
  </rfmt>
  <rfmt sheetId="5" sqref="J1088" start="0" length="0">
    <dxf>
      <numFmt numFmtId="0" formatCode="General"/>
      <alignment vertical="bottom" wrapText="0" readingOrder="0"/>
    </dxf>
  </rfmt>
  <rfmt sheetId="5" sqref="A1089" start="0" length="0">
    <dxf>
      <numFmt numFmtId="0" formatCode="General"/>
      <alignment vertical="bottom" wrapText="0" readingOrder="0"/>
    </dxf>
  </rfmt>
  <rfmt sheetId="5" sqref="B1089" start="0" length="0">
    <dxf>
      <numFmt numFmtId="0" formatCode="General"/>
      <alignment vertical="bottom" wrapText="0" readingOrder="0"/>
    </dxf>
  </rfmt>
  <rfmt sheetId="5" sqref="C1089" start="0" length="0">
    <dxf>
      <numFmt numFmtId="0" formatCode="General"/>
      <alignment vertical="bottom" wrapText="0" readingOrder="0"/>
    </dxf>
  </rfmt>
  <rfmt sheetId="5" sqref="D1089" start="0" length="0">
    <dxf>
      <numFmt numFmtId="0" formatCode="General"/>
      <alignment vertical="bottom" wrapText="0" readingOrder="0"/>
    </dxf>
  </rfmt>
  <rfmt sheetId="5" sqref="E1089" start="0" length="0">
    <dxf>
      <numFmt numFmtId="0" formatCode="General"/>
      <alignment vertical="bottom" wrapText="0" readingOrder="0"/>
    </dxf>
  </rfmt>
  <rfmt sheetId="5" sqref="F1089" start="0" length="0">
    <dxf>
      <numFmt numFmtId="0" formatCode="General"/>
      <alignment vertical="bottom" wrapText="0" readingOrder="0"/>
    </dxf>
  </rfmt>
  <rfmt sheetId="5" sqref="G1089" start="0" length="0">
    <dxf>
      <numFmt numFmtId="0" formatCode="General"/>
      <alignment vertical="bottom" wrapText="0" readingOrder="0"/>
    </dxf>
  </rfmt>
  <rfmt sheetId="5" sqref="H1089" start="0" length="0">
    <dxf>
      <numFmt numFmtId="0" formatCode="General"/>
      <alignment vertical="bottom" wrapText="0" readingOrder="0"/>
    </dxf>
  </rfmt>
  <rfmt sheetId="5" sqref="I1089" start="0" length="0">
    <dxf>
      <numFmt numFmtId="0" formatCode="General"/>
      <alignment vertical="bottom" wrapText="0" readingOrder="0"/>
    </dxf>
  </rfmt>
  <rfmt sheetId="5" sqref="J1089" start="0" length="0">
    <dxf>
      <numFmt numFmtId="0" formatCode="General"/>
      <alignment vertical="bottom" wrapText="0" readingOrder="0"/>
    </dxf>
  </rfmt>
  <rfmt sheetId="5" sqref="A1090" start="0" length="0">
    <dxf>
      <numFmt numFmtId="0" formatCode="General"/>
      <alignment vertical="bottom" wrapText="0" readingOrder="0"/>
    </dxf>
  </rfmt>
  <rfmt sheetId="5" sqref="B1090" start="0" length="0">
    <dxf>
      <numFmt numFmtId="0" formatCode="General"/>
      <alignment vertical="bottom" wrapText="0" readingOrder="0"/>
    </dxf>
  </rfmt>
  <rfmt sheetId="5" sqref="C1090" start="0" length="0">
    <dxf>
      <numFmt numFmtId="0" formatCode="General"/>
      <alignment vertical="bottom" wrapText="0" readingOrder="0"/>
    </dxf>
  </rfmt>
  <rfmt sheetId="5" sqref="D1090" start="0" length="0">
    <dxf>
      <numFmt numFmtId="0" formatCode="General"/>
      <alignment vertical="bottom" wrapText="0" readingOrder="0"/>
    </dxf>
  </rfmt>
  <rfmt sheetId="5" sqref="E1090" start="0" length="0">
    <dxf>
      <numFmt numFmtId="0" formatCode="General"/>
      <alignment vertical="bottom" wrapText="0" readingOrder="0"/>
    </dxf>
  </rfmt>
  <rfmt sheetId="5" sqref="F1090" start="0" length="0">
    <dxf>
      <numFmt numFmtId="0" formatCode="General"/>
      <alignment vertical="bottom" wrapText="0" readingOrder="0"/>
    </dxf>
  </rfmt>
  <rfmt sheetId="5" sqref="G1090" start="0" length="0">
    <dxf>
      <numFmt numFmtId="0" formatCode="General"/>
      <alignment vertical="bottom" wrapText="0" readingOrder="0"/>
    </dxf>
  </rfmt>
  <rfmt sheetId="5" sqref="H1090" start="0" length="0">
    <dxf>
      <numFmt numFmtId="0" formatCode="General"/>
      <alignment vertical="bottom" wrapText="0" readingOrder="0"/>
    </dxf>
  </rfmt>
  <rfmt sheetId="5" sqref="I1090" start="0" length="0">
    <dxf>
      <numFmt numFmtId="0" formatCode="General"/>
      <alignment vertical="bottom" wrapText="0" readingOrder="0"/>
    </dxf>
  </rfmt>
  <rfmt sheetId="5" sqref="J1090" start="0" length="0">
    <dxf>
      <numFmt numFmtId="0" formatCode="General"/>
      <alignment vertical="bottom" wrapText="0" readingOrder="0"/>
    </dxf>
  </rfmt>
  <rfmt sheetId="5" sqref="A1091" start="0" length="0">
    <dxf>
      <numFmt numFmtId="0" formatCode="General"/>
      <alignment vertical="bottom" wrapText="0" readingOrder="0"/>
    </dxf>
  </rfmt>
  <rfmt sheetId="5" sqref="B1091" start="0" length="0">
    <dxf>
      <numFmt numFmtId="0" formatCode="General"/>
      <alignment vertical="bottom" wrapText="0" readingOrder="0"/>
    </dxf>
  </rfmt>
  <rfmt sheetId="5" sqref="C1091" start="0" length="0">
    <dxf>
      <numFmt numFmtId="0" formatCode="General"/>
      <alignment vertical="bottom" wrapText="0" readingOrder="0"/>
    </dxf>
  </rfmt>
  <rfmt sheetId="5" sqref="D1091" start="0" length="0">
    <dxf>
      <numFmt numFmtId="0" formatCode="General"/>
      <alignment vertical="bottom" wrapText="0" readingOrder="0"/>
    </dxf>
  </rfmt>
  <rfmt sheetId="5" sqref="E1091" start="0" length="0">
    <dxf>
      <numFmt numFmtId="0" formatCode="General"/>
      <alignment vertical="bottom" wrapText="0" readingOrder="0"/>
    </dxf>
  </rfmt>
  <rfmt sheetId="5" sqref="F1091" start="0" length="0">
    <dxf>
      <numFmt numFmtId="0" formatCode="General"/>
      <alignment vertical="bottom" wrapText="0" readingOrder="0"/>
    </dxf>
  </rfmt>
  <rfmt sheetId="5" sqref="G1091" start="0" length="0">
    <dxf>
      <numFmt numFmtId="0" formatCode="General"/>
      <alignment vertical="bottom" wrapText="0" readingOrder="0"/>
    </dxf>
  </rfmt>
  <rfmt sheetId="5" sqref="H1091" start="0" length="0">
    <dxf>
      <numFmt numFmtId="0" formatCode="General"/>
      <alignment vertical="bottom" wrapText="0" readingOrder="0"/>
    </dxf>
  </rfmt>
  <rfmt sheetId="5" sqref="I1091" start="0" length="0">
    <dxf>
      <numFmt numFmtId="0" formatCode="General"/>
      <alignment vertical="bottom" wrapText="0" readingOrder="0"/>
    </dxf>
  </rfmt>
  <rfmt sheetId="5" sqref="J1091" start="0" length="0">
    <dxf>
      <numFmt numFmtId="0" formatCode="General"/>
      <alignment vertical="bottom" wrapText="0" readingOrder="0"/>
    </dxf>
  </rfmt>
  <rfmt sheetId="5" sqref="A1092" start="0" length="0">
    <dxf>
      <numFmt numFmtId="0" formatCode="General"/>
      <alignment vertical="bottom" wrapText="0" readingOrder="0"/>
    </dxf>
  </rfmt>
  <rfmt sheetId="5" sqref="B1092" start="0" length="0">
    <dxf>
      <numFmt numFmtId="0" formatCode="General"/>
      <alignment vertical="bottom" wrapText="0" readingOrder="0"/>
    </dxf>
  </rfmt>
  <rfmt sheetId="5" sqref="C1092" start="0" length="0">
    <dxf>
      <numFmt numFmtId="0" formatCode="General"/>
      <alignment vertical="bottom" wrapText="0" readingOrder="0"/>
    </dxf>
  </rfmt>
  <rfmt sheetId="5" sqref="D1092" start="0" length="0">
    <dxf>
      <numFmt numFmtId="0" formatCode="General"/>
      <alignment vertical="bottom" wrapText="0" readingOrder="0"/>
    </dxf>
  </rfmt>
  <rfmt sheetId="5" sqref="E1092" start="0" length="0">
    <dxf>
      <numFmt numFmtId="0" formatCode="General"/>
      <alignment vertical="bottom" wrapText="0" readingOrder="0"/>
    </dxf>
  </rfmt>
  <rfmt sheetId="5" sqref="F1092" start="0" length="0">
    <dxf>
      <numFmt numFmtId="0" formatCode="General"/>
      <alignment vertical="bottom" wrapText="0" readingOrder="0"/>
    </dxf>
  </rfmt>
  <rfmt sheetId="5" sqref="G1092" start="0" length="0">
    <dxf>
      <numFmt numFmtId="0" formatCode="General"/>
      <alignment vertical="bottom" wrapText="0" readingOrder="0"/>
    </dxf>
  </rfmt>
  <rfmt sheetId="5" sqref="H1092" start="0" length="0">
    <dxf>
      <numFmt numFmtId="0" formatCode="General"/>
      <alignment vertical="bottom" wrapText="0" readingOrder="0"/>
    </dxf>
  </rfmt>
  <rfmt sheetId="5" sqref="I1092" start="0" length="0">
    <dxf>
      <numFmt numFmtId="0" formatCode="General"/>
      <alignment vertical="bottom" wrapText="0" readingOrder="0"/>
    </dxf>
  </rfmt>
  <rfmt sheetId="5" sqref="J1092" start="0" length="0">
    <dxf>
      <numFmt numFmtId="0" formatCode="General"/>
      <alignment vertical="bottom" wrapText="0" readingOrder="0"/>
    </dxf>
  </rfmt>
  <rfmt sheetId="5" sqref="A1093" start="0" length="0">
    <dxf>
      <numFmt numFmtId="0" formatCode="General"/>
      <alignment vertical="bottom" wrapText="0" readingOrder="0"/>
    </dxf>
  </rfmt>
  <rfmt sheetId="5" sqref="B1093" start="0" length="0">
    <dxf>
      <numFmt numFmtId="0" formatCode="General"/>
      <alignment vertical="bottom" wrapText="0" readingOrder="0"/>
    </dxf>
  </rfmt>
  <rfmt sheetId="5" sqref="C1093" start="0" length="0">
    <dxf>
      <numFmt numFmtId="0" formatCode="General"/>
      <alignment vertical="bottom" wrapText="0" readingOrder="0"/>
    </dxf>
  </rfmt>
  <rfmt sheetId="5" sqref="D1093" start="0" length="0">
    <dxf>
      <numFmt numFmtId="0" formatCode="General"/>
      <alignment vertical="bottom" wrapText="0" readingOrder="0"/>
    </dxf>
  </rfmt>
  <rfmt sheetId="5" sqref="E1093" start="0" length="0">
    <dxf>
      <numFmt numFmtId="0" formatCode="General"/>
      <alignment vertical="bottom" wrapText="0" readingOrder="0"/>
    </dxf>
  </rfmt>
  <rfmt sheetId="5" sqref="F1093" start="0" length="0">
    <dxf>
      <numFmt numFmtId="0" formatCode="General"/>
      <alignment vertical="bottom" wrapText="0" readingOrder="0"/>
    </dxf>
  </rfmt>
  <rfmt sheetId="5" sqref="G1093" start="0" length="0">
    <dxf>
      <numFmt numFmtId="0" formatCode="General"/>
      <alignment vertical="bottom" wrapText="0" readingOrder="0"/>
    </dxf>
  </rfmt>
  <rfmt sheetId="5" sqref="H1093" start="0" length="0">
    <dxf>
      <numFmt numFmtId="0" formatCode="General"/>
      <alignment vertical="bottom" wrapText="0" readingOrder="0"/>
    </dxf>
  </rfmt>
  <rfmt sheetId="5" sqref="I1093" start="0" length="0">
    <dxf>
      <numFmt numFmtId="0" formatCode="General"/>
      <alignment vertical="bottom" wrapText="0" readingOrder="0"/>
    </dxf>
  </rfmt>
  <rfmt sheetId="5" sqref="J1093" start="0" length="0">
    <dxf>
      <numFmt numFmtId="0" formatCode="General"/>
      <alignment vertical="bottom" wrapText="0" readingOrder="0"/>
    </dxf>
  </rfmt>
  <rfmt sheetId="5" sqref="A1094" start="0" length="0">
    <dxf>
      <numFmt numFmtId="0" formatCode="General"/>
      <alignment vertical="bottom" wrapText="0" readingOrder="0"/>
    </dxf>
  </rfmt>
  <rfmt sheetId="5" sqref="B1094" start="0" length="0">
    <dxf>
      <numFmt numFmtId="0" formatCode="General"/>
      <alignment vertical="bottom" wrapText="0" readingOrder="0"/>
    </dxf>
  </rfmt>
  <rfmt sheetId="5" sqref="C1094" start="0" length="0">
    <dxf>
      <numFmt numFmtId="0" formatCode="General"/>
      <alignment vertical="bottom" wrapText="0" readingOrder="0"/>
    </dxf>
  </rfmt>
  <rfmt sheetId="5" sqref="D1094" start="0" length="0">
    <dxf>
      <numFmt numFmtId="0" formatCode="General"/>
      <alignment vertical="bottom" wrapText="0" readingOrder="0"/>
    </dxf>
  </rfmt>
  <rfmt sheetId="5" sqref="E1094" start="0" length="0">
    <dxf>
      <numFmt numFmtId="0" formatCode="General"/>
      <alignment vertical="bottom" wrapText="0" readingOrder="0"/>
    </dxf>
  </rfmt>
  <rfmt sheetId="5" sqref="F1094" start="0" length="0">
    <dxf>
      <numFmt numFmtId="0" formatCode="General"/>
      <alignment vertical="bottom" wrapText="0" readingOrder="0"/>
    </dxf>
  </rfmt>
  <rfmt sheetId="5" sqref="G1094" start="0" length="0">
    <dxf>
      <numFmt numFmtId="0" formatCode="General"/>
      <alignment vertical="bottom" wrapText="0" readingOrder="0"/>
    </dxf>
  </rfmt>
  <rfmt sheetId="5" sqref="H1094" start="0" length="0">
    <dxf>
      <numFmt numFmtId="0" formatCode="General"/>
      <alignment vertical="bottom" wrapText="0" readingOrder="0"/>
    </dxf>
  </rfmt>
  <rfmt sheetId="5" sqref="I1094" start="0" length="0">
    <dxf>
      <numFmt numFmtId="0" formatCode="General"/>
      <alignment vertical="bottom" wrapText="0" readingOrder="0"/>
    </dxf>
  </rfmt>
  <rfmt sheetId="5" sqref="J1094" start="0" length="0">
    <dxf>
      <numFmt numFmtId="0" formatCode="General"/>
      <alignment vertical="bottom" wrapText="0" readingOrder="0"/>
    </dxf>
  </rfmt>
  <rfmt sheetId="5" sqref="A1095" start="0" length="0">
    <dxf>
      <numFmt numFmtId="0" formatCode="General"/>
      <alignment vertical="bottom" wrapText="0" readingOrder="0"/>
    </dxf>
  </rfmt>
  <rfmt sheetId="5" sqref="B1095" start="0" length="0">
    <dxf>
      <numFmt numFmtId="0" formatCode="General"/>
      <alignment vertical="bottom" wrapText="0" readingOrder="0"/>
    </dxf>
  </rfmt>
  <rfmt sheetId="5" sqref="C1095" start="0" length="0">
    <dxf>
      <numFmt numFmtId="0" formatCode="General"/>
      <alignment vertical="bottom" wrapText="0" readingOrder="0"/>
    </dxf>
  </rfmt>
  <rfmt sheetId="5" sqref="D1095" start="0" length="0">
    <dxf>
      <numFmt numFmtId="0" formatCode="General"/>
      <alignment vertical="bottom" wrapText="0" readingOrder="0"/>
    </dxf>
  </rfmt>
  <rfmt sheetId="5" sqref="E1095" start="0" length="0">
    <dxf>
      <numFmt numFmtId="0" formatCode="General"/>
      <alignment vertical="bottom" wrapText="0" readingOrder="0"/>
    </dxf>
  </rfmt>
  <rfmt sheetId="5" sqref="F1095" start="0" length="0">
    <dxf>
      <numFmt numFmtId="0" formatCode="General"/>
      <alignment vertical="bottom" wrapText="0" readingOrder="0"/>
    </dxf>
  </rfmt>
  <rfmt sheetId="5" sqref="G1095" start="0" length="0">
    <dxf>
      <numFmt numFmtId="0" formatCode="General"/>
      <alignment vertical="bottom" wrapText="0" readingOrder="0"/>
    </dxf>
  </rfmt>
  <rfmt sheetId="5" sqref="H1095" start="0" length="0">
    <dxf>
      <numFmt numFmtId="0" formatCode="General"/>
      <alignment vertical="bottom" wrapText="0" readingOrder="0"/>
    </dxf>
  </rfmt>
  <rfmt sheetId="5" sqref="I1095" start="0" length="0">
    <dxf>
      <numFmt numFmtId="0" formatCode="General"/>
      <alignment vertical="bottom" wrapText="0" readingOrder="0"/>
    </dxf>
  </rfmt>
  <rfmt sheetId="5" sqref="J1095" start="0" length="0">
    <dxf>
      <numFmt numFmtId="0" formatCode="General"/>
      <alignment vertical="bottom" wrapText="0" readingOrder="0"/>
    </dxf>
  </rfmt>
  <rfmt sheetId="5" sqref="A1096" start="0" length="0">
    <dxf>
      <numFmt numFmtId="0" formatCode="General"/>
      <alignment vertical="bottom" wrapText="0" readingOrder="0"/>
    </dxf>
  </rfmt>
  <rfmt sheetId="5" sqref="B1096" start="0" length="0">
    <dxf>
      <numFmt numFmtId="0" formatCode="General"/>
      <alignment vertical="bottom" wrapText="0" readingOrder="0"/>
    </dxf>
  </rfmt>
  <rfmt sheetId="5" sqref="C1096" start="0" length="0">
    <dxf>
      <numFmt numFmtId="0" formatCode="General"/>
      <alignment vertical="bottom" wrapText="0" readingOrder="0"/>
    </dxf>
  </rfmt>
  <rfmt sheetId="5" sqref="D1096" start="0" length="0">
    <dxf>
      <numFmt numFmtId="0" formatCode="General"/>
      <alignment vertical="bottom" wrapText="0" readingOrder="0"/>
    </dxf>
  </rfmt>
  <rfmt sheetId="5" sqref="E1096" start="0" length="0">
    <dxf>
      <numFmt numFmtId="0" formatCode="General"/>
      <alignment vertical="bottom" wrapText="0" readingOrder="0"/>
    </dxf>
  </rfmt>
  <rfmt sheetId="5" sqref="F1096" start="0" length="0">
    <dxf>
      <numFmt numFmtId="0" formatCode="General"/>
      <alignment vertical="bottom" wrapText="0" readingOrder="0"/>
    </dxf>
  </rfmt>
  <rfmt sheetId="5" sqref="G1096" start="0" length="0">
    <dxf>
      <numFmt numFmtId="0" formatCode="General"/>
      <alignment vertical="bottom" wrapText="0" readingOrder="0"/>
    </dxf>
  </rfmt>
  <rfmt sheetId="5" sqref="H1096" start="0" length="0">
    <dxf>
      <numFmt numFmtId="0" formatCode="General"/>
      <alignment vertical="bottom" wrapText="0" readingOrder="0"/>
    </dxf>
  </rfmt>
  <rfmt sheetId="5" sqref="I1096" start="0" length="0">
    <dxf>
      <numFmt numFmtId="0" formatCode="General"/>
      <alignment vertical="bottom" wrapText="0" readingOrder="0"/>
    </dxf>
  </rfmt>
  <rfmt sheetId="5" sqref="J1096" start="0" length="0">
    <dxf>
      <numFmt numFmtId="0" formatCode="General"/>
      <alignment vertical="bottom" wrapText="0" readingOrder="0"/>
    </dxf>
  </rfmt>
  <rfmt sheetId="5" sqref="A1097" start="0" length="0">
    <dxf>
      <numFmt numFmtId="0" formatCode="General"/>
      <alignment vertical="bottom" wrapText="0" readingOrder="0"/>
    </dxf>
  </rfmt>
  <rfmt sheetId="5" sqref="B1097" start="0" length="0">
    <dxf>
      <numFmt numFmtId="0" formatCode="General"/>
      <alignment vertical="bottom" wrapText="0" readingOrder="0"/>
    </dxf>
  </rfmt>
  <rfmt sheetId="5" sqref="C1097" start="0" length="0">
    <dxf>
      <numFmt numFmtId="0" formatCode="General"/>
      <alignment vertical="bottom" wrapText="0" readingOrder="0"/>
    </dxf>
  </rfmt>
  <rfmt sheetId="5" sqref="D1097" start="0" length="0">
    <dxf>
      <numFmt numFmtId="0" formatCode="General"/>
      <alignment vertical="bottom" wrapText="0" readingOrder="0"/>
    </dxf>
  </rfmt>
  <rfmt sheetId="5" sqref="E1097" start="0" length="0">
    <dxf>
      <numFmt numFmtId="0" formatCode="General"/>
      <alignment vertical="bottom" wrapText="0" readingOrder="0"/>
    </dxf>
  </rfmt>
  <rfmt sheetId="5" sqref="F1097" start="0" length="0">
    <dxf>
      <numFmt numFmtId="0" formatCode="General"/>
      <alignment vertical="bottom" wrapText="0" readingOrder="0"/>
    </dxf>
  </rfmt>
  <rfmt sheetId="5" sqref="G1097" start="0" length="0">
    <dxf>
      <numFmt numFmtId="0" formatCode="General"/>
      <alignment vertical="bottom" wrapText="0" readingOrder="0"/>
    </dxf>
  </rfmt>
  <rfmt sheetId="5" sqref="H1097" start="0" length="0">
    <dxf>
      <numFmt numFmtId="0" formatCode="General"/>
      <alignment vertical="bottom" wrapText="0" readingOrder="0"/>
    </dxf>
  </rfmt>
  <rfmt sheetId="5" sqref="I1097" start="0" length="0">
    <dxf>
      <numFmt numFmtId="0" formatCode="General"/>
      <alignment vertical="bottom" wrapText="0" readingOrder="0"/>
    </dxf>
  </rfmt>
  <rfmt sheetId="5" sqref="J1097" start="0" length="0">
    <dxf>
      <numFmt numFmtId="0" formatCode="General"/>
      <alignment vertical="bottom" wrapText="0" readingOrder="0"/>
    </dxf>
  </rfmt>
  <rfmt sheetId="5" sqref="A1098" start="0" length="0">
    <dxf>
      <numFmt numFmtId="0" formatCode="General"/>
      <alignment vertical="bottom" wrapText="0" readingOrder="0"/>
    </dxf>
  </rfmt>
  <rfmt sheetId="5" sqref="B1098" start="0" length="0">
    <dxf>
      <numFmt numFmtId="0" formatCode="General"/>
      <alignment vertical="bottom" wrapText="0" readingOrder="0"/>
    </dxf>
  </rfmt>
  <rfmt sheetId="5" sqref="C1098" start="0" length="0">
    <dxf>
      <numFmt numFmtId="0" formatCode="General"/>
      <alignment vertical="bottom" wrapText="0" readingOrder="0"/>
    </dxf>
  </rfmt>
  <rfmt sheetId="5" sqref="D1098" start="0" length="0">
    <dxf>
      <numFmt numFmtId="0" formatCode="General"/>
      <alignment vertical="bottom" wrapText="0" readingOrder="0"/>
    </dxf>
  </rfmt>
  <rfmt sheetId="5" sqref="E1098" start="0" length="0">
    <dxf>
      <numFmt numFmtId="0" formatCode="General"/>
      <alignment vertical="bottom" wrapText="0" readingOrder="0"/>
    </dxf>
  </rfmt>
  <rfmt sheetId="5" sqref="F1098" start="0" length="0">
    <dxf>
      <numFmt numFmtId="0" formatCode="General"/>
      <alignment vertical="bottom" wrapText="0" readingOrder="0"/>
    </dxf>
  </rfmt>
  <rfmt sheetId="5" sqref="G1098" start="0" length="0">
    <dxf>
      <numFmt numFmtId="0" formatCode="General"/>
      <alignment vertical="bottom" wrapText="0" readingOrder="0"/>
    </dxf>
  </rfmt>
  <rfmt sheetId="5" sqref="H1098" start="0" length="0">
    <dxf>
      <numFmt numFmtId="0" formatCode="General"/>
      <alignment vertical="bottom" wrapText="0" readingOrder="0"/>
    </dxf>
  </rfmt>
  <rfmt sheetId="5" sqref="I1098" start="0" length="0">
    <dxf>
      <numFmt numFmtId="0" formatCode="General"/>
      <alignment vertical="bottom" wrapText="0" readingOrder="0"/>
    </dxf>
  </rfmt>
  <rfmt sheetId="5" sqref="J1098" start="0" length="0">
    <dxf>
      <numFmt numFmtId="0" formatCode="General"/>
      <alignment vertical="bottom" wrapText="0" readingOrder="0"/>
    </dxf>
  </rfmt>
  <rfmt sheetId="5" sqref="A1099" start="0" length="0">
    <dxf>
      <numFmt numFmtId="0" formatCode="General"/>
      <alignment vertical="bottom" wrapText="0" readingOrder="0"/>
    </dxf>
  </rfmt>
  <rfmt sheetId="5" sqref="B1099" start="0" length="0">
    <dxf>
      <numFmt numFmtId="0" formatCode="General"/>
      <alignment vertical="bottom" wrapText="0" readingOrder="0"/>
    </dxf>
  </rfmt>
  <rfmt sheetId="5" sqref="C1099" start="0" length="0">
    <dxf>
      <numFmt numFmtId="0" formatCode="General"/>
      <alignment vertical="bottom" wrapText="0" readingOrder="0"/>
    </dxf>
  </rfmt>
  <rfmt sheetId="5" sqref="D1099" start="0" length="0">
    <dxf>
      <numFmt numFmtId="0" formatCode="General"/>
      <alignment vertical="bottom" wrapText="0" readingOrder="0"/>
    </dxf>
  </rfmt>
  <rfmt sheetId="5" sqref="E1099" start="0" length="0">
    <dxf>
      <numFmt numFmtId="0" formatCode="General"/>
      <alignment vertical="bottom" wrapText="0" readingOrder="0"/>
    </dxf>
  </rfmt>
  <rfmt sheetId="5" sqref="F1099" start="0" length="0">
    <dxf>
      <numFmt numFmtId="0" formatCode="General"/>
      <alignment vertical="bottom" wrapText="0" readingOrder="0"/>
    </dxf>
  </rfmt>
  <rfmt sheetId="5" sqref="G1099" start="0" length="0">
    <dxf>
      <numFmt numFmtId="0" formatCode="General"/>
      <alignment vertical="bottom" wrapText="0" readingOrder="0"/>
    </dxf>
  </rfmt>
  <rfmt sheetId="5" sqref="H1099" start="0" length="0">
    <dxf>
      <numFmt numFmtId="0" formatCode="General"/>
      <alignment vertical="bottom" wrapText="0" readingOrder="0"/>
    </dxf>
  </rfmt>
  <rfmt sheetId="5" sqref="I1099" start="0" length="0">
    <dxf>
      <numFmt numFmtId="0" formatCode="General"/>
      <alignment vertical="bottom" wrapText="0" readingOrder="0"/>
    </dxf>
  </rfmt>
  <rfmt sheetId="5" sqref="J1099" start="0" length="0">
    <dxf>
      <numFmt numFmtId="0" formatCode="General"/>
      <alignment vertical="bottom" wrapText="0" readingOrder="0"/>
    </dxf>
  </rfmt>
  <rfmt sheetId="5" sqref="A1100" start="0" length="0">
    <dxf>
      <numFmt numFmtId="0" formatCode="General"/>
      <alignment vertical="bottom" wrapText="0" readingOrder="0"/>
    </dxf>
  </rfmt>
  <rfmt sheetId="5" sqref="B1100" start="0" length="0">
    <dxf>
      <numFmt numFmtId="0" formatCode="General"/>
      <alignment vertical="bottom" wrapText="0" readingOrder="0"/>
    </dxf>
  </rfmt>
  <rfmt sheetId="5" sqref="C1100" start="0" length="0">
    <dxf>
      <numFmt numFmtId="0" formatCode="General"/>
      <alignment vertical="bottom" wrapText="0" readingOrder="0"/>
    </dxf>
  </rfmt>
  <rfmt sheetId="5" sqref="D1100" start="0" length="0">
    <dxf>
      <numFmt numFmtId="0" formatCode="General"/>
      <alignment vertical="bottom" wrapText="0" readingOrder="0"/>
    </dxf>
  </rfmt>
  <rfmt sheetId="5" sqref="E1100" start="0" length="0">
    <dxf>
      <numFmt numFmtId="0" formatCode="General"/>
      <alignment vertical="bottom" wrapText="0" readingOrder="0"/>
    </dxf>
  </rfmt>
  <rfmt sheetId="5" sqref="F1100" start="0" length="0">
    <dxf>
      <numFmt numFmtId="0" formatCode="General"/>
      <alignment vertical="bottom" wrapText="0" readingOrder="0"/>
    </dxf>
  </rfmt>
  <rfmt sheetId="5" sqref="G1100" start="0" length="0">
    <dxf>
      <numFmt numFmtId="0" formatCode="General"/>
      <alignment vertical="bottom" wrapText="0" readingOrder="0"/>
    </dxf>
  </rfmt>
  <rfmt sheetId="5" sqref="H1100" start="0" length="0">
    <dxf>
      <numFmt numFmtId="0" formatCode="General"/>
      <alignment vertical="bottom" wrapText="0" readingOrder="0"/>
    </dxf>
  </rfmt>
  <rfmt sheetId="5" sqref="I1100" start="0" length="0">
    <dxf>
      <numFmt numFmtId="0" formatCode="General"/>
      <alignment vertical="bottom" wrapText="0" readingOrder="0"/>
    </dxf>
  </rfmt>
  <rfmt sheetId="5" sqref="J1100" start="0" length="0">
    <dxf>
      <numFmt numFmtId="0" formatCode="General"/>
      <alignment vertical="bottom" wrapText="0" readingOrder="0"/>
    </dxf>
  </rfmt>
  <rfmt sheetId="5" sqref="A1101" start="0" length="0">
    <dxf>
      <numFmt numFmtId="0" formatCode="General"/>
      <alignment vertical="bottom" wrapText="0" readingOrder="0"/>
    </dxf>
  </rfmt>
  <rfmt sheetId="5" sqref="B1101" start="0" length="0">
    <dxf>
      <numFmt numFmtId="0" formatCode="General"/>
      <alignment vertical="bottom" wrapText="0" readingOrder="0"/>
    </dxf>
  </rfmt>
  <rfmt sheetId="5" sqref="C1101" start="0" length="0">
    <dxf>
      <numFmt numFmtId="0" formatCode="General"/>
      <alignment vertical="bottom" wrapText="0" readingOrder="0"/>
    </dxf>
  </rfmt>
  <rfmt sheetId="5" sqref="D1101" start="0" length="0">
    <dxf>
      <numFmt numFmtId="0" formatCode="General"/>
      <alignment vertical="bottom" wrapText="0" readingOrder="0"/>
    </dxf>
  </rfmt>
  <rfmt sheetId="5" sqref="E1101" start="0" length="0">
    <dxf>
      <numFmt numFmtId="0" formatCode="General"/>
      <alignment vertical="bottom" wrapText="0" readingOrder="0"/>
    </dxf>
  </rfmt>
  <rfmt sheetId="5" sqref="F1101" start="0" length="0">
    <dxf>
      <numFmt numFmtId="0" formatCode="General"/>
      <alignment vertical="bottom" wrapText="0" readingOrder="0"/>
    </dxf>
  </rfmt>
  <rfmt sheetId="5" sqref="G1101" start="0" length="0">
    <dxf>
      <numFmt numFmtId="0" formatCode="General"/>
      <alignment vertical="bottom" wrapText="0" readingOrder="0"/>
    </dxf>
  </rfmt>
  <rfmt sheetId="5" sqref="H1101" start="0" length="0">
    <dxf>
      <numFmt numFmtId="0" formatCode="General"/>
      <alignment vertical="bottom" wrapText="0" readingOrder="0"/>
    </dxf>
  </rfmt>
  <rfmt sheetId="5" sqref="I1101" start="0" length="0">
    <dxf>
      <numFmt numFmtId="0" formatCode="General"/>
      <alignment vertical="bottom" wrapText="0" readingOrder="0"/>
    </dxf>
  </rfmt>
  <rfmt sheetId="5" sqref="J1101" start="0" length="0">
    <dxf>
      <numFmt numFmtId="0" formatCode="General"/>
      <alignment vertical="bottom" wrapText="0" readingOrder="0"/>
    </dxf>
  </rfmt>
  <rfmt sheetId="5" sqref="A1102" start="0" length="0">
    <dxf>
      <numFmt numFmtId="0" formatCode="General"/>
      <alignment vertical="bottom" wrapText="0" readingOrder="0"/>
    </dxf>
  </rfmt>
  <rfmt sheetId="5" sqref="B1102" start="0" length="0">
    <dxf>
      <numFmt numFmtId="0" formatCode="General"/>
      <alignment vertical="bottom" wrapText="0" readingOrder="0"/>
    </dxf>
  </rfmt>
  <rfmt sheetId="5" sqref="C1102" start="0" length="0">
    <dxf>
      <numFmt numFmtId="0" formatCode="General"/>
      <alignment vertical="bottom" wrapText="0" readingOrder="0"/>
    </dxf>
  </rfmt>
  <rfmt sheetId="5" sqref="D1102" start="0" length="0">
    <dxf>
      <numFmt numFmtId="0" formatCode="General"/>
      <alignment vertical="bottom" wrapText="0" readingOrder="0"/>
    </dxf>
  </rfmt>
  <rfmt sheetId="5" sqref="E1102" start="0" length="0">
    <dxf>
      <numFmt numFmtId="0" formatCode="General"/>
      <alignment vertical="bottom" wrapText="0" readingOrder="0"/>
    </dxf>
  </rfmt>
  <rfmt sheetId="5" sqref="F1102" start="0" length="0">
    <dxf>
      <numFmt numFmtId="0" formatCode="General"/>
      <alignment vertical="bottom" wrapText="0" readingOrder="0"/>
    </dxf>
  </rfmt>
  <rfmt sheetId="5" sqref="G1102" start="0" length="0">
    <dxf>
      <numFmt numFmtId="0" formatCode="General"/>
      <alignment vertical="bottom" wrapText="0" readingOrder="0"/>
    </dxf>
  </rfmt>
  <rfmt sheetId="5" sqref="H1102" start="0" length="0">
    <dxf>
      <numFmt numFmtId="0" formatCode="General"/>
      <alignment vertical="bottom" wrapText="0" readingOrder="0"/>
    </dxf>
  </rfmt>
  <rfmt sheetId="5" sqref="I1102" start="0" length="0">
    <dxf>
      <numFmt numFmtId="0" formatCode="General"/>
      <alignment vertical="bottom" wrapText="0" readingOrder="0"/>
    </dxf>
  </rfmt>
  <rfmt sheetId="5" sqref="J1102" start="0" length="0">
    <dxf>
      <numFmt numFmtId="0" formatCode="General"/>
      <alignment vertical="bottom" wrapText="0" readingOrder="0"/>
    </dxf>
  </rfmt>
  <rfmt sheetId="5" sqref="A1103" start="0" length="0">
    <dxf>
      <numFmt numFmtId="0" formatCode="General"/>
      <alignment vertical="bottom" wrapText="0" readingOrder="0"/>
    </dxf>
  </rfmt>
  <rfmt sheetId="5" sqref="B1103" start="0" length="0">
    <dxf>
      <numFmt numFmtId="0" formatCode="General"/>
      <alignment vertical="bottom" wrapText="0" readingOrder="0"/>
    </dxf>
  </rfmt>
  <rfmt sheetId="5" sqref="C1103" start="0" length="0">
    <dxf>
      <numFmt numFmtId="0" formatCode="General"/>
      <alignment vertical="bottom" wrapText="0" readingOrder="0"/>
    </dxf>
  </rfmt>
  <rfmt sheetId="5" sqref="D1103" start="0" length="0">
    <dxf>
      <numFmt numFmtId="0" formatCode="General"/>
      <alignment vertical="bottom" wrapText="0" readingOrder="0"/>
    </dxf>
  </rfmt>
  <rfmt sheetId="5" sqref="E1103" start="0" length="0">
    <dxf>
      <numFmt numFmtId="0" formatCode="General"/>
      <alignment vertical="bottom" wrapText="0" readingOrder="0"/>
    </dxf>
  </rfmt>
  <rfmt sheetId="5" sqref="F1103" start="0" length="0">
    <dxf>
      <numFmt numFmtId="0" formatCode="General"/>
      <alignment vertical="bottom" wrapText="0" readingOrder="0"/>
    </dxf>
  </rfmt>
  <rfmt sheetId="5" sqref="G1103" start="0" length="0">
    <dxf>
      <numFmt numFmtId="0" formatCode="General"/>
      <alignment vertical="bottom" wrapText="0" readingOrder="0"/>
    </dxf>
  </rfmt>
  <rfmt sheetId="5" sqref="H1103" start="0" length="0">
    <dxf>
      <numFmt numFmtId="0" formatCode="General"/>
      <alignment vertical="bottom" wrapText="0" readingOrder="0"/>
    </dxf>
  </rfmt>
  <rfmt sheetId="5" sqref="I1103" start="0" length="0">
    <dxf>
      <numFmt numFmtId="0" formatCode="General"/>
      <alignment vertical="bottom" wrapText="0" readingOrder="0"/>
    </dxf>
  </rfmt>
  <rfmt sheetId="5" sqref="J1103" start="0" length="0">
    <dxf>
      <numFmt numFmtId="0" formatCode="General"/>
      <alignment vertical="bottom" wrapText="0" readingOrder="0"/>
    </dxf>
  </rfmt>
  <rfmt sheetId="5" sqref="A1104" start="0" length="0">
    <dxf>
      <numFmt numFmtId="0" formatCode="General"/>
      <alignment vertical="bottom" wrapText="0" readingOrder="0"/>
    </dxf>
  </rfmt>
  <rfmt sheetId="5" sqref="B1104" start="0" length="0">
    <dxf>
      <numFmt numFmtId="0" formatCode="General"/>
      <alignment vertical="bottom" wrapText="0" readingOrder="0"/>
    </dxf>
  </rfmt>
  <rfmt sheetId="5" sqref="C1104" start="0" length="0">
    <dxf>
      <numFmt numFmtId="0" formatCode="General"/>
      <alignment vertical="bottom" wrapText="0" readingOrder="0"/>
    </dxf>
  </rfmt>
  <rfmt sheetId="5" sqref="D1104" start="0" length="0">
    <dxf>
      <numFmt numFmtId="0" formatCode="General"/>
      <alignment vertical="bottom" wrapText="0" readingOrder="0"/>
    </dxf>
  </rfmt>
  <rfmt sheetId="5" sqref="E1104" start="0" length="0">
    <dxf>
      <numFmt numFmtId="0" formatCode="General"/>
      <alignment vertical="bottom" wrapText="0" readingOrder="0"/>
    </dxf>
  </rfmt>
  <rfmt sheetId="5" sqref="F1104" start="0" length="0">
    <dxf>
      <numFmt numFmtId="0" formatCode="General"/>
      <alignment vertical="bottom" wrapText="0" readingOrder="0"/>
    </dxf>
  </rfmt>
  <rfmt sheetId="5" sqref="G1104" start="0" length="0">
    <dxf>
      <numFmt numFmtId="0" formatCode="General"/>
      <alignment vertical="bottom" wrapText="0" readingOrder="0"/>
    </dxf>
  </rfmt>
  <rfmt sheetId="5" sqref="H1104" start="0" length="0">
    <dxf>
      <numFmt numFmtId="0" formatCode="General"/>
      <alignment vertical="bottom" wrapText="0" readingOrder="0"/>
    </dxf>
  </rfmt>
  <rfmt sheetId="5" sqref="I1104" start="0" length="0">
    <dxf>
      <numFmt numFmtId="0" formatCode="General"/>
      <alignment vertical="bottom" wrapText="0" readingOrder="0"/>
    </dxf>
  </rfmt>
  <rfmt sheetId="5" sqref="J1104" start="0" length="0">
    <dxf>
      <numFmt numFmtId="0" formatCode="General"/>
      <alignment vertical="bottom" wrapText="0" readingOrder="0"/>
    </dxf>
  </rfmt>
  <rfmt sheetId="5" sqref="A1105" start="0" length="0">
    <dxf>
      <numFmt numFmtId="0" formatCode="General"/>
      <alignment vertical="bottom" wrapText="0" readingOrder="0"/>
    </dxf>
  </rfmt>
  <rfmt sheetId="5" sqref="B1105" start="0" length="0">
    <dxf>
      <numFmt numFmtId="0" formatCode="General"/>
      <alignment vertical="bottom" wrapText="0" readingOrder="0"/>
    </dxf>
  </rfmt>
  <rfmt sheetId="5" sqref="C1105" start="0" length="0">
    <dxf>
      <numFmt numFmtId="0" formatCode="General"/>
      <alignment vertical="bottom" wrapText="0" readingOrder="0"/>
    </dxf>
  </rfmt>
  <rfmt sheetId="5" sqref="D1105" start="0" length="0">
    <dxf>
      <numFmt numFmtId="0" formatCode="General"/>
      <alignment vertical="bottom" wrapText="0" readingOrder="0"/>
    </dxf>
  </rfmt>
  <rfmt sheetId="5" sqref="E1105" start="0" length="0">
    <dxf>
      <numFmt numFmtId="0" formatCode="General"/>
      <alignment vertical="bottom" wrapText="0" readingOrder="0"/>
    </dxf>
  </rfmt>
  <rfmt sheetId="5" sqref="F1105" start="0" length="0">
    <dxf>
      <numFmt numFmtId="0" formatCode="General"/>
      <alignment vertical="bottom" wrapText="0" readingOrder="0"/>
    </dxf>
  </rfmt>
  <rfmt sheetId="5" sqref="G1105" start="0" length="0">
    <dxf>
      <numFmt numFmtId="0" formatCode="General"/>
      <alignment vertical="bottom" wrapText="0" readingOrder="0"/>
    </dxf>
  </rfmt>
  <rfmt sheetId="5" sqref="H1105" start="0" length="0">
    <dxf>
      <numFmt numFmtId="0" formatCode="General"/>
      <alignment vertical="bottom" wrapText="0" readingOrder="0"/>
    </dxf>
  </rfmt>
  <rfmt sheetId="5" sqref="I1105" start="0" length="0">
    <dxf>
      <numFmt numFmtId="0" formatCode="General"/>
      <alignment vertical="bottom" wrapText="0" readingOrder="0"/>
    </dxf>
  </rfmt>
  <rfmt sheetId="5" sqref="J1105" start="0" length="0">
    <dxf>
      <numFmt numFmtId="0" formatCode="General"/>
      <alignment vertical="bottom" wrapText="0" readingOrder="0"/>
    </dxf>
  </rfmt>
  <rfmt sheetId="5" sqref="A1106" start="0" length="0">
    <dxf>
      <numFmt numFmtId="0" formatCode="General"/>
      <alignment vertical="bottom" wrapText="0" readingOrder="0"/>
    </dxf>
  </rfmt>
  <rfmt sheetId="5" sqref="B1106" start="0" length="0">
    <dxf>
      <numFmt numFmtId="0" formatCode="General"/>
      <alignment vertical="bottom" wrapText="0" readingOrder="0"/>
    </dxf>
  </rfmt>
  <rfmt sheetId="5" sqref="C1106" start="0" length="0">
    <dxf>
      <numFmt numFmtId="0" formatCode="General"/>
      <alignment vertical="bottom" wrapText="0" readingOrder="0"/>
    </dxf>
  </rfmt>
  <rfmt sheetId="5" sqref="D1106" start="0" length="0">
    <dxf>
      <numFmt numFmtId="0" formatCode="General"/>
      <alignment vertical="bottom" wrapText="0" readingOrder="0"/>
    </dxf>
  </rfmt>
  <rfmt sheetId="5" sqref="E1106" start="0" length="0">
    <dxf>
      <numFmt numFmtId="0" formatCode="General"/>
      <alignment vertical="bottom" wrapText="0" readingOrder="0"/>
    </dxf>
  </rfmt>
  <rfmt sheetId="5" sqref="F1106" start="0" length="0">
    <dxf>
      <numFmt numFmtId="0" formatCode="General"/>
      <alignment vertical="bottom" wrapText="0" readingOrder="0"/>
    </dxf>
  </rfmt>
  <rfmt sheetId="5" sqref="G1106" start="0" length="0">
    <dxf>
      <numFmt numFmtId="0" formatCode="General"/>
      <alignment vertical="bottom" wrapText="0" readingOrder="0"/>
    </dxf>
  </rfmt>
  <rfmt sheetId="5" sqref="H1106" start="0" length="0">
    <dxf>
      <numFmt numFmtId="0" formatCode="General"/>
      <alignment vertical="bottom" wrapText="0" readingOrder="0"/>
    </dxf>
  </rfmt>
  <rfmt sheetId="5" sqref="I1106" start="0" length="0">
    <dxf>
      <numFmt numFmtId="0" formatCode="General"/>
      <alignment vertical="bottom" wrapText="0" readingOrder="0"/>
    </dxf>
  </rfmt>
  <rfmt sheetId="5" sqref="J1106" start="0" length="0">
    <dxf>
      <numFmt numFmtId="0" formatCode="General"/>
      <alignment vertical="bottom" wrapText="0" readingOrder="0"/>
    </dxf>
  </rfmt>
  <rfmt sheetId="5" sqref="A1107" start="0" length="0">
    <dxf>
      <numFmt numFmtId="0" formatCode="General"/>
      <alignment vertical="bottom" wrapText="0" readingOrder="0"/>
    </dxf>
  </rfmt>
  <rfmt sheetId="5" sqref="B1107" start="0" length="0">
    <dxf>
      <numFmt numFmtId="0" formatCode="General"/>
      <alignment vertical="bottom" wrapText="0" readingOrder="0"/>
    </dxf>
  </rfmt>
  <rfmt sheetId="5" sqref="C1107" start="0" length="0">
    <dxf>
      <numFmt numFmtId="0" formatCode="General"/>
      <alignment vertical="bottom" wrapText="0" readingOrder="0"/>
    </dxf>
  </rfmt>
  <rfmt sheetId="5" sqref="D1107" start="0" length="0">
    <dxf>
      <numFmt numFmtId="0" formatCode="General"/>
      <alignment vertical="bottom" wrapText="0" readingOrder="0"/>
    </dxf>
  </rfmt>
  <rfmt sheetId="5" sqref="E1107" start="0" length="0">
    <dxf>
      <numFmt numFmtId="0" formatCode="General"/>
      <alignment vertical="bottom" wrapText="0" readingOrder="0"/>
    </dxf>
  </rfmt>
  <rfmt sheetId="5" sqref="F1107" start="0" length="0">
    <dxf>
      <numFmt numFmtId="0" formatCode="General"/>
      <alignment vertical="bottom" wrapText="0" readingOrder="0"/>
    </dxf>
  </rfmt>
  <rfmt sheetId="5" sqref="G1107" start="0" length="0">
    <dxf>
      <numFmt numFmtId="0" formatCode="General"/>
      <alignment vertical="bottom" wrapText="0" readingOrder="0"/>
    </dxf>
  </rfmt>
  <rfmt sheetId="5" sqref="H1107" start="0" length="0">
    <dxf>
      <numFmt numFmtId="0" formatCode="General"/>
      <alignment vertical="bottom" wrapText="0" readingOrder="0"/>
    </dxf>
  </rfmt>
  <rfmt sheetId="5" sqref="I1107" start="0" length="0">
    <dxf>
      <numFmt numFmtId="0" formatCode="General"/>
      <alignment vertical="bottom" wrapText="0" readingOrder="0"/>
    </dxf>
  </rfmt>
  <rfmt sheetId="5" sqref="J1107" start="0" length="0">
    <dxf>
      <numFmt numFmtId="0" formatCode="General"/>
      <alignment vertical="bottom" wrapText="0" readingOrder="0"/>
    </dxf>
  </rfmt>
  <rfmt sheetId="5" sqref="A1108" start="0" length="0">
    <dxf>
      <numFmt numFmtId="0" formatCode="General"/>
      <alignment vertical="bottom" wrapText="0" readingOrder="0"/>
    </dxf>
  </rfmt>
  <rfmt sheetId="5" sqref="B1108" start="0" length="0">
    <dxf>
      <numFmt numFmtId="0" formatCode="General"/>
      <alignment vertical="bottom" wrapText="0" readingOrder="0"/>
    </dxf>
  </rfmt>
  <rfmt sheetId="5" sqref="C1108" start="0" length="0">
    <dxf>
      <numFmt numFmtId="0" formatCode="General"/>
      <alignment vertical="bottom" wrapText="0" readingOrder="0"/>
    </dxf>
  </rfmt>
  <rfmt sheetId="5" sqref="D1108" start="0" length="0">
    <dxf>
      <numFmt numFmtId="0" formatCode="General"/>
      <alignment vertical="bottom" wrapText="0" readingOrder="0"/>
    </dxf>
  </rfmt>
  <rfmt sheetId="5" sqref="E1108" start="0" length="0">
    <dxf>
      <numFmt numFmtId="0" formatCode="General"/>
      <alignment vertical="bottom" wrapText="0" readingOrder="0"/>
    </dxf>
  </rfmt>
  <rfmt sheetId="5" sqref="F1108" start="0" length="0">
    <dxf>
      <numFmt numFmtId="0" formatCode="General"/>
      <alignment vertical="bottom" wrapText="0" readingOrder="0"/>
    </dxf>
  </rfmt>
  <rfmt sheetId="5" sqref="G1108" start="0" length="0">
    <dxf>
      <numFmt numFmtId="0" formatCode="General"/>
      <alignment vertical="bottom" wrapText="0" readingOrder="0"/>
    </dxf>
  </rfmt>
  <rfmt sheetId="5" sqref="H1108" start="0" length="0">
    <dxf>
      <numFmt numFmtId="0" formatCode="General"/>
      <alignment vertical="bottom" wrapText="0" readingOrder="0"/>
    </dxf>
  </rfmt>
  <rfmt sheetId="5" sqref="I1108" start="0" length="0">
    <dxf>
      <numFmt numFmtId="0" formatCode="General"/>
      <alignment vertical="bottom" wrapText="0" readingOrder="0"/>
    </dxf>
  </rfmt>
  <rfmt sheetId="5" sqref="J1108" start="0" length="0">
    <dxf>
      <numFmt numFmtId="0" formatCode="General"/>
      <alignment vertical="bottom" wrapText="0" readingOrder="0"/>
    </dxf>
  </rfmt>
  <rfmt sheetId="5" sqref="A1109" start="0" length="0">
    <dxf>
      <numFmt numFmtId="0" formatCode="General"/>
      <alignment vertical="bottom" wrapText="0" readingOrder="0"/>
    </dxf>
  </rfmt>
  <rfmt sheetId="5" sqref="B1109" start="0" length="0">
    <dxf>
      <numFmt numFmtId="0" formatCode="General"/>
      <alignment vertical="bottom" wrapText="0" readingOrder="0"/>
    </dxf>
  </rfmt>
  <rfmt sheetId="5" sqref="C1109" start="0" length="0">
    <dxf>
      <numFmt numFmtId="0" formatCode="General"/>
      <alignment vertical="bottom" wrapText="0" readingOrder="0"/>
    </dxf>
  </rfmt>
  <rfmt sheetId="5" sqref="D1109" start="0" length="0">
    <dxf>
      <numFmt numFmtId="0" formatCode="General"/>
      <alignment vertical="bottom" wrapText="0" readingOrder="0"/>
    </dxf>
  </rfmt>
  <rfmt sheetId="5" sqref="E1109" start="0" length="0">
    <dxf>
      <numFmt numFmtId="0" formatCode="General"/>
      <alignment vertical="bottom" wrapText="0" readingOrder="0"/>
    </dxf>
  </rfmt>
  <rfmt sheetId="5" sqref="F1109" start="0" length="0">
    <dxf>
      <numFmt numFmtId="0" formatCode="General"/>
      <alignment vertical="bottom" wrapText="0" readingOrder="0"/>
    </dxf>
  </rfmt>
  <rfmt sheetId="5" sqref="G1109" start="0" length="0">
    <dxf>
      <numFmt numFmtId="0" formatCode="General"/>
      <alignment vertical="bottom" wrapText="0" readingOrder="0"/>
    </dxf>
  </rfmt>
  <rfmt sheetId="5" sqref="H1109" start="0" length="0">
    <dxf>
      <numFmt numFmtId="0" formatCode="General"/>
      <alignment vertical="bottom" wrapText="0" readingOrder="0"/>
    </dxf>
  </rfmt>
  <rfmt sheetId="5" sqref="I1109" start="0" length="0">
    <dxf>
      <numFmt numFmtId="0" formatCode="General"/>
      <alignment vertical="bottom" wrapText="0" readingOrder="0"/>
    </dxf>
  </rfmt>
  <rfmt sheetId="5" sqref="J1109" start="0" length="0">
    <dxf>
      <numFmt numFmtId="0" formatCode="General"/>
      <alignment vertical="bottom" wrapText="0" readingOrder="0"/>
    </dxf>
  </rfmt>
  <rfmt sheetId="5" sqref="A1110" start="0" length="0">
    <dxf>
      <numFmt numFmtId="0" formatCode="General"/>
      <alignment vertical="bottom" wrapText="0" readingOrder="0"/>
    </dxf>
  </rfmt>
  <rfmt sheetId="5" sqref="B1110" start="0" length="0">
    <dxf>
      <numFmt numFmtId="0" formatCode="General"/>
      <alignment vertical="bottom" wrapText="0" readingOrder="0"/>
    </dxf>
  </rfmt>
  <rfmt sheetId="5" sqref="C1110" start="0" length="0">
    <dxf>
      <numFmt numFmtId="0" formatCode="General"/>
      <alignment vertical="bottom" wrapText="0" readingOrder="0"/>
    </dxf>
  </rfmt>
  <rfmt sheetId="5" sqref="D1110" start="0" length="0">
    <dxf>
      <numFmt numFmtId="0" formatCode="General"/>
      <alignment vertical="bottom" wrapText="0" readingOrder="0"/>
    </dxf>
  </rfmt>
  <rfmt sheetId="5" sqref="E1110" start="0" length="0">
    <dxf>
      <numFmt numFmtId="0" formatCode="General"/>
      <alignment vertical="bottom" wrapText="0" readingOrder="0"/>
    </dxf>
  </rfmt>
  <rfmt sheetId="5" sqref="F1110" start="0" length="0">
    <dxf>
      <numFmt numFmtId="0" formatCode="General"/>
      <alignment vertical="bottom" wrapText="0" readingOrder="0"/>
    </dxf>
  </rfmt>
  <rfmt sheetId="5" sqref="G1110" start="0" length="0">
    <dxf>
      <numFmt numFmtId="0" formatCode="General"/>
      <alignment vertical="bottom" wrapText="0" readingOrder="0"/>
    </dxf>
  </rfmt>
  <rfmt sheetId="5" sqref="H1110" start="0" length="0">
    <dxf>
      <numFmt numFmtId="0" formatCode="General"/>
      <alignment vertical="bottom" wrapText="0" readingOrder="0"/>
    </dxf>
  </rfmt>
  <rfmt sheetId="5" sqref="I1110" start="0" length="0">
    <dxf>
      <numFmt numFmtId="0" formatCode="General"/>
      <alignment vertical="bottom" wrapText="0" readingOrder="0"/>
    </dxf>
  </rfmt>
  <rfmt sheetId="5" sqref="J1110" start="0" length="0">
    <dxf>
      <numFmt numFmtId="0" formatCode="General"/>
      <alignment vertical="bottom" wrapText="0" readingOrder="0"/>
    </dxf>
  </rfmt>
  <rfmt sheetId="5" sqref="A1111" start="0" length="0">
    <dxf>
      <numFmt numFmtId="0" formatCode="General"/>
      <alignment vertical="bottom" wrapText="0" readingOrder="0"/>
    </dxf>
  </rfmt>
  <rfmt sheetId="5" sqref="B1111" start="0" length="0">
    <dxf>
      <numFmt numFmtId="0" formatCode="General"/>
      <alignment vertical="bottom" wrapText="0" readingOrder="0"/>
    </dxf>
  </rfmt>
  <rfmt sheetId="5" sqref="C1111" start="0" length="0">
    <dxf>
      <numFmt numFmtId="0" formatCode="General"/>
      <alignment vertical="bottom" wrapText="0" readingOrder="0"/>
    </dxf>
  </rfmt>
  <rfmt sheetId="5" sqref="D1111" start="0" length="0">
    <dxf>
      <numFmt numFmtId="0" formatCode="General"/>
      <alignment vertical="bottom" wrapText="0" readingOrder="0"/>
    </dxf>
  </rfmt>
  <rfmt sheetId="5" sqref="E1111" start="0" length="0">
    <dxf>
      <numFmt numFmtId="0" formatCode="General"/>
      <alignment vertical="bottom" wrapText="0" readingOrder="0"/>
    </dxf>
  </rfmt>
  <rfmt sheetId="5" sqref="F1111" start="0" length="0">
    <dxf>
      <numFmt numFmtId="0" formatCode="General"/>
      <alignment vertical="bottom" wrapText="0" readingOrder="0"/>
    </dxf>
  </rfmt>
  <rfmt sheetId="5" sqref="G1111" start="0" length="0">
    <dxf>
      <numFmt numFmtId="0" formatCode="General"/>
      <alignment vertical="bottom" wrapText="0" readingOrder="0"/>
    </dxf>
  </rfmt>
  <rfmt sheetId="5" sqref="H1111" start="0" length="0">
    <dxf>
      <numFmt numFmtId="0" formatCode="General"/>
      <alignment vertical="bottom" wrapText="0" readingOrder="0"/>
    </dxf>
  </rfmt>
  <rfmt sheetId="5" sqref="I1111" start="0" length="0">
    <dxf>
      <numFmt numFmtId="0" formatCode="General"/>
      <alignment vertical="bottom" wrapText="0" readingOrder="0"/>
    </dxf>
  </rfmt>
  <rfmt sheetId="5" sqref="J1111" start="0" length="0">
    <dxf>
      <numFmt numFmtId="0" formatCode="General"/>
      <alignment vertical="bottom" wrapText="0" readingOrder="0"/>
    </dxf>
  </rfmt>
  <rfmt sheetId="5" sqref="A1112" start="0" length="0">
    <dxf>
      <numFmt numFmtId="0" formatCode="General"/>
      <alignment vertical="bottom" wrapText="0" readingOrder="0"/>
    </dxf>
  </rfmt>
  <rfmt sheetId="5" sqref="B1112" start="0" length="0">
    <dxf>
      <numFmt numFmtId="0" formatCode="General"/>
      <alignment vertical="bottom" wrapText="0" readingOrder="0"/>
    </dxf>
  </rfmt>
  <rfmt sheetId="5" sqref="C1112" start="0" length="0">
    <dxf>
      <numFmt numFmtId="0" formatCode="General"/>
      <alignment vertical="bottom" wrapText="0" readingOrder="0"/>
    </dxf>
  </rfmt>
  <rfmt sheetId="5" sqref="D1112" start="0" length="0">
    <dxf>
      <numFmt numFmtId="0" formatCode="General"/>
      <alignment vertical="bottom" wrapText="0" readingOrder="0"/>
    </dxf>
  </rfmt>
  <rfmt sheetId="5" sqref="E1112" start="0" length="0">
    <dxf>
      <numFmt numFmtId="0" formatCode="General"/>
      <alignment vertical="bottom" wrapText="0" readingOrder="0"/>
    </dxf>
  </rfmt>
  <rfmt sheetId="5" sqref="F1112" start="0" length="0">
    <dxf>
      <numFmt numFmtId="0" formatCode="General"/>
      <alignment vertical="bottom" wrapText="0" readingOrder="0"/>
    </dxf>
  </rfmt>
  <rfmt sheetId="5" sqref="G1112" start="0" length="0">
    <dxf>
      <numFmt numFmtId="0" formatCode="General"/>
      <alignment vertical="bottom" wrapText="0" readingOrder="0"/>
    </dxf>
  </rfmt>
  <rfmt sheetId="5" sqref="H1112" start="0" length="0">
    <dxf>
      <numFmt numFmtId="0" formatCode="General"/>
      <alignment vertical="bottom" wrapText="0" readingOrder="0"/>
    </dxf>
  </rfmt>
  <rfmt sheetId="5" sqref="I1112" start="0" length="0">
    <dxf>
      <numFmt numFmtId="0" formatCode="General"/>
      <alignment vertical="bottom" wrapText="0" readingOrder="0"/>
    </dxf>
  </rfmt>
  <rfmt sheetId="5" sqref="J1112" start="0" length="0">
    <dxf>
      <numFmt numFmtId="0" formatCode="General"/>
      <alignment vertical="bottom" wrapText="0" readingOrder="0"/>
    </dxf>
  </rfmt>
  <rfmt sheetId="5" sqref="A1113" start="0" length="0">
    <dxf>
      <numFmt numFmtId="0" formatCode="General"/>
      <alignment vertical="bottom" wrapText="0" readingOrder="0"/>
    </dxf>
  </rfmt>
  <rfmt sheetId="5" sqref="B1113" start="0" length="0">
    <dxf>
      <numFmt numFmtId="0" formatCode="General"/>
      <alignment vertical="bottom" wrapText="0" readingOrder="0"/>
    </dxf>
  </rfmt>
  <rfmt sheetId="5" sqref="C1113" start="0" length="0">
    <dxf>
      <numFmt numFmtId="0" formatCode="General"/>
      <alignment vertical="bottom" wrapText="0" readingOrder="0"/>
    </dxf>
  </rfmt>
  <rfmt sheetId="5" sqref="D1113" start="0" length="0">
    <dxf>
      <numFmt numFmtId="0" formatCode="General"/>
      <alignment vertical="bottom" wrapText="0" readingOrder="0"/>
    </dxf>
  </rfmt>
  <rfmt sheetId="5" sqref="E1113" start="0" length="0">
    <dxf>
      <numFmt numFmtId="0" formatCode="General"/>
      <alignment vertical="bottom" wrapText="0" readingOrder="0"/>
    </dxf>
  </rfmt>
  <rfmt sheetId="5" sqref="F1113" start="0" length="0">
    <dxf>
      <numFmt numFmtId="0" formatCode="General"/>
      <alignment vertical="bottom" wrapText="0" readingOrder="0"/>
    </dxf>
  </rfmt>
  <rfmt sheetId="5" sqref="G1113" start="0" length="0">
    <dxf>
      <numFmt numFmtId="0" formatCode="General"/>
      <alignment vertical="bottom" wrapText="0" readingOrder="0"/>
    </dxf>
  </rfmt>
  <rfmt sheetId="5" sqref="H1113" start="0" length="0">
    <dxf>
      <numFmt numFmtId="0" formatCode="General"/>
      <alignment vertical="bottom" wrapText="0" readingOrder="0"/>
    </dxf>
  </rfmt>
  <rfmt sheetId="5" sqref="I1113" start="0" length="0">
    <dxf>
      <numFmt numFmtId="0" formatCode="General"/>
      <alignment vertical="bottom" wrapText="0" readingOrder="0"/>
    </dxf>
  </rfmt>
  <rfmt sheetId="5" sqref="J1113" start="0" length="0">
    <dxf>
      <numFmt numFmtId="0" formatCode="General"/>
      <alignment vertical="bottom" wrapText="0" readingOrder="0"/>
    </dxf>
  </rfmt>
  <rfmt sheetId="5" sqref="A1114" start="0" length="0">
    <dxf>
      <numFmt numFmtId="0" formatCode="General"/>
      <alignment vertical="bottom" wrapText="0" readingOrder="0"/>
    </dxf>
  </rfmt>
  <rfmt sheetId="5" sqref="B1114" start="0" length="0">
    <dxf>
      <numFmt numFmtId="0" formatCode="General"/>
      <alignment vertical="bottom" wrapText="0" readingOrder="0"/>
    </dxf>
  </rfmt>
  <rfmt sheetId="5" sqref="C1114" start="0" length="0">
    <dxf>
      <numFmt numFmtId="0" formatCode="General"/>
      <alignment vertical="bottom" wrapText="0" readingOrder="0"/>
    </dxf>
  </rfmt>
  <rfmt sheetId="5" sqref="D1114" start="0" length="0">
    <dxf>
      <numFmt numFmtId="0" formatCode="General"/>
      <alignment vertical="bottom" wrapText="0" readingOrder="0"/>
    </dxf>
  </rfmt>
  <rfmt sheetId="5" sqref="E1114" start="0" length="0">
    <dxf>
      <numFmt numFmtId="0" formatCode="General"/>
      <alignment vertical="bottom" wrapText="0" readingOrder="0"/>
    </dxf>
  </rfmt>
  <rfmt sheetId="5" sqref="F1114" start="0" length="0">
    <dxf>
      <numFmt numFmtId="0" formatCode="General"/>
      <alignment vertical="bottom" wrapText="0" readingOrder="0"/>
    </dxf>
  </rfmt>
  <rfmt sheetId="5" sqref="G1114" start="0" length="0">
    <dxf>
      <numFmt numFmtId="0" formatCode="General"/>
      <alignment vertical="bottom" wrapText="0" readingOrder="0"/>
    </dxf>
  </rfmt>
  <rfmt sheetId="5" sqref="H1114" start="0" length="0">
    <dxf>
      <numFmt numFmtId="0" formatCode="General"/>
      <alignment vertical="bottom" wrapText="0" readingOrder="0"/>
    </dxf>
  </rfmt>
  <rfmt sheetId="5" sqref="I1114" start="0" length="0">
    <dxf>
      <numFmt numFmtId="0" formatCode="General"/>
      <alignment vertical="bottom" wrapText="0" readingOrder="0"/>
    </dxf>
  </rfmt>
  <rfmt sheetId="5" sqref="J1114" start="0" length="0">
    <dxf>
      <numFmt numFmtId="0" formatCode="General"/>
      <alignment vertical="bottom" wrapText="0" readingOrder="0"/>
    </dxf>
  </rfmt>
  <rfmt sheetId="5" sqref="A1115" start="0" length="0">
    <dxf>
      <numFmt numFmtId="0" formatCode="General"/>
      <alignment vertical="bottom" wrapText="0" readingOrder="0"/>
    </dxf>
  </rfmt>
  <rfmt sheetId="5" sqref="B1115" start="0" length="0">
    <dxf>
      <numFmt numFmtId="0" formatCode="General"/>
      <alignment vertical="bottom" wrapText="0" readingOrder="0"/>
    </dxf>
  </rfmt>
  <rfmt sheetId="5" sqref="C1115" start="0" length="0">
    <dxf>
      <numFmt numFmtId="0" formatCode="General"/>
      <alignment vertical="bottom" wrapText="0" readingOrder="0"/>
    </dxf>
  </rfmt>
  <rfmt sheetId="5" sqref="D1115" start="0" length="0">
    <dxf>
      <numFmt numFmtId="0" formatCode="General"/>
      <alignment vertical="bottom" wrapText="0" readingOrder="0"/>
    </dxf>
  </rfmt>
  <rfmt sheetId="5" sqref="E1115" start="0" length="0">
    <dxf>
      <numFmt numFmtId="0" formatCode="General"/>
      <alignment vertical="bottom" wrapText="0" readingOrder="0"/>
    </dxf>
  </rfmt>
  <rfmt sheetId="5" sqref="F1115" start="0" length="0">
    <dxf>
      <numFmt numFmtId="0" formatCode="General"/>
      <alignment vertical="bottom" wrapText="0" readingOrder="0"/>
    </dxf>
  </rfmt>
  <rfmt sheetId="5" sqref="G1115" start="0" length="0">
    <dxf>
      <numFmt numFmtId="0" formatCode="General"/>
      <alignment vertical="bottom" wrapText="0" readingOrder="0"/>
    </dxf>
  </rfmt>
  <rfmt sheetId="5" sqref="H1115" start="0" length="0">
    <dxf>
      <numFmt numFmtId="0" formatCode="General"/>
      <alignment vertical="bottom" wrapText="0" readingOrder="0"/>
    </dxf>
  </rfmt>
  <rfmt sheetId="5" sqref="I1115" start="0" length="0">
    <dxf>
      <numFmt numFmtId="0" formatCode="General"/>
      <alignment vertical="bottom" wrapText="0" readingOrder="0"/>
    </dxf>
  </rfmt>
  <rfmt sheetId="5" sqref="J1115" start="0" length="0">
    <dxf>
      <numFmt numFmtId="0" formatCode="General"/>
      <alignment vertical="bottom" wrapText="0" readingOrder="0"/>
    </dxf>
  </rfmt>
  <rfmt sheetId="5" sqref="A1116" start="0" length="0">
    <dxf>
      <numFmt numFmtId="0" formatCode="General"/>
      <alignment vertical="bottom" wrapText="0" readingOrder="0"/>
    </dxf>
  </rfmt>
  <rfmt sheetId="5" sqref="B1116" start="0" length="0">
    <dxf>
      <numFmt numFmtId="0" formatCode="General"/>
      <alignment vertical="bottom" wrapText="0" readingOrder="0"/>
    </dxf>
  </rfmt>
  <rfmt sheetId="5" sqref="C1116" start="0" length="0">
    <dxf>
      <numFmt numFmtId="0" formatCode="General"/>
      <alignment vertical="bottom" wrapText="0" readingOrder="0"/>
    </dxf>
  </rfmt>
  <rfmt sheetId="5" sqref="D1116" start="0" length="0">
    <dxf>
      <numFmt numFmtId="0" formatCode="General"/>
      <alignment vertical="bottom" wrapText="0" readingOrder="0"/>
    </dxf>
  </rfmt>
  <rfmt sheetId="5" sqref="E1116" start="0" length="0">
    <dxf>
      <numFmt numFmtId="0" formatCode="General"/>
      <alignment vertical="bottom" wrapText="0" readingOrder="0"/>
    </dxf>
  </rfmt>
  <rfmt sheetId="5" sqref="F1116" start="0" length="0">
    <dxf>
      <numFmt numFmtId="0" formatCode="General"/>
      <alignment vertical="bottom" wrapText="0" readingOrder="0"/>
    </dxf>
  </rfmt>
  <rfmt sheetId="5" sqref="G1116" start="0" length="0">
    <dxf>
      <numFmt numFmtId="0" formatCode="General"/>
      <alignment vertical="bottom" wrapText="0" readingOrder="0"/>
    </dxf>
  </rfmt>
  <rfmt sheetId="5" sqref="H1116" start="0" length="0">
    <dxf>
      <numFmt numFmtId="0" formatCode="General"/>
      <alignment vertical="bottom" wrapText="0" readingOrder="0"/>
    </dxf>
  </rfmt>
  <rfmt sheetId="5" sqref="I1116" start="0" length="0">
    <dxf>
      <numFmt numFmtId="0" formatCode="General"/>
      <alignment vertical="bottom" wrapText="0" readingOrder="0"/>
    </dxf>
  </rfmt>
  <rfmt sheetId="5" sqref="J1116" start="0" length="0">
    <dxf>
      <numFmt numFmtId="0" formatCode="General"/>
      <alignment vertical="bottom" wrapText="0" readingOrder="0"/>
    </dxf>
  </rfmt>
  <rfmt sheetId="5" sqref="A1117" start="0" length="0">
    <dxf>
      <numFmt numFmtId="0" formatCode="General"/>
      <alignment vertical="bottom" wrapText="0" readingOrder="0"/>
    </dxf>
  </rfmt>
  <rfmt sheetId="5" sqref="B1117" start="0" length="0">
    <dxf>
      <numFmt numFmtId="0" formatCode="General"/>
      <alignment vertical="bottom" wrapText="0" readingOrder="0"/>
    </dxf>
  </rfmt>
  <rfmt sheetId="5" sqref="C1117" start="0" length="0">
    <dxf>
      <numFmt numFmtId="0" formatCode="General"/>
      <alignment vertical="bottom" wrapText="0" readingOrder="0"/>
    </dxf>
  </rfmt>
  <rfmt sheetId="5" sqref="D1117" start="0" length="0">
    <dxf>
      <numFmt numFmtId="0" formatCode="General"/>
      <alignment vertical="bottom" wrapText="0" readingOrder="0"/>
    </dxf>
  </rfmt>
  <rfmt sheetId="5" sqref="E1117" start="0" length="0">
    <dxf>
      <numFmt numFmtId="0" formatCode="General"/>
      <alignment vertical="bottom" wrapText="0" readingOrder="0"/>
    </dxf>
  </rfmt>
  <rfmt sheetId="5" sqref="F1117" start="0" length="0">
    <dxf>
      <numFmt numFmtId="0" formatCode="General"/>
      <alignment vertical="bottom" wrapText="0" readingOrder="0"/>
    </dxf>
  </rfmt>
  <rfmt sheetId="5" sqref="G1117" start="0" length="0">
    <dxf>
      <numFmt numFmtId="0" formatCode="General"/>
      <alignment vertical="bottom" wrapText="0" readingOrder="0"/>
    </dxf>
  </rfmt>
  <rfmt sheetId="5" sqref="H1117" start="0" length="0">
    <dxf>
      <numFmt numFmtId="0" formatCode="General"/>
      <alignment vertical="bottom" wrapText="0" readingOrder="0"/>
    </dxf>
  </rfmt>
  <rfmt sheetId="5" sqref="I1117" start="0" length="0">
    <dxf>
      <numFmt numFmtId="0" formatCode="General"/>
      <alignment vertical="bottom" wrapText="0" readingOrder="0"/>
    </dxf>
  </rfmt>
  <rfmt sheetId="5" sqref="J1117" start="0" length="0">
    <dxf>
      <numFmt numFmtId="0" formatCode="General"/>
      <alignment vertical="bottom" wrapText="0" readingOrder="0"/>
    </dxf>
  </rfmt>
  <rfmt sheetId="5" sqref="A1118" start="0" length="0">
    <dxf>
      <numFmt numFmtId="0" formatCode="General"/>
      <alignment vertical="bottom" wrapText="0" readingOrder="0"/>
    </dxf>
  </rfmt>
  <rfmt sheetId="5" sqref="B1118" start="0" length="0">
    <dxf>
      <numFmt numFmtId="0" formatCode="General"/>
      <alignment vertical="bottom" wrapText="0" readingOrder="0"/>
    </dxf>
  </rfmt>
  <rfmt sheetId="5" sqref="C1118" start="0" length="0">
    <dxf>
      <numFmt numFmtId="0" formatCode="General"/>
      <alignment vertical="bottom" wrapText="0" readingOrder="0"/>
    </dxf>
  </rfmt>
  <rfmt sheetId="5" sqref="D1118" start="0" length="0">
    <dxf>
      <numFmt numFmtId="0" formatCode="General"/>
      <alignment vertical="bottom" wrapText="0" readingOrder="0"/>
    </dxf>
  </rfmt>
  <rfmt sheetId="5" sqref="E1118" start="0" length="0">
    <dxf>
      <numFmt numFmtId="0" formatCode="General"/>
      <alignment vertical="bottom" wrapText="0" readingOrder="0"/>
    </dxf>
  </rfmt>
  <rfmt sheetId="5" sqref="F1118" start="0" length="0">
    <dxf>
      <numFmt numFmtId="0" formatCode="General"/>
      <alignment vertical="bottom" wrapText="0" readingOrder="0"/>
    </dxf>
  </rfmt>
  <rfmt sheetId="5" sqref="G1118" start="0" length="0">
    <dxf>
      <numFmt numFmtId="0" formatCode="General"/>
      <alignment vertical="bottom" wrapText="0" readingOrder="0"/>
    </dxf>
  </rfmt>
  <rfmt sheetId="5" sqref="H1118" start="0" length="0">
    <dxf>
      <numFmt numFmtId="0" formatCode="General"/>
      <alignment vertical="bottom" wrapText="0" readingOrder="0"/>
    </dxf>
  </rfmt>
  <rfmt sheetId="5" sqref="I1118" start="0" length="0">
    <dxf>
      <numFmt numFmtId="0" formatCode="General"/>
      <alignment vertical="bottom" wrapText="0" readingOrder="0"/>
    </dxf>
  </rfmt>
  <rfmt sheetId="5" sqref="J1118" start="0" length="0">
    <dxf>
      <numFmt numFmtId="0" formatCode="General"/>
      <alignment vertical="bottom" wrapText="0" readingOrder="0"/>
    </dxf>
  </rfmt>
  <rfmt sheetId="5" sqref="A1119" start="0" length="0">
    <dxf>
      <numFmt numFmtId="0" formatCode="General"/>
      <alignment vertical="bottom" wrapText="0" readingOrder="0"/>
    </dxf>
  </rfmt>
  <rfmt sheetId="5" sqref="B1119" start="0" length="0">
    <dxf>
      <numFmt numFmtId="0" formatCode="General"/>
      <alignment vertical="bottom" wrapText="0" readingOrder="0"/>
    </dxf>
  </rfmt>
  <rfmt sheetId="5" sqref="C1119" start="0" length="0">
    <dxf>
      <numFmt numFmtId="0" formatCode="General"/>
      <alignment vertical="bottom" wrapText="0" readingOrder="0"/>
    </dxf>
  </rfmt>
  <rfmt sheetId="5" sqref="D1119" start="0" length="0">
    <dxf>
      <numFmt numFmtId="0" formatCode="General"/>
      <alignment vertical="bottom" wrapText="0" readingOrder="0"/>
    </dxf>
  </rfmt>
  <rfmt sheetId="5" sqref="E1119" start="0" length="0">
    <dxf>
      <numFmt numFmtId="0" formatCode="General"/>
      <alignment vertical="bottom" wrapText="0" readingOrder="0"/>
    </dxf>
  </rfmt>
  <rfmt sheetId="5" sqref="F1119" start="0" length="0">
    <dxf>
      <numFmt numFmtId="0" formatCode="General"/>
      <alignment vertical="bottom" wrapText="0" readingOrder="0"/>
    </dxf>
  </rfmt>
  <rfmt sheetId="5" sqref="G1119" start="0" length="0">
    <dxf>
      <numFmt numFmtId="0" formatCode="General"/>
      <alignment vertical="bottom" wrapText="0" readingOrder="0"/>
    </dxf>
  </rfmt>
  <rfmt sheetId="5" sqref="H1119" start="0" length="0">
    <dxf>
      <numFmt numFmtId="0" formatCode="General"/>
      <alignment vertical="bottom" wrapText="0" readingOrder="0"/>
    </dxf>
  </rfmt>
  <rfmt sheetId="5" sqref="I1119" start="0" length="0">
    <dxf>
      <numFmt numFmtId="0" formatCode="General"/>
      <alignment vertical="bottom" wrapText="0" readingOrder="0"/>
    </dxf>
  </rfmt>
  <rfmt sheetId="5" sqref="J1119" start="0" length="0">
    <dxf>
      <numFmt numFmtId="0" formatCode="General"/>
      <alignment vertical="bottom" wrapText="0" readingOrder="0"/>
    </dxf>
  </rfmt>
  <rfmt sheetId="5" sqref="A1120" start="0" length="0">
    <dxf>
      <numFmt numFmtId="0" formatCode="General"/>
      <alignment vertical="bottom" wrapText="0" readingOrder="0"/>
    </dxf>
  </rfmt>
  <rfmt sheetId="5" sqref="B1120" start="0" length="0">
    <dxf>
      <numFmt numFmtId="0" formatCode="General"/>
      <alignment vertical="bottom" wrapText="0" readingOrder="0"/>
    </dxf>
  </rfmt>
  <rfmt sheetId="5" sqref="C1120" start="0" length="0">
    <dxf>
      <numFmt numFmtId="0" formatCode="General"/>
      <alignment vertical="bottom" wrapText="0" readingOrder="0"/>
    </dxf>
  </rfmt>
  <rfmt sheetId="5" sqref="D1120" start="0" length="0">
    <dxf>
      <numFmt numFmtId="0" formatCode="General"/>
      <alignment vertical="bottom" wrapText="0" readingOrder="0"/>
    </dxf>
  </rfmt>
  <rfmt sheetId="5" sqref="E1120" start="0" length="0">
    <dxf>
      <numFmt numFmtId="0" formatCode="General"/>
      <alignment vertical="bottom" wrapText="0" readingOrder="0"/>
    </dxf>
  </rfmt>
  <rfmt sheetId="5" sqref="F1120" start="0" length="0">
    <dxf>
      <numFmt numFmtId="0" formatCode="General"/>
      <alignment vertical="bottom" wrapText="0" readingOrder="0"/>
    </dxf>
  </rfmt>
  <rfmt sheetId="5" sqref="G1120" start="0" length="0">
    <dxf>
      <numFmt numFmtId="0" formatCode="General"/>
      <alignment vertical="bottom" wrapText="0" readingOrder="0"/>
    </dxf>
  </rfmt>
  <rfmt sheetId="5" sqref="H1120" start="0" length="0">
    <dxf>
      <numFmt numFmtId="0" formatCode="General"/>
      <alignment vertical="bottom" wrapText="0" readingOrder="0"/>
    </dxf>
  </rfmt>
  <rfmt sheetId="5" sqref="I1120" start="0" length="0">
    <dxf>
      <numFmt numFmtId="0" formatCode="General"/>
      <alignment vertical="bottom" wrapText="0" readingOrder="0"/>
    </dxf>
  </rfmt>
  <rfmt sheetId="5" sqref="J1120" start="0" length="0">
    <dxf>
      <numFmt numFmtId="0" formatCode="General"/>
      <alignment vertical="bottom" wrapText="0" readingOrder="0"/>
    </dxf>
  </rfmt>
  <rfmt sheetId="5" sqref="A1121" start="0" length="0">
    <dxf>
      <numFmt numFmtId="0" formatCode="General"/>
      <alignment vertical="bottom" wrapText="0" readingOrder="0"/>
    </dxf>
  </rfmt>
  <rfmt sheetId="5" sqref="B1121" start="0" length="0">
    <dxf>
      <numFmt numFmtId="0" formatCode="General"/>
      <alignment vertical="bottom" wrapText="0" readingOrder="0"/>
    </dxf>
  </rfmt>
  <rfmt sheetId="5" sqref="C1121" start="0" length="0">
    <dxf>
      <numFmt numFmtId="0" formatCode="General"/>
      <alignment vertical="bottom" wrapText="0" readingOrder="0"/>
    </dxf>
  </rfmt>
  <rfmt sheetId="5" sqref="D1121" start="0" length="0">
    <dxf>
      <numFmt numFmtId="0" formatCode="General"/>
      <alignment vertical="bottom" wrapText="0" readingOrder="0"/>
    </dxf>
  </rfmt>
  <rfmt sheetId="5" sqref="E1121" start="0" length="0">
    <dxf>
      <numFmt numFmtId="0" formatCode="General"/>
      <alignment vertical="bottom" wrapText="0" readingOrder="0"/>
    </dxf>
  </rfmt>
  <rfmt sheetId="5" sqref="F1121" start="0" length="0">
    <dxf>
      <numFmt numFmtId="0" formatCode="General"/>
      <alignment vertical="bottom" wrapText="0" readingOrder="0"/>
    </dxf>
  </rfmt>
  <rfmt sheetId="5" sqref="G1121" start="0" length="0">
    <dxf>
      <numFmt numFmtId="0" formatCode="General"/>
      <alignment vertical="bottom" wrapText="0" readingOrder="0"/>
    </dxf>
  </rfmt>
  <rfmt sheetId="5" sqref="H1121" start="0" length="0">
    <dxf>
      <numFmt numFmtId="0" formatCode="General"/>
      <alignment vertical="bottom" wrapText="0" readingOrder="0"/>
    </dxf>
  </rfmt>
  <rfmt sheetId="5" sqref="I1121" start="0" length="0">
    <dxf>
      <numFmt numFmtId="0" formatCode="General"/>
      <alignment vertical="bottom" wrapText="0" readingOrder="0"/>
    </dxf>
  </rfmt>
  <rfmt sheetId="5" sqref="J1121" start="0" length="0">
    <dxf>
      <numFmt numFmtId="0" formatCode="General"/>
      <alignment vertical="bottom" wrapText="0" readingOrder="0"/>
    </dxf>
  </rfmt>
  <rfmt sheetId="5" sqref="A1122" start="0" length="0">
    <dxf>
      <numFmt numFmtId="0" formatCode="General"/>
      <alignment vertical="bottom" wrapText="0" readingOrder="0"/>
    </dxf>
  </rfmt>
  <rfmt sheetId="5" sqref="B1122" start="0" length="0">
    <dxf>
      <numFmt numFmtId="0" formatCode="General"/>
      <alignment vertical="bottom" wrapText="0" readingOrder="0"/>
    </dxf>
  </rfmt>
  <rfmt sheetId="5" sqref="C1122" start="0" length="0">
    <dxf>
      <numFmt numFmtId="0" formatCode="General"/>
      <alignment vertical="bottom" wrapText="0" readingOrder="0"/>
    </dxf>
  </rfmt>
  <rfmt sheetId="5" sqref="D1122" start="0" length="0">
    <dxf>
      <numFmt numFmtId="0" formatCode="General"/>
      <alignment vertical="bottom" wrapText="0" readingOrder="0"/>
    </dxf>
  </rfmt>
  <rfmt sheetId="5" sqref="E1122" start="0" length="0">
    <dxf>
      <numFmt numFmtId="0" formatCode="General"/>
      <alignment vertical="bottom" wrapText="0" readingOrder="0"/>
    </dxf>
  </rfmt>
  <rfmt sheetId="5" sqref="F1122" start="0" length="0">
    <dxf>
      <numFmt numFmtId="0" formatCode="General"/>
      <alignment vertical="bottom" wrapText="0" readingOrder="0"/>
    </dxf>
  </rfmt>
  <rfmt sheetId="5" sqref="G1122" start="0" length="0">
    <dxf>
      <numFmt numFmtId="0" formatCode="General"/>
      <alignment vertical="bottom" wrapText="0" readingOrder="0"/>
    </dxf>
  </rfmt>
  <rfmt sheetId="5" sqref="H1122" start="0" length="0">
    <dxf>
      <numFmt numFmtId="0" formatCode="General"/>
      <alignment vertical="bottom" wrapText="0" readingOrder="0"/>
    </dxf>
  </rfmt>
  <rfmt sheetId="5" sqref="I1122" start="0" length="0">
    <dxf>
      <numFmt numFmtId="0" formatCode="General"/>
      <alignment vertical="bottom" wrapText="0" readingOrder="0"/>
    </dxf>
  </rfmt>
  <rfmt sheetId="5" sqref="J1122" start="0" length="0">
    <dxf>
      <numFmt numFmtId="0" formatCode="General"/>
      <alignment vertical="bottom" wrapText="0" readingOrder="0"/>
    </dxf>
  </rfmt>
  <rfmt sheetId="5" sqref="A1123" start="0" length="0">
    <dxf>
      <numFmt numFmtId="0" formatCode="General"/>
      <alignment vertical="bottom" wrapText="0" readingOrder="0"/>
    </dxf>
  </rfmt>
  <rfmt sheetId="5" sqref="B1123" start="0" length="0">
    <dxf>
      <numFmt numFmtId="0" formatCode="General"/>
      <alignment vertical="bottom" wrapText="0" readingOrder="0"/>
    </dxf>
  </rfmt>
  <rfmt sheetId="5" sqref="C1123" start="0" length="0">
    <dxf>
      <numFmt numFmtId="0" formatCode="General"/>
      <alignment vertical="bottom" wrapText="0" readingOrder="0"/>
    </dxf>
  </rfmt>
  <rfmt sheetId="5" sqref="D1123" start="0" length="0">
    <dxf>
      <numFmt numFmtId="0" formatCode="General"/>
      <alignment vertical="bottom" wrapText="0" readingOrder="0"/>
    </dxf>
  </rfmt>
  <rfmt sheetId="5" sqref="E1123" start="0" length="0">
    <dxf>
      <numFmt numFmtId="0" formatCode="General"/>
      <alignment vertical="bottom" wrapText="0" readingOrder="0"/>
    </dxf>
  </rfmt>
  <rfmt sheetId="5" sqref="F1123" start="0" length="0">
    <dxf>
      <numFmt numFmtId="0" formatCode="General"/>
      <alignment vertical="bottom" wrapText="0" readingOrder="0"/>
    </dxf>
  </rfmt>
  <rfmt sheetId="5" sqref="G1123" start="0" length="0">
    <dxf>
      <numFmt numFmtId="0" formatCode="General"/>
      <alignment vertical="bottom" wrapText="0" readingOrder="0"/>
    </dxf>
  </rfmt>
  <rfmt sheetId="5" sqref="H1123" start="0" length="0">
    <dxf>
      <numFmt numFmtId="0" formatCode="General"/>
      <alignment vertical="bottom" wrapText="0" readingOrder="0"/>
    </dxf>
  </rfmt>
  <rfmt sheetId="5" sqref="I1123" start="0" length="0">
    <dxf>
      <numFmt numFmtId="0" formatCode="General"/>
      <alignment vertical="bottom" wrapText="0" readingOrder="0"/>
    </dxf>
  </rfmt>
  <rfmt sheetId="5" sqref="J1123" start="0" length="0">
    <dxf>
      <numFmt numFmtId="0" formatCode="General"/>
      <alignment vertical="bottom" wrapText="0" readingOrder="0"/>
    </dxf>
  </rfmt>
  <rfmt sheetId="5" sqref="A1124" start="0" length="0">
    <dxf>
      <numFmt numFmtId="0" formatCode="General"/>
      <alignment vertical="bottom" wrapText="0" readingOrder="0"/>
    </dxf>
  </rfmt>
  <rfmt sheetId="5" sqref="B1124" start="0" length="0">
    <dxf>
      <numFmt numFmtId="0" formatCode="General"/>
      <alignment vertical="bottom" wrapText="0" readingOrder="0"/>
    </dxf>
  </rfmt>
  <rfmt sheetId="5" sqref="C1124" start="0" length="0">
    <dxf>
      <numFmt numFmtId="0" formatCode="General"/>
      <alignment vertical="bottom" wrapText="0" readingOrder="0"/>
    </dxf>
  </rfmt>
  <rfmt sheetId="5" sqref="D1124" start="0" length="0">
    <dxf>
      <numFmt numFmtId="0" formatCode="General"/>
      <alignment vertical="bottom" wrapText="0" readingOrder="0"/>
    </dxf>
  </rfmt>
  <rfmt sheetId="5" sqref="E1124" start="0" length="0">
    <dxf>
      <numFmt numFmtId="0" formatCode="General"/>
      <alignment vertical="bottom" wrapText="0" readingOrder="0"/>
    </dxf>
  </rfmt>
  <rfmt sheetId="5" sqref="F1124" start="0" length="0">
    <dxf>
      <numFmt numFmtId="0" formatCode="General"/>
      <alignment vertical="bottom" wrapText="0" readingOrder="0"/>
    </dxf>
  </rfmt>
  <rfmt sheetId="5" sqref="G1124" start="0" length="0">
    <dxf>
      <numFmt numFmtId="0" formatCode="General"/>
      <alignment vertical="bottom" wrapText="0" readingOrder="0"/>
    </dxf>
  </rfmt>
  <rfmt sheetId="5" sqref="H1124" start="0" length="0">
    <dxf>
      <numFmt numFmtId="0" formatCode="General"/>
      <alignment vertical="bottom" wrapText="0" readingOrder="0"/>
    </dxf>
  </rfmt>
  <rfmt sheetId="5" sqref="I1124" start="0" length="0">
    <dxf>
      <numFmt numFmtId="0" formatCode="General"/>
      <alignment vertical="bottom" wrapText="0" readingOrder="0"/>
    </dxf>
  </rfmt>
  <rfmt sheetId="5" sqref="J1124" start="0" length="0">
    <dxf>
      <numFmt numFmtId="0" formatCode="General"/>
      <alignment vertical="bottom" wrapText="0" readingOrder="0"/>
    </dxf>
  </rfmt>
  <rfmt sheetId="5" sqref="A1125" start="0" length="0">
    <dxf>
      <numFmt numFmtId="0" formatCode="General"/>
      <alignment vertical="bottom" wrapText="0" readingOrder="0"/>
    </dxf>
  </rfmt>
  <rfmt sheetId="5" sqref="B1125" start="0" length="0">
    <dxf>
      <numFmt numFmtId="0" formatCode="General"/>
      <alignment vertical="bottom" wrapText="0" readingOrder="0"/>
    </dxf>
  </rfmt>
  <rfmt sheetId="5" sqref="C1125" start="0" length="0">
    <dxf>
      <numFmt numFmtId="0" formatCode="General"/>
      <alignment vertical="bottom" wrapText="0" readingOrder="0"/>
    </dxf>
  </rfmt>
  <rfmt sheetId="5" sqref="D1125" start="0" length="0">
    <dxf>
      <numFmt numFmtId="0" formatCode="General"/>
      <alignment vertical="bottom" wrapText="0" readingOrder="0"/>
    </dxf>
  </rfmt>
  <rfmt sheetId="5" sqref="E1125" start="0" length="0">
    <dxf>
      <numFmt numFmtId="0" formatCode="General"/>
      <alignment vertical="bottom" wrapText="0" readingOrder="0"/>
    </dxf>
  </rfmt>
  <rfmt sheetId="5" sqref="F1125" start="0" length="0">
    <dxf>
      <numFmt numFmtId="0" formatCode="General"/>
      <alignment vertical="bottom" wrapText="0" readingOrder="0"/>
    </dxf>
  </rfmt>
  <rfmt sheetId="5" sqref="G1125" start="0" length="0">
    <dxf>
      <numFmt numFmtId="0" formatCode="General"/>
      <alignment vertical="bottom" wrapText="0" readingOrder="0"/>
    </dxf>
  </rfmt>
  <rfmt sheetId="5" sqref="H1125" start="0" length="0">
    <dxf>
      <numFmt numFmtId="0" formatCode="General"/>
      <alignment vertical="bottom" wrapText="0" readingOrder="0"/>
    </dxf>
  </rfmt>
  <rfmt sheetId="5" sqref="I1125" start="0" length="0">
    <dxf>
      <numFmt numFmtId="0" formatCode="General"/>
      <alignment vertical="bottom" wrapText="0" readingOrder="0"/>
    </dxf>
  </rfmt>
  <rfmt sheetId="5" sqref="J1125" start="0" length="0">
    <dxf>
      <numFmt numFmtId="0" formatCode="General"/>
      <alignment vertical="bottom" wrapText="0" readingOrder="0"/>
    </dxf>
  </rfmt>
  <rfmt sheetId="5" sqref="A1126" start="0" length="0">
    <dxf>
      <numFmt numFmtId="0" formatCode="General"/>
      <alignment vertical="bottom" wrapText="0" readingOrder="0"/>
    </dxf>
  </rfmt>
  <rfmt sheetId="5" sqref="B1126" start="0" length="0">
    <dxf>
      <numFmt numFmtId="0" formatCode="General"/>
      <alignment vertical="bottom" wrapText="0" readingOrder="0"/>
    </dxf>
  </rfmt>
  <rfmt sheetId="5" sqref="C1126" start="0" length="0">
    <dxf>
      <numFmt numFmtId="0" formatCode="General"/>
      <alignment vertical="bottom" wrapText="0" readingOrder="0"/>
    </dxf>
  </rfmt>
  <rfmt sheetId="5" sqref="D1126" start="0" length="0">
    <dxf>
      <numFmt numFmtId="0" formatCode="General"/>
      <alignment vertical="bottom" wrapText="0" readingOrder="0"/>
    </dxf>
  </rfmt>
  <rfmt sheetId="5" sqref="E1126" start="0" length="0">
    <dxf>
      <numFmt numFmtId="0" formatCode="General"/>
      <alignment vertical="bottom" wrapText="0" readingOrder="0"/>
    </dxf>
  </rfmt>
  <rfmt sheetId="5" sqref="F1126" start="0" length="0">
    <dxf>
      <numFmt numFmtId="0" formatCode="General"/>
      <alignment vertical="bottom" wrapText="0" readingOrder="0"/>
    </dxf>
  </rfmt>
  <rfmt sheetId="5" sqref="G1126" start="0" length="0">
    <dxf>
      <numFmt numFmtId="0" formatCode="General"/>
      <alignment vertical="bottom" wrapText="0" readingOrder="0"/>
    </dxf>
  </rfmt>
  <rfmt sheetId="5" sqref="H1126" start="0" length="0">
    <dxf>
      <numFmt numFmtId="0" formatCode="General"/>
      <alignment vertical="bottom" wrapText="0" readingOrder="0"/>
    </dxf>
  </rfmt>
  <rfmt sheetId="5" sqref="I1126" start="0" length="0">
    <dxf>
      <numFmt numFmtId="0" formatCode="General"/>
      <alignment vertical="bottom" wrapText="0" readingOrder="0"/>
    </dxf>
  </rfmt>
  <rfmt sheetId="5" sqref="J1126" start="0" length="0">
    <dxf>
      <numFmt numFmtId="0" formatCode="General"/>
      <alignment vertical="bottom" wrapText="0" readingOrder="0"/>
    </dxf>
  </rfmt>
  <rfmt sheetId="5" sqref="A1127" start="0" length="0">
    <dxf>
      <numFmt numFmtId="0" formatCode="General"/>
      <alignment vertical="bottom" wrapText="0" readingOrder="0"/>
    </dxf>
  </rfmt>
  <rfmt sheetId="5" sqref="B1127" start="0" length="0">
    <dxf>
      <numFmt numFmtId="0" formatCode="General"/>
      <alignment vertical="bottom" wrapText="0" readingOrder="0"/>
    </dxf>
  </rfmt>
  <rfmt sheetId="5" sqref="C1127" start="0" length="0">
    <dxf>
      <numFmt numFmtId="0" formatCode="General"/>
      <alignment vertical="bottom" wrapText="0" readingOrder="0"/>
    </dxf>
  </rfmt>
  <rfmt sheetId="5" sqref="D1127" start="0" length="0">
    <dxf>
      <numFmt numFmtId="0" formatCode="General"/>
      <alignment vertical="bottom" wrapText="0" readingOrder="0"/>
    </dxf>
  </rfmt>
  <rfmt sheetId="5" sqref="E1127" start="0" length="0">
    <dxf>
      <numFmt numFmtId="0" formatCode="General"/>
      <alignment vertical="bottom" wrapText="0" readingOrder="0"/>
    </dxf>
  </rfmt>
  <rfmt sheetId="5" sqref="F1127" start="0" length="0">
    <dxf>
      <numFmt numFmtId="0" formatCode="General"/>
      <alignment vertical="bottom" wrapText="0" readingOrder="0"/>
    </dxf>
  </rfmt>
  <rfmt sheetId="5" sqref="G1127" start="0" length="0">
    <dxf>
      <numFmt numFmtId="0" formatCode="General"/>
      <alignment vertical="bottom" wrapText="0" readingOrder="0"/>
    </dxf>
  </rfmt>
  <rfmt sheetId="5" sqref="H1127" start="0" length="0">
    <dxf>
      <numFmt numFmtId="0" formatCode="General"/>
      <alignment vertical="bottom" wrapText="0" readingOrder="0"/>
    </dxf>
  </rfmt>
  <rfmt sheetId="5" sqref="I1127" start="0" length="0">
    <dxf>
      <numFmt numFmtId="0" formatCode="General"/>
      <alignment vertical="bottom" wrapText="0" readingOrder="0"/>
    </dxf>
  </rfmt>
  <rfmt sheetId="5" sqref="J1127" start="0" length="0">
    <dxf>
      <numFmt numFmtId="0" formatCode="General"/>
      <alignment vertical="bottom" wrapText="0" readingOrder="0"/>
    </dxf>
  </rfmt>
  <rfmt sheetId="5" sqref="A1128" start="0" length="0">
    <dxf>
      <numFmt numFmtId="0" formatCode="General"/>
      <alignment vertical="bottom" wrapText="0" readingOrder="0"/>
    </dxf>
  </rfmt>
  <rfmt sheetId="5" sqref="B1128" start="0" length="0">
    <dxf>
      <numFmt numFmtId="0" formatCode="General"/>
      <alignment vertical="bottom" wrapText="0" readingOrder="0"/>
    </dxf>
  </rfmt>
  <rfmt sheetId="5" sqref="C1128" start="0" length="0">
    <dxf>
      <numFmt numFmtId="0" formatCode="General"/>
      <alignment vertical="bottom" wrapText="0" readingOrder="0"/>
    </dxf>
  </rfmt>
  <rfmt sheetId="5" sqref="D1128" start="0" length="0">
    <dxf>
      <numFmt numFmtId="0" formatCode="General"/>
      <alignment vertical="bottom" wrapText="0" readingOrder="0"/>
    </dxf>
  </rfmt>
  <rfmt sheetId="5" sqref="E1128" start="0" length="0">
    <dxf>
      <numFmt numFmtId="0" formatCode="General"/>
      <alignment vertical="bottom" wrapText="0" readingOrder="0"/>
    </dxf>
  </rfmt>
  <rfmt sheetId="5" sqref="F1128" start="0" length="0">
    <dxf>
      <numFmt numFmtId="0" formatCode="General"/>
      <alignment vertical="bottom" wrapText="0" readingOrder="0"/>
    </dxf>
  </rfmt>
  <rfmt sheetId="5" sqref="G1128" start="0" length="0">
    <dxf>
      <numFmt numFmtId="0" formatCode="General"/>
      <alignment vertical="bottom" wrapText="0" readingOrder="0"/>
    </dxf>
  </rfmt>
  <rfmt sheetId="5" sqref="H1128" start="0" length="0">
    <dxf>
      <numFmt numFmtId="0" formatCode="General"/>
      <alignment vertical="bottom" wrapText="0" readingOrder="0"/>
    </dxf>
  </rfmt>
  <rfmt sheetId="5" sqref="I1128" start="0" length="0">
    <dxf>
      <numFmt numFmtId="0" formatCode="General"/>
      <alignment vertical="bottom" wrapText="0" readingOrder="0"/>
    </dxf>
  </rfmt>
  <rfmt sheetId="5" sqref="J1128" start="0" length="0">
    <dxf>
      <numFmt numFmtId="0" formatCode="General"/>
      <alignment vertical="bottom" wrapText="0" readingOrder="0"/>
    </dxf>
  </rfmt>
  <rfmt sheetId="5" sqref="A1129" start="0" length="0">
    <dxf>
      <numFmt numFmtId="0" formatCode="General"/>
      <alignment vertical="bottom" wrapText="0" readingOrder="0"/>
    </dxf>
  </rfmt>
  <rfmt sheetId="5" sqref="B1129" start="0" length="0">
    <dxf>
      <numFmt numFmtId="0" formatCode="General"/>
      <alignment vertical="bottom" wrapText="0" readingOrder="0"/>
    </dxf>
  </rfmt>
  <rfmt sheetId="5" sqref="C1129" start="0" length="0">
    <dxf>
      <numFmt numFmtId="0" formatCode="General"/>
      <alignment vertical="bottom" wrapText="0" readingOrder="0"/>
    </dxf>
  </rfmt>
  <rfmt sheetId="5" sqref="D1129" start="0" length="0">
    <dxf>
      <numFmt numFmtId="0" formatCode="General"/>
      <alignment vertical="bottom" wrapText="0" readingOrder="0"/>
    </dxf>
  </rfmt>
  <rfmt sheetId="5" sqref="E1129" start="0" length="0">
    <dxf>
      <numFmt numFmtId="0" formatCode="General"/>
      <alignment vertical="bottom" wrapText="0" readingOrder="0"/>
    </dxf>
  </rfmt>
  <rfmt sheetId="5" sqref="F1129" start="0" length="0">
    <dxf>
      <numFmt numFmtId="0" formatCode="General"/>
      <alignment vertical="bottom" wrapText="0" readingOrder="0"/>
    </dxf>
  </rfmt>
  <rfmt sheetId="5" sqref="G1129" start="0" length="0">
    <dxf>
      <numFmt numFmtId="0" formatCode="General"/>
      <alignment vertical="bottom" wrapText="0" readingOrder="0"/>
    </dxf>
  </rfmt>
  <rfmt sheetId="5" sqref="H1129" start="0" length="0">
    <dxf>
      <numFmt numFmtId="0" formatCode="General"/>
      <alignment vertical="bottom" wrapText="0" readingOrder="0"/>
    </dxf>
  </rfmt>
  <rfmt sheetId="5" sqref="I1129" start="0" length="0">
    <dxf>
      <numFmt numFmtId="0" formatCode="General"/>
      <alignment vertical="bottom" wrapText="0" readingOrder="0"/>
    </dxf>
  </rfmt>
  <rfmt sheetId="5" sqref="J1129" start="0" length="0">
    <dxf>
      <numFmt numFmtId="0" formatCode="General"/>
      <alignment vertical="bottom" wrapText="0" readingOrder="0"/>
    </dxf>
  </rfmt>
  <rfmt sheetId="5" sqref="A1130" start="0" length="0">
    <dxf>
      <numFmt numFmtId="0" formatCode="General"/>
      <alignment vertical="bottom" wrapText="0" readingOrder="0"/>
    </dxf>
  </rfmt>
  <rfmt sheetId="5" sqref="B1130" start="0" length="0">
    <dxf>
      <numFmt numFmtId="0" formatCode="General"/>
      <alignment vertical="bottom" wrapText="0" readingOrder="0"/>
    </dxf>
  </rfmt>
  <rfmt sheetId="5" sqref="C1130" start="0" length="0">
    <dxf>
      <numFmt numFmtId="0" formatCode="General"/>
      <alignment vertical="bottom" wrapText="0" readingOrder="0"/>
    </dxf>
  </rfmt>
  <rfmt sheetId="5" sqref="D1130" start="0" length="0">
    <dxf>
      <numFmt numFmtId="0" formatCode="General"/>
      <alignment vertical="bottom" wrapText="0" readingOrder="0"/>
    </dxf>
  </rfmt>
  <rfmt sheetId="5" sqref="E1130" start="0" length="0">
    <dxf>
      <numFmt numFmtId="0" formatCode="General"/>
      <alignment vertical="bottom" wrapText="0" readingOrder="0"/>
    </dxf>
  </rfmt>
  <rfmt sheetId="5" sqref="F1130" start="0" length="0">
    <dxf>
      <numFmt numFmtId="0" formatCode="General"/>
      <alignment vertical="bottom" wrapText="0" readingOrder="0"/>
    </dxf>
  </rfmt>
  <rfmt sheetId="5" sqref="G1130" start="0" length="0">
    <dxf>
      <numFmt numFmtId="0" formatCode="General"/>
      <alignment vertical="bottom" wrapText="0" readingOrder="0"/>
    </dxf>
  </rfmt>
  <rfmt sheetId="5" sqref="H1130" start="0" length="0">
    <dxf>
      <numFmt numFmtId="0" formatCode="General"/>
      <alignment vertical="bottom" wrapText="0" readingOrder="0"/>
    </dxf>
  </rfmt>
  <rfmt sheetId="5" sqref="I1130" start="0" length="0">
    <dxf>
      <numFmt numFmtId="0" formatCode="General"/>
      <alignment vertical="bottom" wrapText="0" readingOrder="0"/>
    </dxf>
  </rfmt>
  <rfmt sheetId="5" sqref="J1130" start="0" length="0">
    <dxf>
      <numFmt numFmtId="0" formatCode="General"/>
      <alignment vertical="bottom" wrapText="0" readingOrder="0"/>
    </dxf>
  </rfmt>
  <rfmt sheetId="5" sqref="A1131" start="0" length="0">
    <dxf>
      <numFmt numFmtId="0" formatCode="General"/>
      <alignment vertical="bottom" wrapText="0" readingOrder="0"/>
    </dxf>
  </rfmt>
  <rfmt sheetId="5" sqref="B1131" start="0" length="0">
    <dxf>
      <numFmt numFmtId="0" formatCode="General"/>
      <alignment vertical="bottom" wrapText="0" readingOrder="0"/>
    </dxf>
  </rfmt>
  <rfmt sheetId="5" sqref="C1131" start="0" length="0">
    <dxf>
      <numFmt numFmtId="0" formatCode="General"/>
      <alignment vertical="bottom" wrapText="0" readingOrder="0"/>
    </dxf>
  </rfmt>
  <rfmt sheetId="5" sqref="D1131" start="0" length="0">
    <dxf>
      <numFmt numFmtId="0" formatCode="General"/>
      <alignment vertical="bottom" wrapText="0" readingOrder="0"/>
    </dxf>
  </rfmt>
  <rfmt sheetId="5" sqref="E1131" start="0" length="0">
    <dxf>
      <numFmt numFmtId="0" formatCode="General"/>
      <alignment vertical="bottom" wrapText="0" readingOrder="0"/>
    </dxf>
  </rfmt>
  <rfmt sheetId="5" sqref="F1131" start="0" length="0">
    <dxf>
      <numFmt numFmtId="0" formatCode="General"/>
      <alignment vertical="bottom" wrapText="0" readingOrder="0"/>
    </dxf>
  </rfmt>
  <rfmt sheetId="5" sqref="G1131" start="0" length="0">
    <dxf>
      <numFmt numFmtId="0" formatCode="General"/>
      <alignment vertical="bottom" wrapText="0" readingOrder="0"/>
    </dxf>
  </rfmt>
  <rfmt sheetId="5" sqref="H1131" start="0" length="0">
    <dxf>
      <numFmt numFmtId="0" formatCode="General"/>
      <alignment vertical="bottom" wrapText="0" readingOrder="0"/>
    </dxf>
  </rfmt>
  <rfmt sheetId="5" sqref="I1131" start="0" length="0">
    <dxf>
      <numFmt numFmtId="0" formatCode="General"/>
      <alignment vertical="bottom" wrapText="0" readingOrder="0"/>
    </dxf>
  </rfmt>
  <rfmt sheetId="5" sqref="J1131" start="0" length="0">
    <dxf>
      <numFmt numFmtId="0" formatCode="General"/>
      <alignment vertical="bottom" wrapText="0" readingOrder="0"/>
    </dxf>
  </rfmt>
  <rfmt sheetId="5" sqref="A1132" start="0" length="0">
    <dxf>
      <numFmt numFmtId="0" formatCode="General"/>
      <alignment vertical="bottom" wrapText="0" readingOrder="0"/>
    </dxf>
  </rfmt>
  <rfmt sheetId="5" sqref="B1132" start="0" length="0">
    <dxf>
      <numFmt numFmtId="0" formatCode="General"/>
      <alignment vertical="bottom" wrapText="0" readingOrder="0"/>
    </dxf>
  </rfmt>
  <rfmt sheetId="5" sqref="C1132" start="0" length="0">
    <dxf>
      <numFmt numFmtId="0" formatCode="General"/>
      <alignment vertical="bottom" wrapText="0" readingOrder="0"/>
    </dxf>
  </rfmt>
  <rfmt sheetId="5" sqref="D1132" start="0" length="0">
    <dxf>
      <numFmt numFmtId="0" formatCode="General"/>
      <alignment vertical="bottom" wrapText="0" readingOrder="0"/>
    </dxf>
  </rfmt>
  <rfmt sheetId="5" sqref="E1132" start="0" length="0">
    <dxf>
      <numFmt numFmtId="0" formatCode="General"/>
      <alignment vertical="bottom" wrapText="0" readingOrder="0"/>
    </dxf>
  </rfmt>
  <rfmt sheetId="5" sqref="F1132" start="0" length="0">
    <dxf>
      <numFmt numFmtId="0" formatCode="General"/>
      <alignment vertical="bottom" wrapText="0" readingOrder="0"/>
    </dxf>
  </rfmt>
  <rfmt sheetId="5" sqref="G1132" start="0" length="0">
    <dxf>
      <numFmt numFmtId="0" formatCode="General"/>
      <alignment vertical="bottom" wrapText="0" readingOrder="0"/>
    </dxf>
  </rfmt>
  <rfmt sheetId="5" sqref="H1132" start="0" length="0">
    <dxf>
      <numFmt numFmtId="0" formatCode="General"/>
      <alignment vertical="bottom" wrapText="0" readingOrder="0"/>
    </dxf>
  </rfmt>
  <rfmt sheetId="5" sqref="I1132" start="0" length="0">
    <dxf>
      <numFmt numFmtId="0" formatCode="General"/>
      <alignment vertical="bottom" wrapText="0" readingOrder="0"/>
    </dxf>
  </rfmt>
  <rfmt sheetId="5" sqref="J1132" start="0" length="0">
    <dxf>
      <numFmt numFmtId="0" formatCode="General"/>
      <alignment vertical="bottom" wrapText="0" readingOrder="0"/>
    </dxf>
  </rfmt>
  <rfmt sheetId="5" sqref="A1133" start="0" length="0">
    <dxf>
      <numFmt numFmtId="0" formatCode="General"/>
      <alignment vertical="bottom" wrapText="0" readingOrder="0"/>
    </dxf>
  </rfmt>
  <rfmt sheetId="5" sqref="B1133" start="0" length="0">
    <dxf>
      <numFmt numFmtId="0" formatCode="General"/>
      <alignment vertical="bottom" wrapText="0" readingOrder="0"/>
    </dxf>
  </rfmt>
  <rfmt sheetId="5" sqref="C1133" start="0" length="0">
    <dxf>
      <numFmt numFmtId="0" formatCode="General"/>
      <alignment vertical="bottom" wrapText="0" readingOrder="0"/>
    </dxf>
  </rfmt>
  <rfmt sheetId="5" sqref="D1133" start="0" length="0">
    <dxf>
      <numFmt numFmtId="0" formatCode="General"/>
      <alignment vertical="bottom" wrapText="0" readingOrder="0"/>
    </dxf>
  </rfmt>
  <rfmt sheetId="5" sqref="E1133" start="0" length="0">
    <dxf>
      <numFmt numFmtId="0" formatCode="General"/>
      <alignment vertical="bottom" wrapText="0" readingOrder="0"/>
    </dxf>
  </rfmt>
  <rfmt sheetId="5" sqref="F1133" start="0" length="0">
    <dxf>
      <numFmt numFmtId="0" formatCode="General"/>
      <alignment vertical="bottom" wrapText="0" readingOrder="0"/>
    </dxf>
  </rfmt>
  <rfmt sheetId="5" sqref="G1133" start="0" length="0">
    <dxf>
      <numFmt numFmtId="0" formatCode="General"/>
      <alignment vertical="bottom" wrapText="0" readingOrder="0"/>
    </dxf>
  </rfmt>
  <rfmt sheetId="5" sqref="H1133" start="0" length="0">
    <dxf>
      <numFmt numFmtId="0" formatCode="General"/>
      <alignment vertical="bottom" wrapText="0" readingOrder="0"/>
    </dxf>
  </rfmt>
  <rfmt sheetId="5" sqref="I1133" start="0" length="0">
    <dxf>
      <numFmt numFmtId="0" formatCode="General"/>
      <alignment vertical="bottom" wrapText="0" readingOrder="0"/>
    </dxf>
  </rfmt>
  <rfmt sheetId="5" sqref="J1133" start="0" length="0">
    <dxf>
      <numFmt numFmtId="0" formatCode="General"/>
      <alignment vertical="bottom" wrapText="0" readingOrder="0"/>
    </dxf>
  </rfmt>
  <rfmt sheetId="5" sqref="A1134" start="0" length="0">
    <dxf>
      <numFmt numFmtId="0" formatCode="General"/>
      <alignment vertical="bottom" wrapText="0" readingOrder="0"/>
    </dxf>
  </rfmt>
  <rfmt sheetId="5" sqref="B1134" start="0" length="0">
    <dxf>
      <numFmt numFmtId="0" formatCode="General"/>
      <alignment vertical="bottom" wrapText="0" readingOrder="0"/>
    </dxf>
  </rfmt>
  <rfmt sheetId="5" sqref="C1134" start="0" length="0">
    <dxf>
      <numFmt numFmtId="0" formatCode="General"/>
      <alignment vertical="bottom" wrapText="0" readingOrder="0"/>
    </dxf>
  </rfmt>
  <rfmt sheetId="5" sqref="D1134" start="0" length="0">
    <dxf>
      <numFmt numFmtId="0" formatCode="General"/>
      <alignment vertical="bottom" wrapText="0" readingOrder="0"/>
    </dxf>
  </rfmt>
  <rfmt sheetId="5" sqref="E1134" start="0" length="0">
    <dxf>
      <numFmt numFmtId="0" formatCode="General"/>
      <alignment vertical="bottom" wrapText="0" readingOrder="0"/>
    </dxf>
  </rfmt>
  <rfmt sheetId="5" sqref="F1134" start="0" length="0">
    <dxf>
      <numFmt numFmtId="0" formatCode="General"/>
      <alignment vertical="bottom" wrapText="0" readingOrder="0"/>
    </dxf>
  </rfmt>
  <rfmt sheetId="5" sqref="G1134" start="0" length="0">
    <dxf>
      <numFmt numFmtId="0" formatCode="General"/>
      <alignment vertical="bottom" wrapText="0" readingOrder="0"/>
    </dxf>
  </rfmt>
  <rfmt sheetId="5" sqref="H1134" start="0" length="0">
    <dxf>
      <numFmt numFmtId="0" formatCode="General"/>
      <alignment vertical="bottom" wrapText="0" readingOrder="0"/>
    </dxf>
  </rfmt>
  <rfmt sheetId="5" sqref="I1134" start="0" length="0">
    <dxf>
      <numFmt numFmtId="0" formatCode="General"/>
      <alignment vertical="bottom" wrapText="0" readingOrder="0"/>
    </dxf>
  </rfmt>
  <rfmt sheetId="5" sqref="J1134" start="0" length="0">
    <dxf>
      <numFmt numFmtId="0" formatCode="General"/>
      <alignment vertical="bottom" wrapText="0" readingOrder="0"/>
    </dxf>
  </rfmt>
  <rfmt sheetId="5" sqref="A1135" start="0" length="0">
    <dxf>
      <numFmt numFmtId="0" formatCode="General"/>
      <alignment vertical="bottom" wrapText="0" readingOrder="0"/>
    </dxf>
  </rfmt>
  <rfmt sheetId="5" sqref="B1135" start="0" length="0">
    <dxf>
      <numFmt numFmtId="0" formatCode="General"/>
      <alignment vertical="bottom" wrapText="0" readingOrder="0"/>
    </dxf>
  </rfmt>
  <rfmt sheetId="5" sqref="C1135" start="0" length="0">
    <dxf>
      <numFmt numFmtId="0" formatCode="General"/>
      <alignment vertical="bottom" wrapText="0" readingOrder="0"/>
    </dxf>
  </rfmt>
  <rfmt sheetId="5" sqref="D1135" start="0" length="0">
    <dxf>
      <numFmt numFmtId="0" formatCode="General"/>
      <alignment vertical="bottom" wrapText="0" readingOrder="0"/>
    </dxf>
  </rfmt>
  <rfmt sheetId="5" sqref="E1135" start="0" length="0">
    <dxf>
      <numFmt numFmtId="0" formatCode="General"/>
      <alignment vertical="bottom" wrapText="0" readingOrder="0"/>
    </dxf>
  </rfmt>
  <rfmt sheetId="5" sqref="F1135" start="0" length="0">
    <dxf>
      <numFmt numFmtId="0" formatCode="General"/>
      <alignment vertical="bottom" wrapText="0" readingOrder="0"/>
    </dxf>
  </rfmt>
  <rfmt sheetId="5" sqref="G1135" start="0" length="0">
    <dxf>
      <numFmt numFmtId="0" formatCode="General"/>
      <alignment vertical="bottom" wrapText="0" readingOrder="0"/>
    </dxf>
  </rfmt>
  <rfmt sheetId="5" sqref="H1135" start="0" length="0">
    <dxf>
      <numFmt numFmtId="0" formatCode="General"/>
      <alignment vertical="bottom" wrapText="0" readingOrder="0"/>
    </dxf>
  </rfmt>
  <rfmt sheetId="5" sqref="I1135" start="0" length="0">
    <dxf>
      <numFmt numFmtId="0" formatCode="General"/>
      <alignment vertical="bottom" wrapText="0" readingOrder="0"/>
    </dxf>
  </rfmt>
  <rfmt sheetId="5" sqref="J1135" start="0" length="0">
    <dxf>
      <numFmt numFmtId="0" formatCode="General"/>
      <alignment vertical="bottom" wrapText="0" readingOrder="0"/>
    </dxf>
  </rfmt>
  <rfmt sheetId="5" sqref="A1136" start="0" length="0">
    <dxf>
      <numFmt numFmtId="0" formatCode="General"/>
      <alignment vertical="bottom" wrapText="0" readingOrder="0"/>
    </dxf>
  </rfmt>
  <rfmt sheetId="5" sqref="B1136" start="0" length="0">
    <dxf>
      <numFmt numFmtId="0" formatCode="General"/>
      <alignment vertical="bottom" wrapText="0" readingOrder="0"/>
    </dxf>
  </rfmt>
  <rfmt sheetId="5" sqref="C1136" start="0" length="0">
    <dxf>
      <numFmt numFmtId="0" formatCode="General"/>
      <alignment vertical="bottom" wrapText="0" readingOrder="0"/>
    </dxf>
  </rfmt>
  <rfmt sheetId="5" sqref="D1136" start="0" length="0">
    <dxf>
      <numFmt numFmtId="0" formatCode="General"/>
      <alignment vertical="bottom" wrapText="0" readingOrder="0"/>
    </dxf>
  </rfmt>
  <rfmt sheetId="5" sqref="E1136" start="0" length="0">
    <dxf>
      <numFmt numFmtId="0" formatCode="General"/>
      <alignment vertical="bottom" wrapText="0" readingOrder="0"/>
    </dxf>
  </rfmt>
  <rfmt sheetId="5" sqref="F1136" start="0" length="0">
    <dxf>
      <numFmt numFmtId="0" formatCode="General"/>
      <alignment vertical="bottom" wrapText="0" readingOrder="0"/>
    </dxf>
  </rfmt>
  <rfmt sheetId="5" sqref="G1136" start="0" length="0">
    <dxf>
      <numFmt numFmtId="0" formatCode="General"/>
      <alignment vertical="bottom" wrapText="0" readingOrder="0"/>
    </dxf>
  </rfmt>
  <rfmt sheetId="5" sqref="H1136" start="0" length="0">
    <dxf>
      <numFmt numFmtId="0" formatCode="General"/>
      <alignment vertical="bottom" wrapText="0" readingOrder="0"/>
    </dxf>
  </rfmt>
  <rfmt sheetId="5" sqref="I1136" start="0" length="0">
    <dxf>
      <numFmt numFmtId="0" formatCode="General"/>
      <alignment vertical="bottom" wrapText="0" readingOrder="0"/>
    </dxf>
  </rfmt>
  <rfmt sheetId="5" sqref="J1136" start="0" length="0">
    <dxf>
      <numFmt numFmtId="0" formatCode="General"/>
      <alignment vertical="bottom" wrapText="0" readingOrder="0"/>
    </dxf>
  </rfmt>
  <rfmt sheetId="5" sqref="A1137" start="0" length="0">
    <dxf>
      <numFmt numFmtId="0" formatCode="General"/>
      <alignment vertical="bottom" wrapText="0" readingOrder="0"/>
    </dxf>
  </rfmt>
  <rfmt sheetId="5" sqref="B1137" start="0" length="0">
    <dxf>
      <numFmt numFmtId="0" formatCode="General"/>
      <alignment vertical="bottom" wrapText="0" readingOrder="0"/>
    </dxf>
  </rfmt>
  <rfmt sheetId="5" sqref="C1137" start="0" length="0">
    <dxf>
      <numFmt numFmtId="0" formatCode="General"/>
      <alignment vertical="bottom" wrapText="0" readingOrder="0"/>
    </dxf>
  </rfmt>
  <rfmt sheetId="5" sqref="D1137" start="0" length="0">
    <dxf>
      <numFmt numFmtId="0" formatCode="General"/>
      <alignment vertical="bottom" wrapText="0" readingOrder="0"/>
    </dxf>
  </rfmt>
  <rfmt sheetId="5" sqref="E1137" start="0" length="0">
    <dxf>
      <numFmt numFmtId="0" formatCode="General"/>
      <alignment vertical="bottom" wrapText="0" readingOrder="0"/>
    </dxf>
  </rfmt>
  <rfmt sheetId="5" sqref="F1137" start="0" length="0">
    <dxf>
      <numFmt numFmtId="0" formatCode="General"/>
      <alignment vertical="bottom" wrapText="0" readingOrder="0"/>
    </dxf>
  </rfmt>
  <rfmt sheetId="5" sqref="G1137" start="0" length="0">
    <dxf>
      <numFmt numFmtId="0" formatCode="General"/>
      <alignment vertical="bottom" wrapText="0" readingOrder="0"/>
    </dxf>
  </rfmt>
  <rfmt sheetId="5" sqref="H1137" start="0" length="0">
    <dxf>
      <numFmt numFmtId="0" formatCode="General"/>
      <alignment vertical="bottom" wrapText="0" readingOrder="0"/>
    </dxf>
  </rfmt>
  <rfmt sheetId="5" sqref="I1137" start="0" length="0">
    <dxf>
      <numFmt numFmtId="0" formatCode="General"/>
      <alignment vertical="bottom" wrapText="0" readingOrder="0"/>
    </dxf>
  </rfmt>
  <rfmt sheetId="5" sqref="J1137" start="0" length="0">
    <dxf>
      <numFmt numFmtId="0" formatCode="General"/>
      <alignment vertical="bottom" wrapText="0" readingOrder="0"/>
    </dxf>
  </rfmt>
  <rfmt sheetId="5" sqref="A1138" start="0" length="0">
    <dxf>
      <numFmt numFmtId="0" formatCode="General"/>
      <alignment vertical="bottom" wrapText="0" readingOrder="0"/>
    </dxf>
  </rfmt>
  <rfmt sheetId="5" sqref="B1138" start="0" length="0">
    <dxf>
      <numFmt numFmtId="0" formatCode="General"/>
      <alignment vertical="bottom" wrapText="0" readingOrder="0"/>
    </dxf>
  </rfmt>
  <rfmt sheetId="5" sqref="C1138" start="0" length="0">
    <dxf>
      <numFmt numFmtId="0" formatCode="General"/>
      <alignment vertical="bottom" wrapText="0" readingOrder="0"/>
    </dxf>
  </rfmt>
  <rfmt sheetId="5" sqref="D1138" start="0" length="0">
    <dxf>
      <numFmt numFmtId="0" formatCode="General"/>
      <alignment vertical="bottom" wrapText="0" readingOrder="0"/>
    </dxf>
  </rfmt>
  <rfmt sheetId="5" sqref="E1138" start="0" length="0">
    <dxf>
      <numFmt numFmtId="0" formatCode="General"/>
      <alignment vertical="bottom" wrapText="0" readingOrder="0"/>
    </dxf>
  </rfmt>
  <rfmt sheetId="5" sqref="F1138" start="0" length="0">
    <dxf>
      <numFmt numFmtId="0" formatCode="General"/>
      <alignment vertical="bottom" wrapText="0" readingOrder="0"/>
    </dxf>
  </rfmt>
  <rfmt sheetId="5" sqref="G1138" start="0" length="0">
    <dxf>
      <numFmt numFmtId="0" formatCode="General"/>
      <alignment vertical="bottom" wrapText="0" readingOrder="0"/>
    </dxf>
  </rfmt>
  <rfmt sheetId="5" sqref="H1138" start="0" length="0">
    <dxf>
      <numFmt numFmtId="0" formatCode="General"/>
      <alignment vertical="bottom" wrapText="0" readingOrder="0"/>
    </dxf>
  </rfmt>
  <rfmt sheetId="5" sqref="I1138" start="0" length="0">
    <dxf>
      <numFmt numFmtId="0" formatCode="General"/>
      <alignment vertical="bottom" wrapText="0" readingOrder="0"/>
    </dxf>
  </rfmt>
  <rfmt sheetId="5" sqref="J1138" start="0" length="0">
    <dxf>
      <numFmt numFmtId="0" formatCode="General"/>
      <alignment vertical="bottom" wrapText="0" readingOrder="0"/>
    </dxf>
  </rfmt>
  <rfmt sheetId="5" sqref="A1139" start="0" length="0">
    <dxf>
      <numFmt numFmtId="0" formatCode="General"/>
      <alignment vertical="bottom" wrapText="0" readingOrder="0"/>
    </dxf>
  </rfmt>
  <rfmt sheetId="5" sqref="B1139" start="0" length="0">
    <dxf>
      <numFmt numFmtId="0" formatCode="General"/>
      <alignment vertical="bottom" wrapText="0" readingOrder="0"/>
    </dxf>
  </rfmt>
  <rfmt sheetId="5" sqref="C1139" start="0" length="0">
    <dxf>
      <numFmt numFmtId="0" formatCode="General"/>
      <alignment vertical="bottom" wrapText="0" readingOrder="0"/>
    </dxf>
  </rfmt>
  <rfmt sheetId="5" sqref="D1139" start="0" length="0">
    <dxf>
      <numFmt numFmtId="0" formatCode="General"/>
      <alignment vertical="bottom" wrapText="0" readingOrder="0"/>
    </dxf>
  </rfmt>
  <rfmt sheetId="5" sqref="E1139" start="0" length="0">
    <dxf>
      <numFmt numFmtId="0" formatCode="General"/>
      <alignment vertical="bottom" wrapText="0" readingOrder="0"/>
    </dxf>
  </rfmt>
  <rfmt sheetId="5" sqref="F1139" start="0" length="0">
    <dxf>
      <numFmt numFmtId="0" formatCode="General"/>
      <alignment vertical="bottom" wrapText="0" readingOrder="0"/>
    </dxf>
  </rfmt>
  <rfmt sheetId="5" sqref="G1139" start="0" length="0">
    <dxf>
      <numFmt numFmtId="0" formatCode="General"/>
      <alignment vertical="bottom" wrapText="0" readingOrder="0"/>
    </dxf>
  </rfmt>
  <rfmt sheetId="5" sqref="H1139" start="0" length="0">
    <dxf>
      <numFmt numFmtId="0" formatCode="General"/>
      <alignment vertical="bottom" wrapText="0" readingOrder="0"/>
    </dxf>
  </rfmt>
  <rfmt sheetId="5" sqref="I1139" start="0" length="0">
    <dxf>
      <numFmt numFmtId="0" formatCode="General"/>
      <alignment vertical="bottom" wrapText="0" readingOrder="0"/>
    </dxf>
  </rfmt>
  <rfmt sheetId="5" sqref="J1139" start="0" length="0">
    <dxf>
      <numFmt numFmtId="0" formatCode="General"/>
      <alignment vertical="bottom" wrapText="0" readingOrder="0"/>
    </dxf>
  </rfmt>
  <rfmt sheetId="5" sqref="A1140" start="0" length="0">
    <dxf>
      <numFmt numFmtId="0" formatCode="General"/>
      <alignment vertical="bottom" wrapText="0" readingOrder="0"/>
    </dxf>
  </rfmt>
  <rfmt sheetId="5" sqref="B1140" start="0" length="0">
    <dxf>
      <numFmt numFmtId="0" formatCode="General"/>
      <alignment vertical="bottom" wrapText="0" readingOrder="0"/>
    </dxf>
  </rfmt>
  <rfmt sheetId="5" sqref="C1140" start="0" length="0">
    <dxf>
      <numFmt numFmtId="0" formatCode="General"/>
      <alignment vertical="bottom" wrapText="0" readingOrder="0"/>
    </dxf>
  </rfmt>
  <rfmt sheetId="5" sqref="D1140" start="0" length="0">
    <dxf>
      <numFmt numFmtId="0" formatCode="General"/>
      <alignment vertical="bottom" wrapText="0" readingOrder="0"/>
    </dxf>
  </rfmt>
  <rfmt sheetId="5" sqref="E1140" start="0" length="0">
    <dxf>
      <numFmt numFmtId="0" formatCode="General"/>
      <alignment vertical="bottom" wrapText="0" readingOrder="0"/>
    </dxf>
  </rfmt>
  <rfmt sheetId="5" sqref="F1140" start="0" length="0">
    <dxf>
      <numFmt numFmtId="0" formatCode="General"/>
      <alignment vertical="bottom" wrapText="0" readingOrder="0"/>
    </dxf>
  </rfmt>
  <rfmt sheetId="5" sqref="G1140" start="0" length="0">
    <dxf>
      <numFmt numFmtId="0" formatCode="General"/>
      <alignment vertical="bottom" wrapText="0" readingOrder="0"/>
    </dxf>
  </rfmt>
  <rfmt sheetId="5" sqref="H1140" start="0" length="0">
    <dxf>
      <numFmt numFmtId="0" formatCode="General"/>
      <alignment vertical="bottom" wrapText="0" readingOrder="0"/>
    </dxf>
  </rfmt>
  <rfmt sheetId="5" sqref="I1140" start="0" length="0">
    <dxf>
      <numFmt numFmtId="0" formatCode="General"/>
      <alignment vertical="bottom" wrapText="0" readingOrder="0"/>
    </dxf>
  </rfmt>
  <rfmt sheetId="5" sqref="J1140" start="0" length="0">
    <dxf>
      <numFmt numFmtId="0" formatCode="General"/>
      <alignment vertical="bottom" wrapText="0" readingOrder="0"/>
    </dxf>
  </rfmt>
  <rfmt sheetId="5" sqref="A1141" start="0" length="0">
    <dxf>
      <numFmt numFmtId="0" formatCode="General"/>
      <alignment vertical="bottom" wrapText="0" readingOrder="0"/>
    </dxf>
  </rfmt>
  <rfmt sheetId="5" sqref="B1141" start="0" length="0">
    <dxf>
      <numFmt numFmtId="0" formatCode="General"/>
      <alignment vertical="bottom" wrapText="0" readingOrder="0"/>
    </dxf>
  </rfmt>
  <rfmt sheetId="5" sqref="C1141" start="0" length="0">
    <dxf>
      <numFmt numFmtId="0" formatCode="General"/>
      <alignment vertical="bottom" wrapText="0" readingOrder="0"/>
    </dxf>
  </rfmt>
  <rfmt sheetId="5" sqref="D1141" start="0" length="0">
    <dxf>
      <numFmt numFmtId="0" formatCode="General"/>
      <alignment vertical="bottom" wrapText="0" readingOrder="0"/>
    </dxf>
  </rfmt>
  <rfmt sheetId="5" sqref="E1141" start="0" length="0">
    <dxf>
      <numFmt numFmtId="0" formatCode="General"/>
      <alignment vertical="bottom" wrapText="0" readingOrder="0"/>
    </dxf>
  </rfmt>
  <rfmt sheetId="5" sqref="F1141" start="0" length="0">
    <dxf>
      <numFmt numFmtId="0" formatCode="General"/>
      <alignment vertical="bottom" wrapText="0" readingOrder="0"/>
    </dxf>
  </rfmt>
  <rfmt sheetId="5" sqref="G1141" start="0" length="0">
    <dxf>
      <numFmt numFmtId="0" formatCode="General"/>
      <alignment vertical="bottom" wrapText="0" readingOrder="0"/>
    </dxf>
  </rfmt>
  <rfmt sheetId="5" sqref="H1141" start="0" length="0">
    <dxf>
      <numFmt numFmtId="0" formatCode="General"/>
      <alignment vertical="bottom" wrapText="0" readingOrder="0"/>
    </dxf>
  </rfmt>
  <rfmt sheetId="5" sqref="I1141" start="0" length="0">
    <dxf>
      <numFmt numFmtId="0" formatCode="General"/>
      <alignment vertical="bottom" wrapText="0" readingOrder="0"/>
    </dxf>
  </rfmt>
  <rfmt sheetId="5" sqref="J1141" start="0" length="0">
    <dxf>
      <numFmt numFmtId="0" formatCode="General"/>
      <alignment vertical="bottom" wrapText="0" readingOrder="0"/>
    </dxf>
  </rfmt>
  <rfmt sheetId="5" sqref="A1142" start="0" length="0">
    <dxf>
      <numFmt numFmtId="0" formatCode="General"/>
      <alignment vertical="bottom" wrapText="0" readingOrder="0"/>
    </dxf>
  </rfmt>
  <rfmt sheetId="5" sqref="B1142" start="0" length="0">
    <dxf>
      <numFmt numFmtId="0" formatCode="General"/>
      <alignment vertical="bottom" wrapText="0" readingOrder="0"/>
    </dxf>
  </rfmt>
  <rfmt sheetId="5" sqref="C1142" start="0" length="0">
    <dxf>
      <numFmt numFmtId="0" formatCode="General"/>
      <alignment vertical="bottom" wrapText="0" readingOrder="0"/>
    </dxf>
  </rfmt>
  <rfmt sheetId="5" sqref="D1142" start="0" length="0">
    <dxf>
      <numFmt numFmtId="0" formatCode="General"/>
      <alignment vertical="bottom" wrapText="0" readingOrder="0"/>
    </dxf>
  </rfmt>
  <rfmt sheetId="5" sqref="E1142" start="0" length="0">
    <dxf>
      <numFmt numFmtId="0" formatCode="General"/>
      <alignment vertical="bottom" wrapText="0" readingOrder="0"/>
    </dxf>
  </rfmt>
  <rfmt sheetId="5" sqref="F1142" start="0" length="0">
    <dxf>
      <numFmt numFmtId="0" formatCode="General"/>
      <alignment vertical="bottom" wrapText="0" readingOrder="0"/>
    </dxf>
  </rfmt>
  <rfmt sheetId="5" sqref="G1142" start="0" length="0">
    <dxf>
      <numFmt numFmtId="0" formatCode="General"/>
      <alignment vertical="bottom" wrapText="0" readingOrder="0"/>
    </dxf>
  </rfmt>
  <rfmt sheetId="5" sqref="H1142" start="0" length="0">
    <dxf>
      <numFmt numFmtId="0" formatCode="General"/>
      <alignment vertical="bottom" wrapText="0" readingOrder="0"/>
    </dxf>
  </rfmt>
  <rfmt sheetId="5" sqref="I1142" start="0" length="0">
    <dxf>
      <numFmt numFmtId="0" formatCode="General"/>
      <alignment vertical="bottom" wrapText="0" readingOrder="0"/>
    </dxf>
  </rfmt>
  <rfmt sheetId="5" sqref="J1142" start="0" length="0">
    <dxf>
      <numFmt numFmtId="0" formatCode="General"/>
      <alignment vertical="bottom" wrapText="0" readingOrder="0"/>
    </dxf>
  </rfmt>
  <rfmt sheetId="5" sqref="A1143" start="0" length="0">
    <dxf>
      <numFmt numFmtId="0" formatCode="General"/>
      <alignment vertical="bottom" wrapText="0" readingOrder="0"/>
    </dxf>
  </rfmt>
  <rfmt sheetId="5" sqref="B1143" start="0" length="0">
    <dxf>
      <numFmt numFmtId="0" formatCode="General"/>
      <alignment vertical="bottom" wrapText="0" readingOrder="0"/>
    </dxf>
  </rfmt>
  <rfmt sheetId="5" sqref="C1143" start="0" length="0">
    <dxf>
      <numFmt numFmtId="0" formatCode="General"/>
      <alignment vertical="bottom" wrapText="0" readingOrder="0"/>
    </dxf>
  </rfmt>
  <rfmt sheetId="5" sqref="D1143" start="0" length="0">
    <dxf>
      <numFmt numFmtId="0" formatCode="General"/>
      <alignment vertical="bottom" wrapText="0" readingOrder="0"/>
    </dxf>
  </rfmt>
  <rfmt sheetId="5" sqref="E1143" start="0" length="0">
    <dxf>
      <numFmt numFmtId="0" formatCode="General"/>
      <alignment vertical="bottom" wrapText="0" readingOrder="0"/>
    </dxf>
  </rfmt>
  <rfmt sheetId="5" sqref="F1143" start="0" length="0">
    <dxf>
      <numFmt numFmtId="0" formatCode="General"/>
      <alignment vertical="bottom" wrapText="0" readingOrder="0"/>
    </dxf>
  </rfmt>
  <rfmt sheetId="5" sqref="G1143" start="0" length="0">
    <dxf>
      <numFmt numFmtId="0" formatCode="General"/>
      <alignment vertical="bottom" wrapText="0" readingOrder="0"/>
    </dxf>
  </rfmt>
  <rfmt sheetId="5" sqref="H1143" start="0" length="0">
    <dxf>
      <numFmt numFmtId="0" formatCode="General"/>
      <alignment vertical="bottom" wrapText="0" readingOrder="0"/>
    </dxf>
  </rfmt>
  <rfmt sheetId="5" sqref="I1143" start="0" length="0">
    <dxf>
      <numFmt numFmtId="0" formatCode="General"/>
      <alignment vertical="bottom" wrapText="0" readingOrder="0"/>
    </dxf>
  </rfmt>
  <rfmt sheetId="5" sqref="J1143" start="0" length="0">
    <dxf>
      <numFmt numFmtId="0" formatCode="General"/>
      <alignment vertical="bottom" wrapText="0" readingOrder="0"/>
    </dxf>
  </rfmt>
  <rfmt sheetId="5" sqref="A1144" start="0" length="0">
    <dxf>
      <numFmt numFmtId="0" formatCode="General"/>
      <alignment vertical="bottom" wrapText="0" readingOrder="0"/>
    </dxf>
  </rfmt>
  <rfmt sheetId="5" sqref="B1144" start="0" length="0">
    <dxf>
      <numFmt numFmtId="0" formatCode="General"/>
      <alignment vertical="bottom" wrapText="0" readingOrder="0"/>
    </dxf>
  </rfmt>
  <rfmt sheetId="5" sqref="C1144" start="0" length="0">
    <dxf>
      <numFmt numFmtId="0" formatCode="General"/>
      <alignment vertical="bottom" wrapText="0" readingOrder="0"/>
    </dxf>
  </rfmt>
  <rfmt sheetId="5" sqref="D1144" start="0" length="0">
    <dxf>
      <numFmt numFmtId="0" formatCode="General"/>
      <alignment vertical="bottom" wrapText="0" readingOrder="0"/>
    </dxf>
  </rfmt>
  <rfmt sheetId="5" sqref="E1144" start="0" length="0">
    <dxf>
      <numFmt numFmtId="0" formatCode="General"/>
      <alignment vertical="bottom" wrapText="0" readingOrder="0"/>
    </dxf>
  </rfmt>
  <rfmt sheetId="5" sqref="F1144" start="0" length="0">
    <dxf>
      <numFmt numFmtId="0" formatCode="General"/>
      <alignment vertical="bottom" wrapText="0" readingOrder="0"/>
    </dxf>
  </rfmt>
  <rfmt sheetId="5" sqref="G1144" start="0" length="0">
    <dxf>
      <numFmt numFmtId="0" formatCode="General"/>
      <alignment vertical="bottom" wrapText="0" readingOrder="0"/>
    </dxf>
  </rfmt>
  <rfmt sheetId="5" sqref="H1144" start="0" length="0">
    <dxf>
      <numFmt numFmtId="0" formatCode="General"/>
      <alignment vertical="bottom" wrapText="0" readingOrder="0"/>
    </dxf>
  </rfmt>
  <rfmt sheetId="5" sqref="I1144" start="0" length="0">
    <dxf>
      <numFmt numFmtId="0" formatCode="General"/>
      <alignment vertical="bottom" wrapText="0" readingOrder="0"/>
    </dxf>
  </rfmt>
  <rfmt sheetId="5" sqref="J1144" start="0" length="0">
    <dxf>
      <numFmt numFmtId="0" formatCode="General"/>
      <alignment vertical="bottom" wrapText="0" readingOrder="0"/>
    </dxf>
  </rfmt>
  <rfmt sheetId="5" sqref="A1145" start="0" length="0">
    <dxf>
      <numFmt numFmtId="0" formatCode="General"/>
      <alignment vertical="bottom" wrapText="0" readingOrder="0"/>
    </dxf>
  </rfmt>
  <rfmt sheetId="5" sqref="B1145" start="0" length="0">
    <dxf>
      <numFmt numFmtId="0" formatCode="General"/>
      <alignment vertical="bottom" wrapText="0" readingOrder="0"/>
    </dxf>
  </rfmt>
  <rfmt sheetId="5" sqref="C1145" start="0" length="0">
    <dxf>
      <numFmt numFmtId="0" formatCode="General"/>
      <alignment vertical="bottom" wrapText="0" readingOrder="0"/>
    </dxf>
  </rfmt>
  <rfmt sheetId="5" sqref="D1145" start="0" length="0">
    <dxf>
      <numFmt numFmtId="0" formatCode="General"/>
      <alignment vertical="bottom" wrapText="0" readingOrder="0"/>
    </dxf>
  </rfmt>
  <rfmt sheetId="5" sqref="E1145" start="0" length="0">
    <dxf>
      <numFmt numFmtId="0" formatCode="General"/>
      <alignment vertical="bottom" wrapText="0" readingOrder="0"/>
    </dxf>
  </rfmt>
  <rfmt sheetId="5" sqref="F1145" start="0" length="0">
    <dxf>
      <numFmt numFmtId="0" formatCode="General"/>
      <alignment vertical="bottom" wrapText="0" readingOrder="0"/>
    </dxf>
  </rfmt>
  <rfmt sheetId="5" sqref="G1145" start="0" length="0">
    <dxf>
      <numFmt numFmtId="0" formatCode="General"/>
      <alignment vertical="bottom" wrapText="0" readingOrder="0"/>
    </dxf>
  </rfmt>
  <rfmt sheetId="5" sqref="H1145" start="0" length="0">
    <dxf>
      <numFmt numFmtId="0" formatCode="General"/>
      <alignment vertical="bottom" wrapText="0" readingOrder="0"/>
    </dxf>
  </rfmt>
  <rfmt sheetId="5" sqref="I1145" start="0" length="0">
    <dxf>
      <numFmt numFmtId="0" formatCode="General"/>
      <alignment vertical="bottom" wrapText="0" readingOrder="0"/>
    </dxf>
  </rfmt>
  <rfmt sheetId="5" sqref="J1145" start="0" length="0">
    <dxf>
      <numFmt numFmtId="0" formatCode="General"/>
      <alignment vertical="bottom" wrapText="0" readingOrder="0"/>
    </dxf>
  </rfmt>
  <rfmt sheetId="5" sqref="A1146" start="0" length="0">
    <dxf>
      <numFmt numFmtId="0" formatCode="General"/>
      <alignment vertical="bottom" wrapText="0" readingOrder="0"/>
    </dxf>
  </rfmt>
  <rfmt sheetId="5" sqref="B1146" start="0" length="0">
    <dxf>
      <numFmt numFmtId="0" formatCode="General"/>
      <alignment vertical="bottom" wrapText="0" readingOrder="0"/>
    </dxf>
  </rfmt>
  <rfmt sheetId="5" sqref="C1146" start="0" length="0">
    <dxf>
      <numFmt numFmtId="0" formatCode="General"/>
      <alignment vertical="bottom" wrapText="0" readingOrder="0"/>
    </dxf>
  </rfmt>
  <rfmt sheetId="5" sqref="D1146" start="0" length="0">
    <dxf>
      <numFmt numFmtId="0" formatCode="General"/>
      <alignment vertical="bottom" wrapText="0" readingOrder="0"/>
    </dxf>
  </rfmt>
  <rfmt sheetId="5" sqref="E1146" start="0" length="0">
    <dxf>
      <numFmt numFmtId="0" formatCode="General"/>
      <alignment vertical="bottom" wrapText="0" readingOrder="0"/>
    </dxf>
  </rfmt>
  <rfmt sheetId="5" sqref="F1146" start="0" length="0">
    <dxf>
      <numFmt numFmtId="0" formatCode="General"/>
      <alignment vertical="bottom" wrapText="0" readingOrder="0"/>
    </dxf>
  </rfmt>
  <rfmt sheetId="5" sqref="G1146" start="0" length="0">
    <dxf>
      <numFmt numFmtId="0" formatCode="General"/>
      <alignment vertical="bottom" wrapText="0" readingOrder="0"/>
    </dxf>
  </rfmt>
  <rfmt sheetId="5" sqref="H1146" start="0" length="0">
    <dxf>
      <numFmt numFmtId="0" formatCode="General"/>
      <alignment vertical="bottom" wrapText="0" readingOrder="0"/>
    </dxf>
  </rfmt>
  <rfmt sheetId="5" sqref="I1146" start="0" length="0">
    <dxf>
      <numFmt numFmtId="0" formatCode="General"/>
      <alignment vertical="bottom" wrapText="0" readingOrder="0"/>
    </dxf>
  </rfmt>
  <rfmt sheetId="5" sqref="J1146" start="0" length="0">
    <dxf>
      <numFmt numFmtId="0" formatCode="General"/>
      <alignment vertical="bottom" wrapText="0" readingOrder="0"/>
    </dxf>
  </rfmt>
  <rfmt sheetId="5" sqref="A1147" start="0" length="0">
    <dxf>
      <numFmt numFmtId="0" formatCode="General"/>
      <alignment vertical="bottom" wrapText="0" readingOrder="0"/>
    </dxf>
  </rfmt>
  <rfmt sheetId="5" sqref="B1147" start="0" length="0">
    <dxf>
      <numFmt numFmtId="0" formatCode="General"/>
      <alignment vertical="bottom" wrapText="0" readingOrder="0"/>
    </dxf>
  </rfmt>
  <rfmt sheetId="5" sqref="C1147" start="0" length="0">
    <dxf>
      <numFmt numFmtId="0" formatCode="General"/>
      <alignment vertical="bottom" wrapText="0" readingOrder="0"/>
    </dxf>
  </rfmt>
  <rfmt sheetId="5" sqref="D1147" start="0" length="0">
    <dxf>
      <numFmt numFmtId="0" formatCode="General"/>
      <alignment vertical="bottom" wrapText="0" readingOrder="0"/>
    </dxf>
  </rfmt>
  <rfmt sheetId="5" sqref="E1147" start="0" length="0">
    <dxf>
      <numFmt numFmtId="0" formatCode="General"/>
      <alignment vertical="bottom" wrapText="0" readingOrder="0"/>
    </dxf>
  </rfmt>
  <rfmt sheetId="5" sqref="F1147" start="0" length="0">
    <dxf>
      <numFmt numFmtId="0" formatCode="General"/>
      <alignment vertical="bottom" wrapText="0" readingOrder="0"/>
    </dxf>
  </rfmt>
  <rfmt sheetId="5" sqref="G1147" start="0" length="0">
    <dxf>
      <numFmt numFmtId="0" formatCode="General"/>
      <alignment vertical="bottom" wrapText="0" readingOrder="0"/>
    </dxf>
  </rfmt>
  <rfmt sheetId="5" sqref="H1147" start="0" length="0">
    <dxf>
      <numFmt numFmtId="0" formatCode="General"/>
      <alignment vertical="bottom" wrapText="0" readingOrder="0"/>
    </dxf>
  </rfmt>
  <rfmt sheetId="5" sqref="I1147" start="0" length="0">
    <dxf>
      <numFmt numFmtId="0" formatCode="General"/>
      <alignment vertical="bottom" wrapText="0" readingOrder="0"/>
    </dxf>
  </rfmt>
  <rfmt sheetId="5" sqref="J1147" start="0" length="0">
    <dxf>
      <numFmt numFmtId="0" formatCode="General"/>
      <alignment vertical="bottom" wrapText="0" readingOrder="0"/>
    </dxf>
  </rfmt>
  <rfmt sheetId="5" sqref="A1148" start="0" length="0">
    <dxf>
      <numFmt numFmtId="0" formatCode="General"/>
      <alignment vertical="bottom" wrapText="0" readingOrder="0"/>
    </dxf>
  </rfmt>
  <rfmt sheetId="5" sqref="B1148" start="0" length="0">
    <dxf>
      <numFmt numFmtId="0" formatCode="General"/>
      <alignment vertical="bottom" wrapText="0" readingOrder="0"/>
    </dxf>
  </rfmt>
  <rfmt sheetId="5" sqref="C1148" start="0" length="0">
    <dxf>
      <numFmt numFmtId="0" formatCode="General"/>
      <alignment vertical="bottom" wrapText="0" readingOrder="0"/>
    </dxf>
  </rfmt>
  <rfmt sheetId="5" sqref="D1148" start="0" length="0">
    <dxf>
      <numFmt numFmtId="0" formatCode="General"/>
      <alignment vertical="bottom" wrapText="0" readingOrder="0"/>
    </dxf>
  </rfmt>
  <rfmt sheetId="5" sqref="E1148" start="0" length="0">
    <dxf>
      <numFmt numFmtId="0" formatCode="General"/>
      <alignment vertical="bottom" wrapText="0" readingOrder="0"/>
    </dxf>
  </rfmt>
  <rfmt sheetId="5" sqref="F1148" start="0" length="0">
    <dxf>
      <numFmt numFmtId="0" formatCode="General"/>
      <alignment vertical="bottom" wrapText="0" readingOrder="0"/>
    </dxf>
  </rfmt>
  <rfmt sheetId="5" sqref="G1148" start="0" length="0">
    <dxf>
      <numFmt numFmtId="0" formatCode="General"/>
      <alignment vertical="bottom" wrapText="0" readingOrder="0"/>
    </dxf>
  </rfmt>
  <rfmt sheetId="5" sqref="H1148" start="0" length="0">
    <dxf>
      <numFmt numFmtId="0" formatCode="General"/>
      <alignment vertical="bottom" wrapText="0" readingOrder="0"/>
    </dxf>
  </rfmt>
  <rfmt sheetId="5" sqref="I1148" start="0" length="0">
    <dxf>
      <numFmt numFmtId="0" formatCode="General"/>
      <alignment vertical="bottom" wrapText="0" readingOrder="0"/>
    </dxf>
  </rfmt>
  <rfmt sheetId="5" sqref="J1148" start="0" length="0">
    <dxf>
      <numFmt numFmtId="0" formatCode="General"/>
      <alignment vertical="bottom" wrapText="0" readingOrder="0"/>
    </dxf>
  </rfmt>
  <rfmt sheetId="5" sqref="A1149" start="0" length="0">
    <dxf>
      <numFmt numFmtId="0" formatCode="General"/>
      <alignment vertical="bottom" wrapText="0" readingOrder="0"/>
    </dxf>
  </rfmt>
  <rfmt sheetId="5" sqref="B1149" start="0" length="0">
    <dxf>
      <numFmt numFmtId="0" formatCode="General"/>
      <alignment vertical="bottom" wrapText="0" readingOrder="0"/>
    </dxf>
  </rfmt>
  <rfmt sheetId="5" sqref="C1149" start="0" length="0">
    <dxf>
      <numFmt numFmtId="0" formatCode="General"/>
      <alignment vertical="bottom" wrapText="0" readingOrder="0"/>
    </dxf>
  </rfmt>
  <rfmt sheetId="5" sqref="D1149" start="0" length="0">
    <dxf>
      <numFmt numFmtId="0" formatCode="General"/>
      <alignment vertical="bottom" wrapText="0" readingOrder="0"/>
    </dxf>
  </rfmt>
  <rfmt sheetId="5" sqref="E1149" start="0" length="0">
    <dxf>
      <numFmt numFmtId="0" formatCode="General"/>
      <alignment vertical="bottom" wrapText="0" readingOrder="0"/>
    </dxf>
  </rfmt>
  <rfmt sheetId="5" sqref="F1149" start="0" length="0">
    <dxf>
      <numFmt numFmtId="0" formatCode="General"/>
      <alignment vertical="bottom" wrapText="0" readingOrder="0"/>
    </dxf>
  </rfmt>
  <rfmt sheetId="5" sqref="G1149" start="0" length="0">
    <dxf>
      <numFmt numFmtId="0" formatCode="General"/>
      <alignment vertical="bottom" wrapText="0" readingOrder="0"/>
    </dxf>
  </rfmt>
  <rfmt sheetId="5" sqref="H1149" start="0" length="0">
    <dxf>
      <numFmt numFmtId="0" formatCode="General"/>
      <alignment vertical="bottom" wrapText="0" readingOrder="0"/>
    </dxf>
  </rfmt>
  <rfmt sheetId="5" sqref="I1149" start="0" length="0">
    <dxf>
      <numFmt numFmtId="0" formatCode="General"/>
      <alignment vertical="bottom" wrapText="0" readingOrder="0"/>
    </dxf>
  </rfmt>
  <rfmt sheetId="5" sqref="J1149" start="0" length="0">
    <dxf>
      <numFmt numFmtId="0" formatCode="General"/>
      <alignment vertical="bottom" wrapText="0" readingOrder="0"/>
    </dxf>
  </rfmt>
  <rfmt sheetId="5" sqref="A1150" start="0" length="0">
    <dxf>
      <numFmt numFmtId="0" formatCode="General"/>
      <alignment vertical="bottom" wrapText="0" readingOrder="0"/>
    </dxf>
  </rfmt>
  <rfmt sheetId="5" sqref="B1150" start="0" length="0">
    <dxf>
      <numFmt numFmtId="0" formatCode="General"/>
      <alignment vertical="bottom" wrapText="0" readingOrder="0"/>
    </dxf>
  </rfmt>
  <rfmt sheetId="5" sqref="C1150" start="0" length="0">
    <dxf>
      <numFmt numFmtId="0" formatCode="General"/>
      <alignment vertical="bottom" wrapText="0" readingOrder="0"/>
    </dxf>
  </rfmt>
  <rfmt sheetId="5" sqref="D1150" start="0" length="0">
    <dxf>
      <numFmt numFmtId="0" formatCode="General"/>
      <alignment vertical="bottom" wrapText="0" readingOrder="0"/>
    </dxf>
  </rfmt>
  <rfmt sheetId="5" sqref="E1150" start="0" length="0">
    <dxf>
      <numFmt numFmtId="0" formatCode="General"/>
      <alignment vertical="bottom" wrapText="0" readingOrder="0"/>
    </dxf>
  </rfmt>
  <rfmt sheetId="5" sqref="F1150" start="0" length="0">
    <dxf>
      <numFmt numFmtId="0" formatCode="General"/>
      <alignment vertical="bottom" wrapText="0" readingOrder="0"/>
    </dxf>
  </rfmt>
  <rfmt sheetId="5" sqref="G1150" start="0" length="0">
    <dxf>
      <numFmt numFmtId="0" formatCode="General"/>
      <alignment vertical="bottom" wrapText="0" readingOrder="0"/>
    </dxf>
  </rfmt>
  <rfmt sheetId="5" sqref="H1150" start="0" length="0">
    <dxf>
      <numFmt numFmtId="0" formatCode="General"/>
      <alignment vertical="bottom" wrapText="0" readingOrder="0"/>
    </dxf>
  </rfmt>
  <rfmt sheetId="5" sqref="I1150" start="0" length="0">
    <dxf>
      <numFmt numFmtId="0" formatCode="General"/>
      <alignment vertical="bottom" wrapText="0" readingOrder="0"/>
    </dxf>
  </rfmt>
  <rfmt sheetId="5" sqref="J1150" start="0" length="0">
    <dxf>
      <numFmt numFmtId="0" formatCode="General"/>
      <alignment vertical="bottom" wrapText="0" readingOrder="0"/>
    </dxf>
  </rfmt>
  <rfmt sheetId="5" sqref="A1151" start="0" length="0">
    <dxf>
      <numFmt numFmtId="0" formatCode="General"/>
      <alignment vertical="bottom" wrapText="0" readingOrder="0"/>
    </dxf>
  </rfmt>
  <rfmt sheetId="5" sqref="B1151" start="0" length="0">
    <dxf>
      <numFmt numFmtId="0" formatCode="General"/>
      <alignment vertical="bottom" wrapText="0" readingOrder="0"/>
    </dxf>
  </rfmt>
  <rfmt sheetId="5" sqref="C1151" start="0" length="0">
    <dxf>
      <numFmt numFmtId="0" formatCode="General"/>
      <alignment vertical="bottom" wrapText="0" readingOrder="0"/>
    </dxf>
  </rfmt>
  <rfmt sheetId="5" sqref="D1151" start="0" length="0">
    <dxf>
      <numFmt numFmtId="0" formatCode="General"/>
      <alignment vertical="bottom" wrapText="0" readingOrder="0"/>
    </dxf>
  </rfmt>
  <rfmt sheetId="5" sqref="E1151" start="0" length="0">
    <dxf>
      <numFmt numFmtId="0" formatCode="General"/>
      <alignment vertical="bottom" wrapText="0" readingOrder="0"/>
    </dxf>
  </rfmt>
  <rfmt sheetId="5" sqref="F1151" start="0" length="0">
    <dxf>
      <numFmt numFmtId="0" formatCode="General"/>
      <alignment vertical="bottom" wrapText="0" readingOrder="0"/>
    </dxf>
  </rfmt>
  <rfmt sheetId="5" sqref="G1151" start="0" length="0">
    <dxf>
      <numFmt numFmtId="0" formatCode="General"/>
      <alignment vertical="bottom" wrapText="0" readingOrder="0"/>
    </dxf>
  </rfmt>
  <rfmt sheetId="5" sqref="H1151" start="0" length="0">
    <dxf>
      <numFmt numFmtId="0" formatCode="General"/>
      <alignment vertical="bottom" wrapText="0" readingOrder="0"/>
    </dxf>
  </rfmt>
  <rfmt sheetId="5" sqref="I1151" start="0" length="0">
    <dxf>
      <numFmt numFmtId="0" formatCode="General"/>
      <alignment vertical="bottom" wrapText="0" readingOrder="0"/>
    </dxf>
  </rfmt>
  <rfmt sheetId="5" sqref="J1151" start="0" length="0">
    <dxf>
      <numFmt numFmtId="0" formatCode="General"/>
      <alignment vertical="bottom" wrapText="0" readingOrder="0"/>
    </dxf>
  </rfmt>
  <rfmt sheetId="5" sqref="A1152" start="0" length="0">
    <dxf>
      <numFmt numFmtId="0" formatCode="General"/>
      <alignment vertical="bottom" wrapText="0" readingOrder="0"/>
    </dxf>
  </rfmt>
  <rfmt sheetId="5" sqref="B1152" start="0" length="0">
    <dxf>
      <numFmt numFmtId="0" formatCode="General"/>
      <alignment vertical="bottom" wrapText="0" readingOrder="0"/>
    </dxf>
  </rfmt>
  <rfmt sheetId="5" sqref="C1152" start="0" length="0">
    <dxf>
      <numFmt numFmtId="0" formatCode="General"/>
      <alignment vertical="bottom" wrapText="0" readingOrder="0"/>
    </dxf>
  </rfmt>
  <rfmt sheetId="5" sqref="D1152" start="0" length="0">
    <dxf>
      <numFmt numFmtId="0" formatCode="General"/>
      <alignment vertical="bottom" wrapText="0" readingOrder="0"/>
    </dxf>
  </rfmt>
  <rfmt sheetId="5" sqref="E1152" start="0" length="0">
    <dxf>
      <numFmt numFmtId="0" formatCode="General"/>
      <alignment vertical="bottom" wrapText="0" readingOrder="0"/>
    </dxf>
  </rfmt>
  <rfmt sheetId="5" sqref="F1152" start="0" length="0">
    <dxf>
      <numFmt numFmtId="0" formatCode="General"/>
      <alignment vertical="bottom" wrapText="0" readingOrder="0"/>
    </dxf>
  </rfmt>
  <rfmt sheetId="5" sqref="G1152" start="0" length="0">
    <dxf>
      <numFmt numFmtId="0" formatCode="General"/>
      <alignment vertical="bottom" wrapText="0" readingOrder="0"/>
    </dxf>
  </rfmt>
  <rfmt sheetId="5" sqref="H1152" start="0" length="0">
    <dxf>
      <numFmt numFmtId="0" formatCode="General"/>
      <alignment vertical="bottom" wrapText="0" readingOrder="0"/>
    </dxf>
  </rfmt>
  <rfmt sheetId="5" sqref="I1152" start="0" length="0">
    <dxf>
      <numFmt numFmtId="0" formatCode="General"/>
      <alignment vertical="bottom" wrapText="0" readingOrder="0"/>
    </dxf>
  </rfmt>
  <rfmt sheetId="5" sqref="J1152" start="0" length="0">
    <dxf>
      <numFmt numFmtId="0" formatCode="General"/>
      <alignment vertical="bottom" wrapText="0" readingOrder="0"/>
    </dxf>
  </rfmt>
  <rfmt sheetId="5" sqref="A1153" start="0" length="0">
    <dxf>
      <numFmt numFmtId="0" formatCode="General"/>
      <alignment vertical="bottom" wrapText="0" readingOrder="0"/>
    </dxf>
  </rfmt>
  <rfmt sheetId="5" sqref="B1153" start="0" length="0">
    <dxf>
      <numFmt numFmtId="0" formatCode="General"/>
      <alignment vertical="bottom" wrapText="0" readingOrder="0"/>
    </dxf>
  </rfmt>
  <rfmt sheetId="5" sqref="C1153" start="0" length="0">
    <dxf>
      <numFmt numFmtId="0" formatCode="General"/>
      <alignment vertical="bottom" wrapText="0" readingOrder="0"/>
    </dxf>
  </rfmt>
  <rfmt sheetId="5" sqref="D1153" start="0" length="0">
    <dxf>
      <numFmt numFmtId="0" formatCode="General"/>
      <alignment vertical="bottom" wrapText="0" readingOrder="0"/>
    </dxf>
  </rfmt>
  <rfmt sheetId="5" sqref="E1153" start="0" length="0">
    <dxf>
      <numFmt numFmtId="0" formatCode="General"/>
      <alignment vertical="bottom" wrapText="0" readingOrder="0"/>
    </dxf>
  </rfmt>
  <rfmt sheetId="5" sqref="F1153" start="0" length="0">
    <dxf>
      <numFmt numFmtId="0" formatCode="General"/>
      <alignment vertical="bottom" wrapText="0" readingOrder="0"/>
    </dxf>
  </rfmt>
  <rfmt sheetId="5" sqref="G1153" start="0" length="0">
    <dxf>
      <numFmt numFmtId="0" formatCode="General"/>
      <alignment vertical="bottom" wrapText="0" readingOrder="0"/>
    </dxf>
  </rfmt>
  <rfmt sheetId="5" sqref="H1153" start="0" length="0">
    <dxf>
      <numFmt numFmtId="0" formatCode="General"/>
      <alignment vertical="bottom" wrapText="0" readingOrder="0"/>
    </dxf>
  </rfmt>
  <rfmt sheetId="5" sqref="I1153" start="0" length="0">
    <dxf>
      <numFmt numFmtId="0" formatCode="General"/>
      <alignment vertical="bottom" wrapText="0" readingOrder="0"/>
    </dxf>
  </rfmt>
  <rfmt sheetId="5" sqref="J1153" start="0" length="0">
    <dxf>
      <numFmt numFmtId="0" formatCode="General"/>
      <alignment vertical="bottom" wrapText="0" readingOrder="0"/>
    </dxf>
  </rfmt>
  <rfmt sheetId="5" sqref="A1154" start="0" length="0">
    <dxf>
      <numFmt numFmtId="0" formatCode="General"/>
      <alignment vertical="bottom" wrapText="0" readingOrder="0"/>
    </dxf>
  </rfmt>
  <rfmt sheetId="5" sqref="B1154" start="0" length="0">
    <dxf>
      <numFmt numFmtId="0" formatCode="General"/>
      <alignment vertical="bottom" wrapText="0" readingOrder="0"/>
    </dxf>
  </rfmt>
  <rfmt sheetId="5" sqref="C1154" start="0" length="0">
    <dxf>
      <numFmt numFmtId="0" formatCode="General"/>
      <alignment vertical="bottom" wrapText="0" readingOrder="0"/>
    </dxf>
  </rfmt>
  <rfmt sheetId="5" sqref="D1154" start="0" length="0">
    <dxf>
      <numFmt numFmtId="0" formatCode="General"/>
      <alignment vertical="bottom" wrapText="0" readingOrder="0"/>
    </dxf>
  </rfmt>
  <rfmt sheetId="5" sqref="E1154" start="0" length="0">
    <dxf>
      <numFmt numFmtId="0" formatCode="General"/>
      <alignment vertical="bottom" wrapText="0" readingOrder="0"/>
    </dxf>
  </rfmt>
  <rfmt sheetId="5" sqref="F1154" start="0" length="0">
    <dxf>
      <numFmt numFmtId="0" formatCode="General"/>
      <alignment vertical="bottom" wrapText="0" readingOrder="0"/>
    </dxf>
  </rfmt>
  <rfmt sheetId="5" sqref="G1154" start="0" length="0">
    <dxf>
      <numFmt numFmtId="0" formatCode="General"/>
      <alignment vertical="bottom" wrapText="0" readingOrder="0"/>
    </dxf>
  </rfmt>
  <rfmt sheetId="5" sqref="H1154" start="0" length="0">
    <dxf>
      <numFmt numFmtId="0" formatCode="General"/>
      <alignment vertical="bottom" wrapText="0" readingOrder="0"/>
    </dxf>
  </rfmt>
  <rfmt sheetId="5" sqref="I1154" start="0" length="0">
    <dxf>
      <numFmt numFmtId="0" formatCode="General"/>
      <alignment vertical="bottom" wrapText="0" readingOrder="0"/>
    </dxf>
  </rfmt>
  <rfmt sheetId="5" sqref="J1154" start="0" length="0">
    <dxf>
      <numFmt numFmtId="0" formatCode="General"/>
      <alignment vertical="bottom" wrapText="0" readingOrder="0"/>
    </dxf>
  </rfmt>
  <rfmt sheetId="5" sqref="A1155" start="0" length="0">
    <dxf>
      <numFmt numFmtId="0" formatCode="General"/>
      <alignment vertical="bottom" wrapText="0" readingOrder="0"/>
    </dxf>
  </rfmt>
  <rfmt sheetId="5" sqref="B1155" start="0" length="0">
    <dxf>
      <numFmt numFmtId="0" formatCode="General"/>
      <alignment vertical="bottom" wrapText="0" readingOrder="0"/>
    </dxf>
  </rfmt>
  <rfmt sheetId="5" sqref="C1155" start="0" length="0">
    <dxf>
      <numFmt numFmtId="0" formatCode="General"/>
      <alignment vertical="bottom" wrapText="0" readingOrder="0"/>
    </dxf>
  </rfmt>
  <rfmt sheetId="5" sqref="D1155" start="0" length="0">
    <dxf>
      <numFmt numFmtId="0" formatCode="General"/>
      <alignment vertical="bottom" wrapText="0" readingOrder="0"/>
    </dxf>
  </rfmt>
  <rfmt sheetId="5" sqref="E1155" start="0" length="0">
    <dxf>
      <numFmt numFmtId="0" formatCode="General"/>
      <alignment vertical="bottom" wrapText="0" readingOrder="0"/>
    </dxf>
  </rfmt>
  <rfmt sheetId="5" sqref="F1155" start="0" length="0">
    <dxf>
      <numFmt numFmtId="0" formatCode="General"/>
      <alignment vertical="bottom" wrapText="0" readingOrder="0"/>
    </dxf>
  </rfmt>
  <rfmt sheetId="5" sqref="G1155" start="0" length="0">
    <dxf>
      <numFmt numFmtId="0" formatCode="General"/>
      <alignment vertical="bottom" wrapText="0" readingOrder="0"/>
    </dxf>
  </rfmt>
  <rfmt sheetId="5" sqref="H1155" start="0" length="0">
    <dxf>
      <numFmt numFmtId="0" formatCode="General"/>
      <alignment vertical="bottom" wrapText="0" readingOrder="0"/>
    </dxf>
  </rfmt>
  <rfmt sheetId="5" sqref="I1155" start="0" length="0">
    <dxf>
      <numFmt numFmtId="0" formatCode="General"/>
      <alignment vertical="bottom" wrapText="0" readingOrder="0"/>
    </dxf>
  </rfmt>
  <rfmt sheetId="5" sqref="J1155" start="0" length="0">
    <dxf>
      <numFmt numFmtId="0" formatCode="General"/>
      <alignment vertical="bottom" wrapText="0" readingOrder="0"/>
    </dxf>
  </rfmt>
  <rfmt sheetId="5" sqref="A1156" start="0" length="0">
    <dxf>
      <numFmt numFmtId="0" formatCode="General"/>
      <alignment vertical="bottom" wrapText="0" readingOrder="0"/>
    </dxf>
  </rfmt>
  <rfmt sheetId="5" sqref="B1156" start="0" length="0">
    <dxf>
      <numFmt numFmtId="0" formatCode="General"/>
      <alignment vertical="bottom" wrapText="0" readingOrder="0"/>
    </dxf>
  </rfmt>
  <rfmt sheetId="5" sqref="C1156" start="0" length="0">
    <dxf>
      <numFmt numFmtId="0" formatCode="General"/>
      <alignment vertical="bottom" wrapText="0" readingOrder="0"/>
    </dxf>
  </rfmt>
  <rfmt sheetId="5" sqref="D1156" start="0" length="0">
    <dxf>
      <numFmt numFmtId="0" formatCode="General"/>
      <alignment vertical="bottom" wrapText="0" readingOrder="0"/>
    </dxf>
  </rfmt>
  <rfmt sheetId="5" sqref="E1156" start="0" length="0">
    <dxf>
      <numFmt numFmtId="0" formatCode="General"/>
      <alignment vertical="bottom" wrapText="0" readingOrder="0"/>
    </dxf>
  </rfmt>
  <rfmt sheetId="5" sqref="F1156" start="0" length="0">
    <dxf>
      <numFmt numFmtId="0" formatCode="General"/>
      <alignment vertical="bottom" wrapText="0" readingOrder="0"/>
    </dxf>
  </rfmt>
  <rfmt sheetId="5" sqref="G1156" start="0" length="0">
    <dxf>
      <numFmt numFmtId="0" formatCode="General"/>
      <alignment vertical="bottom" wrapText="0" readingOrder="0"/>
    </dxf>
  </rfmt>
  <rfmt sheetId="5" sqref="H1156" start="0" length="0">
    <dxf>
      <numFmt numFmtId="0" formatCode="General"/>
      <alignment vertical="bottom" wrapText="0" readingOrder="0"/>
    </dxf>
  </rfmt>
  <rfmt sheetId="5" sqref="I1156" start="0" length="0">
    <dxf>
      <numFmt numFmtId="0" formatCode="General"/>
      <alignment vertical="bottom" wrapText="0" readingOrder="0"/>
    </dxf>
  </rfmt>
  <rfmt sheetId="5" sqref="J1156" start="0" length="0">
    <dxf>
      <numFmt numFmtId="0" formatCode="General"/>
      <alignment vertical="bottom" wrapText="0" readingOrder="0"/>
    </dxf>
  </rfmt>
  <rfmt sheetId="5" sqref="A1157" start="0" length="0">
    <dxf>
      <numFmt numFmtId="0" formatCode="General"/>
      <alignment vertical="bottom" wrapText="0" readingOrder="0"/>
    </dxf>
  </rfmt>
  <rfmt sheetId="5" sqref="B1157" start="0" length="0">
    <dxf>
      <numFmt numFmtId="0" formatCode="General"/>
      <alignment vertical="bottom" wrapText="0" readingOrder="0"/>
    </dxf>
  </rfmt>
  <rfmt sheetId="5" sqref="C1157" start="0" length="0">
    <dxf>
      <numFmt numFmtId="0" formatCode="General"/>
      <alignment vertical="bottom" wrapText="0" readingOrder="0"/>
    </dxf>
  </rfmt>
  <rfmt sheetId="5" sqref="D1157" start="0" length="0">
    <dxf>
      <numFmt numFmtId="0" formatCode="General"/>
      <alignment vertical="bottom" wrapText="0" readingOrder="0"/>
    </dxf>
  </rfmt>
  <rfmt sheetId="5" sqref="E1157" start="0" length="0">
    <dxf>
      <numFmt numFmtId="0" formatCode="General"/>
      <alignment vertical="bottom" wrapText="0" readingOrder="0"/>
    </dxf>
  </rfmt>
  <rfmt sheetId="5" sqref="F1157" start="0" length="0">
    <dxf>
      <numFmt numFmtId="0" formatCode="General"/>
      <alignment vertical="bottom" wrapText="0" readingOrder="0"/>
    </dxf>
  </rfmt>
  <rfmt sheetId="5" sqref="G1157" start="0" length="0">
    <dxf>
      <numFmt numFmtId="0" formatCode="General"/>
      <alignment vertical="bottom" wrapText="0" readingOrder="0"/>
    </dxf>
  </rfmt>
  <rfmt sheetId="5" sqref="H1157" start="0" length="0">
    <dxf>
      <numFmt numFmtId="0" formatCode="General"/>
      <alignment vertical="bottom" wrapText="0" readingOrder="0"/>
    </dxf>
  </rfmt>
  <rfmt sheetId="5" sqref="I1157" start="0" length="0">
    <dxf>
      <numFmt numFmtId="0" formatCode="General"/>
      <alignment vertical="bottom" wrapText="0" readingOrder="0"/>
    </dxf>
  </rfmt>
  <rfmt sheetId="5" sqref="J1157" start="0" length="0">
    <dxf>
      <numFmt numFmtId="0" formatCode="General"/>
      <alignment vertical="bottom" wrapText="0" readingOrder="0"/>
    </dxf>
  </rfmt>
  <rfmt sheetId="5" sqref="A1158" start="0" length="0">
    <dxf>
      <numFmt numFmtId="0" formatCode="General"/>
      <alignment vertical="bottom" wrapText="0" readingOrder="0"/>
    </dxf>
  </rfmt>
  <rfmt sheetId="5" sqref="B1158" start="0" length="0">
    <dxf>
      <numFmt numFmtId="0" formatCode="General"/>
      <alignment vertical="bottom" wrapText="0" readingOrder="0"/>
    </dxf>
  </rfmt>
  <rfmt sheetId="5" sqref="C1158" start="0" length="0">
    <dxf>
      <numFmt numFmtId="0" formatCode="General"/>
      <alignment vertical="bottom" wrapText="0" readingOrder="0"/>
    </dxf>
  </rfmt>
  <rfmt sheetId="5" sqref="D1158" start="0" length="0">
    <dxf>
      <numFmt numFmtId="0" formatCode="General"/>
      <alignment vertical="bottom" wrapText="0" readingOrder="0"/>
    </dxf>
  </rfmt>
  <rfmt sheetId="5" sqref="E1158" start="0" length="0">
    <dxf>
      <numFmt numFmtId="0" formatCode="General"/>
      <alignment vertical="bottom" wrapText="0" readingOrder="0"/>
    </dxf>
  </rfmt>
  <rfmt sheetId="5" sqref="F1158" start="0" length="0">
    <dxf>
      <numFmt numFmtId="0" formatCode="General"/>
      <alignment vertical="bottom" wrapText="0" readingOrder="0"/>
    </dxf>
  </rfmt>
  <rfmt sheetId="5" sqref="G1158" start="0" length="0">
    <dxf>
      <numFmt numFmtId="0" formatCode="General"/>
      <alignment vertical="bottom" wrapText="0" readingOrder="0"/>
    </dxf>
  </rfmt>
  <rfmt sheetId="5" sqref="H1158" start="0" length="0">
    <dxf>
      <numFmt numFmtId="0" formatCode="General"/>
      <alignment vertical="bottom" wrapText="0" readingOrder="0"/>
    </dxf>
  </rfmt>
  <rfmt sheetId="5" sqref="I1158" start="0" length="0">
    <dxf>
      <numFmt numFmtId="0" formatCode="General"/>
      <alignment vertical="bottom" wrapText="0" readingOrder="0"/>
    </dxf>
  </rfmt>
  <rfmt sheetId="5" sqref="J1158" start="0" length="0">
    <dxf>
      <numFmt numFmtId="0" formatCode="General"/>
      <alignment vertical="bottom" wrapText="0" readingOrder="0"/>
    </dxf>
  </rfmt>
  <rfmt sheetId="5" sqref="A1159" start="0" length="0">
    <dxf>
      <numFmt numFmtId="0" formatCode="General"/>
      <alignment vertical="bottom" wrapText="0" readingOrder="0"/>
    </dxf>
  </rfmt>
  <rfmt sheetId="5" sqref="B1159" start="0" length="0">
    <dxf>
      <numFmt numFmtId="0" formatCode="General"/>
      <alignment vertical="bottom" wrapText="0" readingOrder="0"/>
    </dxf>
  </rfmt>
  <rfmt sheetId="5" sqref="C1159" start="0" length="0">
    <dxf>
      <numFmt numFmtId="0" formatCode="General"/>
      <alignment vertical="bottom" wrapText="0" readingOrder="0"/>
    </dxf>
  </rfmt>
  <rfmt sheetId="5" sqref="D1159" start="0" length="0">
    <dxf>
      <numFmt numFmtId="0" formatCode="General"/>
      <alignment vertical="bottom" wrapText="0" readingOrder="0"/>
    </dxf>
  </rfmt>
  <rfmt sheetId="5" sqref="E1159" start="0" length="0">
    <dxf>
      <numFmt numFmtId="0" formatCode="General"/>
      <alignment vertical="bottom" wrapText="0" readingOrder="0"/>
    </dxf>
  </rfmt>
  <rfmt sheetId="5" sqref="F1159" start="0" length="0">
    <dxf>
      <numFmt numFmtId="0" formatCode="General"/>
      <alignment vertical="bottom" wrapText="0" readingOrder="0"/>
    </dxf>
  </rfmt>
  <rfmt sheetId="5" sqref="G1159" start="0" length="0">
    <dxf>
      <numFmt numFmtId="0" formatCode="General"/>
      <alignment vertical="bottom" wrapText="0" readingOrder="0"/>
    </dxf>
  </rfmt>
  <rfmt sheetId="5" sqref="H1159" start="0" length="0">
    <dxf>
      <numFmt numFmtId="0" formatCode="General"/>
      <alignment vertical="bottom" wrapText="0" readingOrder="0"/>
    </dxf>
  </rfmt>
  <rfmt sheetId="5" sqref="I1159" start="0" length="0">
    <dxf>
      <numFmt numFmtId="0" formatCode="General"/>
      <alignment vertical="bottom" wrapText="0" readingOrder="0"/>
    </dxf>
  </rfmt>
  <rfmt sheetId="5" sqref="J1159" start="0" length="0">
    <dxf>
      <numFmt numFmtId="0" formatCode="General"/>
      <alignment vertical="bottom" wrapText="0" readingOrder="0"/>
    </dxf>
  </rfmt>
  <rfmt sheetId="5" sqref="A1160" start="0" length="0">
    <dxf>
      <numFmt numFmtId="0" formatCode="General"/>
      <alignment vertical="bottom" wrapText="0" readingOrder="0"/>
    </dxf>
  </rfmt>
  <rfmt sheetId="5" sqref="B1160" start="0" length="0">
    <dxf>
      <numFmt numFmtId="0" formatCode="General"/>
      <alignment vertical="bottom" wrapText="0" readingOrder="0"/>
    </dxf>
  </rfmt>
  <rfmt sheetId="5" sqref="C1160" start="0" length="0">
    <dxf>
      <numFmt numFmtId="0" formatCode="General"/>
      <alignment vertical="bottom" wrapText="0" readingOrder="0"/>
    </dxf>
  </rfmt>
  <rfmt sheetId="5" sqref="D1160" start="0" length="0">
    <dxf>
      <numFmt numFmtId="0" formatCode="General"/>
      <alignment vertical="bottom" wrapText="0" readingOrder="0"/>
    </dxf>
  </rfmt>
  <rfmt sheetId="5" sqref="E1160" start="0" length="0">
    <dxf>
      <numFmt numFmtId="0" formatCode="General"/>
      <alignment vertical="bottom" wrapText="0" readingOrder="0"/>
    </dxf>
  </rfmt>
  <rfmt sheetId="5" sqref="F1160" start="0" length="0">
    <dxf>
      <numFmt numFmtId="0" formatCode="General"/>
      <alignment vertical="bottom" wrapText="0" readingOrder="0"/>
    </dxf>
  </rfmt>
  <rfmt sheetId="5" sqref="G1160" start="0" length="0">
    <dxf>
      <numFmt numFmtId="0" formatCode="General"/>
      <alignment vertical="bottom" wrapText="0" readingOrder="0"/>
    </dxf>
  </rfmt>
  <rfmt sheetId="5" sqref="H1160" start="0" length="0">
    <dxf>
      <numFmt numFmtId="0" formatCode="General"/>
      <alignment vertical="bottom" wrapText="0" readingOrder="0"/>
    </dxf>
  </rfmt>
  <rfmt sheetId="5" sqref="I1160" start="0" length="0">
    <dxf>
      <numFmt numFmtId="0" formatCode="General"/>
      <alignment vertical="bottom" wrapText="0" readingOrder="0"/>
    </dxf>
  </rfmt>
  <rfmt sheetId="5" sqref="J1160" start="0" length="0">
    <dxf>
      <numFmt numFmtId="0" formatCode="General"/>
      <alignment vertical="bottom" wrapText="0" readingOrder="0"/>
    </dxf>
  </rfmt>
  <rfmt sheetId="5" sqref="A1161" start="0" length="0">
    <dxf>
      <numFmt numFmtId="0" formatCode="General"/>
      <alignment vertical="bottom" wrapText="0" readingOrder="0"/>
    </dxf>
  </rfmt>
  <rfmt sheetId="5" sqref="B1161" start="0" length="0">
    <dxf>
      <numFmt numFmtId="0" formatCode="General"/>
      <alignment vertical="bottom" wrapText="0" readingOrder="0"/>
    </dxf>
  </rfmt>
  <rfmt sheetId="5" sqref="C1161" start="0" length="0">
    <dxf>
      <numFmt numFmtId="0" formatCode="General"/>
      <alignment vertical="bottom" wrapText="0" readingOrder="0"/>
    </dxf>
  </rfmt>
  <rfmt sheetId="5" sqref="D1161" start="0" length="0">
    <dxf>
      <numFmt numFmtId="0" formatCode="General"/>
      <alignment vertical="bottom" wrapText="0" readingOrder="0"/>
    </dxf>
  </rfmt>
  <rfmt sheetId="5" sqref="E1161" start="0" length="0">
    <dxf>
      <numFmt numFmtId="0" formatCode="General"/>
      <alignment vertical="bottom" wrapText="0" readingOrder="0"/>
    </dxf>
  </rfmt>
  <rfmt sheetId="5" sqref="F1161" start="0" length="0">
    <dxf>
      <numFmt numFmtId="0" formatCode="General"/>
      <alignment vertical="bottom" wrapText="0" readingOrder="0"/>
    </dxf>
  </rfmt>
  <rfmt sheetId="5" sqref="G1161" start="0" length="0">
    <dxf>
      <numFmt numFmtId="0" formatCode="General"/>
      <alignment vertical="bottom" wrapText="0" readingOrder="0"/>
    </dxf>
  </rfmt>
  <rfmt sheetId="5" sqref="H1161" start="0" length="0">
    <dxf>
      <numFmt numFmtId="0" formatCode="General"/>
      <alignment vertical="bottom" wrapText="0" readingOrder="0"/>
    </dxf>
  </rfmt>
  <rfmt sheetId="5" sqref="I1161" start="0" length="0">
    <dxf>
      <numFmt numFmtId="0" formatCode="General"/>
      <alignment vertical="bottom" wrapText="0" readingOrder="0"/>
    </dxf>
  </rfmt>
  <rfmt sheetId="5" sqref="J1161" start="0" length="0">
    <dxf>
      <numFmt numFmtId="0" formatCode="General"/>
      <alignment vertical="bottom" wrapText="0" readingOrder="0"/>
    </dxf>
  </rfmt>
  <rfmt sheetId="5" sqref="A1162" start="0" length="0">
    <dxf>
      <numFmt numFmtId="0" formatCode="General"/>
      <alignment vertical="bottom" wrapText="0" readingOrder="0"/>
    </dxf>
  </rfmt>
  <rfmt sheetId="5" sqref="B1162" start="0" length="0">
    <dxf>
      <numFmt numFmtId="0" formatCode="General"/>
      <alignment vertical="bottom" wrapText="0" readingOrder="0"/>
    </dxf>
  </rfmt>
  <rfmt sheetId="5" sqref="C1162" start="0" length="0">
    <dxf>
      <numFmt numFmtId="0" formatCode="General"/>
      <alignment vertical="bottom" wrapText="0" readingOrder="0"/>
    </dxf>
  </rfmt>
  <rfmt sheetId="5" sqref="D1162" start="0" length="0">
    <dxf>
      <numFmt numFmtId="0" formatCode="General"/>
      <alignment vertical="bottom" wrapText="0" readingOrder="0"/>
    </dxf>
  </rfmt>
  <rfmt sheetId="5" sqref="E1162" start="0" length="0">
    <dxf>
      <numFmt numFmtId="0" formatCode="General"/>
      <alignment vertical="bottom" wrapText="0" readingOrder="0"/>
    </dxf>
  </rfmt>
  <rfmt sheetId="5" sqref="F1162" start="0" length="0">
    <dxf>
      <numFmt numFmtId="0" formatCode="General"/>
      <alignment vertical="bottom" wrapText="0" readingOrder="0"/>
    </dxf>
  </rfmt>
  <rfmt sheetId="5" sqref="G1162" start="0" length="0">
    <dxf>
      <numFmt numFmtId="0" formatCode="General"/>
      <alignment vertical="bottom" wrapText="0" readingOrder="0"/>
    </dxf>
  </rfmt>
  <rfmt sheetId="5" sqref="H1162" start="0" length="0">
    <dxf>
      <numFmt numFmtId="0" formatCode="General"/>
      <alignment vertical="bottom" wrapText="0" readingOrder="0"/>
    </dxf>
  </rfmt>
  <rfmt sheetId="5" sqref="I1162" start="0" length="0">
    <dxf>
      <numFmt numFmtId="0" formatCode="General"/>
      <alignment vertical="bottom" wrapText="0" readingOrder="0"/>
    </dxf>
  </rfmt>
  <rfmt sheetId="5" sqref="J1162" start="0" length="0">
    <dxf>
      <numFmt numFmtId="0" formatCode="General"/>
      <alignment vertical="bottom" wrapText="0" readingOrder="0"/>
    </dxf>
  </rfmt>
  <rfmt sheetId="5" sqref="A1163" start="0" length="0">
    <dxf>
      <numFmt numFmtId="0" formatCode="General"/>
      <alignment vertical="bottom" wrapText="0" readingOrder="0"/>
    </dxf>
  </rfmt>
  <rfmt sheetId="5" sqref="B1163" start="0" length="0">
    <dxf>
      <numFmt numFmtId="0" formatCode="General"/>
      <alignment vertical="bottom" wrapText="0" readingOrder="0"/>
    </dxf>
  </rfmt>
  <rfmt sheetId="5" sqref="C1163" start="0" length="0">
    <dxf>
      <numFmt numFmtId="0" formatCode="General"/>
      <alignment vertical="bottom" wrapText="0" readingOrder="0"/>
    </dxf>
  </rfmt>
  <rfmt sheetId="5" sqref="D1163" start="0" length="0">
    <dxf>
      <numFmt numFmtId="0" formatCode="General"/>
      <alignment vertical="bottom" wrapText="0" readingOrder="0"/>
    </dxf>
  </rfmt>
  <rfmt sheetId="5" sqref="E1163" start="0" length="0">
    <dxf>
      <numFmt numFmtId="0" formatCode="General"/>
      <alignment vertical="bottom" wrapText="0" readingOrder="0"/>
    </dxf>
  </rfmt>
  <rfmt sheetId="5" sqref="F1163" start="0" length="0">
    <dxf>
      <numFmt numFmtId="0" formatCode="General"/>
      <alignment vertical="bottom" wrapText="0" readingOrder="0"/>
    </dxf>
  </rfmt>
  <rfmt sheetId="5" sqref="G1163" start="0" length="0">
    <dxf>
      <numFmt numFmtId="0" formatCode="General"/>
      <alignment vertical="bottom" wrapText="0" readingOrder="0"/>
    </dxf>
  </rfmt>
  <rfmt sheetId="5" sqref="H1163" start="0" length="0">
    <dxf>
      <numFmt numFmtId="0" formatCode="General"/>
      <alignment vertical="bottom" wrapText="0" readingOrder="0"/>
    </dxf>
  </rfmt>
  <rfmt sheetId="5" sqref="I1163" start="0" length="0">
    <dxf>
      <numFmt numFmtId="0" formatCode="General"/>
      <alignment vertical="bottom" wrapText="0" readingOrder="0"/>
    </dxf>
  </rfmt>
  <rfmt sheetId="5" sqref="J1163" start="0" length="0">
    <dxf>
      <numFmt numFmtId="0" formatCode="General"/>
      <alignment vertical="bottom" wrapText="0" readingOrder="0"/>
    </dxf>
  </rfmt>
  <rfmt sheetId="5" sqref="A1164" start="0" length="0">
    <dxf>
      <numFmt numFmtId="0" formatCode="General"/>
      <alignment vertical="bottom" wrapText="0" readingOrder="0"/>
    </dxf>
  </rfmt>
  <rfmt sheetId="5" sqref="B1164" start="0" length="0">
    <dxf>
      <numFmt numFmtId="0" formatCode="General"/>
      <alignment vertical="bottom" wrapText="0" readingOrder="0"/>
    </dxf>
  </rfmt>
  <rfmt sheetId="5" sqref="C1164" start="0" length="0">
    <dxf>
      <numFmt numFmtId="0" formatCode="General"/>
      <alignment vertical="bottom" wrapText="0" readingOrder="0"/>
    </dxf>
  </rfmt>
  <rfmt sheetId="5" sqref="D1164" start="0" length="0">
    <dxf>
      <numFmt numFmtId="0" formatCode="General"/>
      <alignment vertical="bottom" wrapText="0" readingOrder="0"/>
    </dxf>
  </rfmt>
  <rfmt sheetId="5" sqref="E1164" start="0" length="0">
    <dxf>
      <numFmt numFmtId="0" formatCode="General"/>
      <alignment vertical="bottom" wrapText="0" readingOrder="0"/>
    </dxf>
  </rfmt>
  <rfmt sheetId="5" sqref="F1164" start="0" length="0">
    <dxf>
      <numFmt numFmtId="0" formatCode="General"/>
      <alignment vertical="bottom" wrapText="0" readingOrder="0"/>
    </dxf>
  </rfmt>
  <rfmt sheetId="5" sqref="G1164" start="0" length="0">
    <dxf>
      <numFmt numFmtId="0" formatCode="General"/>
      <alignment vertical="bottom" wrapText="0" readingOrder="0"/>
    </dxf>
  </rfmt>
  <rfmt sheetId="5" sqref="H1164" start="0" length="0">
    <dxf>
      <numFmt numFmtId="0" formatCode="General"/>
      <alignment vertical="bottom" wrapText="0" readingOrder="0"/>
    </dxf>
  </rfmt>
  <rfmt sheetId="5" sqref="I1164" start="0" length="0">
    <dxf>
      <numFmt numFmtId="0" formatCode="General"/>
      <alignment vertical="bottom" wrapText="0" readingOrder="0"/>
    </dxf>
  </rfmt>
  <rfmt sheetId="5" sqref="J1164" start="0" length="0">
    <dxf>
      <numFmt numFmtId="0" formatCode="General"/>
      <alignment vertical="bottom" wrapText="0" readingOrder="0"/>
    </dxf>
  </rfmt>
  <rfmt sheetId="5" sqref="A1165" start="0" length="0">
    <dxf>
      <numFmt numFmtId="0" formatCode="General"/>
      <alignment vertical="bottom" wrapText="0" readingOrder="0"/>
    </dxf>
  </rfmt>
  <rfmt sheetId="5" sqref="B1165" start="0" length="0">
    <dxf>
      <numFmt numFmtId="0" formatCode="General"/>
      <alignment vertical="bottom" wrapText="0" readingOrder="0"/>
    </dxf>
  </rfmt>
  <rfmt sheetId="5" sqref="C1165" start="0" length="0">
    <dxf>
      <numFmt numFmtId="0" formatCode="General"/>
      <alignment vertical="bottom" wrapText="0" readingOrder="0"/>
    </dxf>
  </rfmt>
  <rfmt sheetId="5" sqref="D1165" start="0" length="0">
    <dxf>
      <numFmt numFmtId="0" formatCode="General"/>
      <alignment vertical="bottom" wrapText="0" readingOrder="0"/>
    </dxf>
  </rfmt>
  <rfmt sheetId="5" sqref="E1165" start="0" length="0">
    <dxf>
      <numFmt numFmtId="0" formatCode="General"/>
      <alignment vertical="bottom" wrapText="0" readingOrder="0"/>
    </dxf>
  </rfmt>
  <rfmt sheetId="5" sqref="F1165" start="0" length="0">
    <dxf>
      <numFmt numFmtId="0" formatCode="General"/>
      <alignment vertical="bottom" wrapText="0" readingOrder="0"/>
    </dxf>
  </rfmt>
  <rfmt sheetId="5" sqref="G1165" start="0" length="0">
    <dxf>
      <numFmt numFmtId="0" formatCode="General"/>
      <alignment vertical="bottom" wrapText="0" readingOrder="0"/>
    </dxf>
  </rfmt>
  <rfmt sheetId="5" sqref="H1165" start="0" length="0">
    <dxf>
      <numFmt numFmtId="0" formatCode="General"/>
      <alignment vertical="bottom" wrapText="0" readingOrder="0"/>
    </dxf>
  </rfmt>
  <rfmt sheetId="5" sqref="I1165" start="0" length="0">
    <dxf>
      <numFmt numFmtId="0" formatCode="General"/>
      <alignment vertical="bottom" wrapText="0" readingOrder="0"/>
    </dxf>
  </rfmt>
  <rfmt sheetId="5" sqref="J1165" start="0" length="0">
    <dxf>
      <numFmt numFmtId="0" formatCode="General"/>
      <alignment vertical="bottom" wrapText="0" readingOrder="0"/>
    </dxf>
  </rfmt>
  <rfmt sheetId="5" sqref="A1166" start="0" length="0">
    <dxf>
      <numFmt numFmtId="0" formatCode="General"/>
      <alignment vertical="bottom" wrapText="0" readingOrder="0"/>
    </dxf>
  </rfmt>
  <rfmt sheetId="5" sqref="B1166" start="0" length="0">
    <dxf>
      <numFmt numFmtId="0" formatCode="General"/>
      <alignment vertical="bottom" wrapText="0" readingOrder="0"/>
    </dxf>
  </rfmt>
  <rfmt sheetId="5" sqref="C1166" start="0" length="0">
    <dxf>
      <numFmt numFmtId="0" formatCode="General"/>
      <alignment vertical="bottom" wrapText="0" readingOrder="0"/>
    </dxf>
  </rfmt>
  <rfmt sheetId="5" sqref="D1166" start="0" length="0">
    <dxf>
      <numFmt numFmtId="0" formatCode="General"/>
      <alignment vertical="bottom" wrapText="0" readingOrder="0"/>
    </dxf>
  </rfmt>
  <rfmt sheetId="5" sqref="E1166" start="0" length="0">
    <dxf>
      <numFmt numFmtId="0" formatCode="General"/>
      <alignment vertical="bottom" wrapText="0" readingOrder="0"/>
    </dxf>
  </rfmt>
  <rfmt sheetId="5" sqref="F1166" start="0" length="0">
    <dxf>
      <numFmt numFmtId="0" formatCode="General"/>
      <alignment vertical="bottom" wrapText="0" readingOrder="0"/>
    </dxf>
  </rfmt>
  <rfmt sheetId="5" sqref="G1166" start="0" length="0">
    <dxf>
      <numFmt numFmtId="0" formatCode="General"/>
      <alignment vertical="bottom" wrapText="0" readingOrder="0"/>
    </dxf>
  </rfmt>
  <rfmt sheetId="5" sqref="H1166" start="0" length="0">
    <dxf>
      <numFmt numFmtId="0" formatCode="General"/>
      <alignment vertical="bottom" wrapText="0" readingOrder="0"/>
    </dxf>
  </rfmt>
  <rfmt sheetId="5" sqref="I1166" start="0" length="0">
    <dxf>
      <numFmt numFmtId="0" formatCode="General"/>
      <alignment vertical="bottom" wrapText="0" readingOrder="0"/>
    </dxf>
  </rfmt>
  <rfmt sheetId="5" sqref="J1166" start="0" length="0">
    <dxf>
      <numFmt numFmtId="0" formatCode="General"/>
      <alignment vertical="bottom" wrapText="0" readingOrder="0"/>
    </dxf>
  </rfmt>
  <rfmt sheetId="5" sqref="A1167" start="0" length="0">
    <dxf>
      <numFmt numFmtId="0" formatCode="General"/>
      <alignment vertical="bottom" wrapText="0" readingOrder="0"/>
    </dxf>
  </rfmt>
  <rfmt sheetId="5" sqref="B1167" start="0" length="0">
    <dxf>
      <numFmt numFmtId="0" formatCode="General"/>
      <alignment vertical="bottom" wrapText="0" readingOrder="0"/>
    </dxf>
  </rfmt>
  <rfmt sheetId="5" sqref="C1167" start="0" length="0">
    <dxf>
      <numFmt numFmtId="0" formatCode="General"/>
      <alignment vertical="bottom" wrapText="0" readingOrder="0"/>
    </dxf>
  </rfmt>
  <rfmt sheetId="5" sqref="D1167" start="0" length="0">
    <dxf>
      <numFmt numFmtId="0" formatCode="General"/>
      <alignment vertical="bottom" wrapText="0" readingOrder="0"/>
    </dxf>
  </rfmt>
  <rfmt sheetId="5" sqref="E1167" start="0" length="0">
    <dxf>
      <numFmt numFmtId="0" formatCode="General"/>
      <alignment vertical="bottom" wrapText="0" readingOrder="0"/>
    </dxf>
  </rfmt>
  <rfmt sheetId="5" sqref="F1167" start="0" length="0">
    <dxf>
      <numFmt numFmtId="0" formatCode="General"/>
      <alignment vertical="bottom" wrapText="0" readingOrder="0"/>
    </dxf>
  </rfmt>
  <rfmt sheetId="5" sqref="G1167" start="0" length="0">
    <dxf>
      <numFmt numFmtId="0" formatCode="General"/>
      <alignment vertical="bottom" wrapText="0" readingOrder="0"/>
    </dxf>
  </rfmt>
  <rfmt sheetId="5" sqref="H1167" start="0" length="0">
    <dxf>
      <numFmt numFmtId="0" formatCode="General"/>
      <alignment vertical="bottom" wrapText="0" readingOrder="0"/>
    </dxf>
  </rfmt>
  <rfmt sheetId="5" sqref="I1167" start="0" length="0">
    <dxf>
      <numFmt numFmtId="0" formatCode="General"/>
      <alignment vertical="bottom" wrapText="0" readingOrder="0"/>
    </dxf>
  </rfmt>
  <rfmt sheetId="5" sqref="J1167" start="0" length="0">
    <dxf>
      <numFmt numFmtId="0" formatCode="General"/>
      <alignment vertical="bottom" wrapText="0" readingOrder="0"/>
    </dxf>
  </rfmt>
  <rfmt sheetId="5" sqref="A1168" start="0" length="0">
    <dxf>
      <numFmt numFmtId="0" formatCode="General"/>
      <alignment vertical="bottom" wrapText="0" readingOrder="0"/>
    </dxf>
  </rfmt>
  <rfmt sheetId="5" sqref="B1168" start="0" length="0">
    <dxf>
      <numFmt numFmtId="0" formatCode="General"/>
      <alignment vertical="bottom" wrapText="0" readingOrder="0"/>
    </dxf>
  </rfmt>
  <rfmt sheetId="5" sqref="C1168" start="0" length="0">
    <dxf>
      <numFmt numFmtId="0" formatCode="General"/>
      <alignment vertical="bottom" wrapText="0" readingOrder="0"/>
    </dxf>
  </rfmt>
  <rfmt sheetId="5" sqref="D1168" start="0" length="0">
    <dxf>
      <numFmt numFmtId="0" formatCode="General"/>
      <alignment vertical="bottom" wrapText="0" readingOrder="0"/>
    </dxf>
  </rfmt>
  <rfmt sheetId="5" sqref="E1168" start="0" length="0">
    <dxf>
      <numFmt numFmtId="0" formatCode="General"/>
      <alignment vertical="bottom" wrapText="0" readingOrder="0"/>
    </dxf>
  </rfmt>
  <rfmt sheetId="5" sqref="F1168" start="0" length="0">
    <dxf>
      <numFmt numFmtId="0" formatCode="General"/>
      <alignment vertical="bottom" wrapText="0" readingOrder="0"/>
    </dxf>
  </rfmt>
  <rfmt sheetId="5" sqref="G1168" start="0" length="0">
    <dxf>
      <numFmt numFmtId="0" formatCode="General"/>
      <alignment vertical="bottom" wrapText="0" readingOrder="0"/>
    </dxf>
  </rfmt>
  <rfmt sheetId="5" sqref="H1168" start="0" length="0">
    <dxf>
      <numFmt numFmtId="0" formatCode="General"/>
      <alignment vertical="bottom" wrapText="0" readingOrder="0"/>
    </dxf>
  </rfmt>
  <rfmt sheetId="5" sqref="I1168" start="0" length="0">
    <dxf>
      <numFmt numFmtId="0" formatCode="General"/>
      <alignment vertical="bottom" wrapText="0" readingOrder="0"/>
    </dxf>
  </rfmt>
  <rfmt sheetId="5" sqref="J1168" start="0" length="0">
    <dxf>
      <numFmt numFmtId="0" formatCode="General"/>
      <alignment vertical="bottom" wrapText="0" readingOrder="0"/>
    </dxf>
  </rfmt>
  <rfmt sheetId="5" sqref="A1169" start="0" length="0">
    <dxf>
      <numFmt numFmtId="0" formatCode="General"/>
      <alignment vertical="bottom" wrapText="0" readingOrder="0"/>
    </dxf>
  </rfmt>
  <rfmt sheetId="5" sqref="B1169" start="0" length="0">
    <dxf>
      <numFmt numFmtId="0" formatCode="General"/>
      <alignment vertical="bottom" wrapText="0" readingOrder="0"/>
    </dxf>
  </rfmt>
  <rfmt sheetId="5" sqref="C1169" start="0" length="0">
    <dxf>
      <numFmt numFmtId="0" formatCode="General"/>
      <alignment vertical="bottom" wrapText="0" readingOrder="0"/>
    </dxf>
  </rfmt>
  <rfmt sheetId="5" sqref="D1169" start="0" length="0">
    <dxf>
      <numFmt numFmtId="0" formatCode="General"/>
      <alignment vertical="bottom" wrapText="0" readingOrder="0"/>
    </dxf>
  </rfmt>
  <rfmt sheetId="5" sqref="E1169" start="0" length="0">
    <dxf>
      <numFmt numFmtId="0" formatCode="General"/>
      <alignment vertical="bottom" wrapText="0" readingOrder="0"/>
    </dxf>
  </rfmt>
  <rfmt sheetId="5" sqref="F1169" start="0" length="0">
    <dxf>
      <numFmt numFmtId="0" formatCode="General"/>
      <alignment vertical="bottom" wrapText="0" readingOrder="0"/>
    </dxf>
  </rfmt>
  <rfmt sheetId="5" sqref="G1169" start="0" length="0">
    <dxf>
      <numFmt numFmtId="0" formatCode="General"/>
      <alignment vertical="bottom" wrapText="0" readingOrder="0"/>
    </dxf>
  </rfmt>
  <rfmt sheetId="5" sqref="H1169" start="0" length="0">
    <dxf>
      <numFmt numFmtId="0" formatCode="General"/>
      <alignment vertical="bottom" wrapText="0" readingOrder="0"/>
    </dxf>
  </rfmt>
  <rfmt sheetId="5" sqref="I1169" start="0" length="0">
    <dxf>
      <numFmt numFmtId="0" formatCode="General"/>
      <alignment vertical="bottom" wrapText="0" readingOrder="0"/>
    </dxf>
  </rfmt>
  <rfmt sheetId="5" sqref="J1169" start="0" length="0">
    <dxf>
      <numFmt numFmtId="0" formatCode="General"/>
      <alignment vertical="bottom" wrapText="0" readingOrder="0"/>
    </dxf>
  </rfmt>
  <rfmt sheetId="5" sqref="A1170" start="0" length="0">
    <dxf>
      <numFmt numFmtId="0" formatCode="General"/>
      <alignment vertical="bottom" wrapText="0" readingOrder="0"/>
    </dxf>
  </rfmt>
  <rfmt sheetId="5" sqref="B1170" start="0" length="0">
    <dxf>
      <numFmt numFmtId="0" formatCode="General"/>
      <alignment vertical="bottom" wrapText="0" readingOrder="0"/>
    </dxf>
  </rfmt>
  <rfmt sheetId="5" sqref="C1170" start="0" length="0">
    <dxf>
      <numFmt numFmtId="0" formatCode="General"/>
      <alignment vertical="bottom" wrapText="0" readingOrder="0"/>
    </dxf>
  </rfmt>
  <rfmt sheetId="5" sqref="D1170" start="0" length="0">
    <dxf>
      <numFmt numFmtId="0" formatCode="General"/>
      <alignment vertical="bottom" wrapText="0" readingOrder="0"/>
    </dxf>
  </rfmt>
  <rfmt sheetId="5" sqref="E1170" start="0" length="0">
    <dxf>
      <numFmt numFmtId="0" formatCode="General"/>
      <alignment vertical="bottom" wrapText="0" readingOrder="0"/>
    </dxf>
  </rfmt>
  <rfmt sheetId="5" sqref="F1170" start="0" length="0">
    <dxf>
      <numFmt numFmtId="0" formatCode="General"/>
      <alignment vertical="bottom" wrapText="0" readingOrder="0"/>
    </dxf>
  </rfmt>
  <rfmt sheetId="5" sqref="G1170" start="0" length="0">
    <dxf>
      <numFmt numFmtId="0" formatCode="General"/>
      <alignment vertical="bottom" wrapText="0" readingOrder="0"/>
    </dxf>
  </rfmt>
  <rfmt sheetId="5" sqref="H1170" start="0" length="0">
    <dxf>
      <numFmt numFmtId="0" formatCode="General"/>
      <alignment vertical="bottom" wrapText="0" readingOrder="0"/>
    </dxf>
  </rfmt>
  <rfmt sheetId="5" sqref="I1170" start="0" length="0">
    <dxf>
      <numFmt numFmtId="0" formatCode="General"/>
      <alignment vertical="bottom" wrapText="0" readingOrder="0"/>
    </dxf>
  </rfmt>
  <rfmt sheetId="5" sqref="J1170" start="0" length="0">
    <dxf>
      <numFmt numFmtId="0" formatCode="General"/>
      <alignment vertical="bottom" wrapText="0" readingOrder="0"/>
    </dxf>
  </rfmt>
  <rfmt sheetId="5" sqref="A1171" start="0" length="0">
    <dxf>
      <numFmt numFmtId="0" formatCode="General"/>
      <alignment vertical="bottom" wrapText="0" readingOrder="0"/>
    </dxf>
  </rfmt>
  <rfmt sheetId="5" sqref="B1171" start="0" length="0">
    <dxf>
      <numFmt numFmtId="0" formatCode="General"/>
      <alignment vertical="bottom" wrapText="0" readingOrder="0"/>
    </dxf>
  </rfmt>
  <rfmt sheetId="5" sqref="C1171" start="0" length="0">
    <dxf>
      <numFmt numFmtId="0" formatCode="General"/>
      <alignment vertical="bottom" wrapText="0" readingOrder="0"/>
    </dxf>
  </rfmt>
  <rfmt sheetId="5" sqref="D1171" start="0" length="0">
    <dxf>
      <numFmt numFmtId="0" formatCode="General"/>
      <alignment vertical="bottom" wrapText="0" readingOrder="0"/>
    </dxf>
  </rfmt>
  <rfmt sheetId="5" sqref="E1171" start="0" length="0">
    <dxf>
      <numFmt numFmtId="0" formatCode="General"/>
      <alignment vertical="bottom" wrapText="0" readingOrder="0"/>
    </dxf>
  </rfmt>
  <rfmt sheetId="5" sqref="F1171" start="0" length="0">
    <dxf>
      <numFmt numFmtId="0" formatCode="General"/>
      <alignment vertical="bottom" wrapText="0" readingOrder="0"/>
    </dxf>
  </rfmt>
  <rfmt sheetId="5" sqref="G1171" start="0" length="0">
    <dxf>
      <numFmt numFmtId="0" formatCode="General"/>
      <alignment vertical="bottom" wrapText="0" readingOrder="0"/>
    </dxf>
  </rfmt>
  <rfmt sheetId="5" sqref="H1171" start="0" length="0">
    <dxf>
      <numFmt numFmtId="0" formatCode="General"/>
      <alignment vertical="bottom" wrapText="0" readingOrder="0"/>
    </dxf>
  </rfmt>
  <rfmt sheetId="5" sqref="I1171" start="0" length="0">
    <dxf>
      <numFmt numFmtId="0" formatCode="General"/>
      <alignment vertical="bottom" wrapText="0" readingOrder="0"/>
    </dxf>
  </rfmt>
  <rfmt sheetId="5" sqref="J1171" start="0" length="0">
    <dxf>
      <numFmt numFmtId="0" formatCode="General"/>
      <alignment vertical="bottom" wrapText="0" readingOrder="0"/>
    </dxf>
  </rfmt>
  <rfmt sheetId="5" sqref="A1172" start="0" length="0">
    <dxf>
      <numFmt numFmtId="0" formatCode="General"/>
      <alignment vertical="bottom" wrapText="0" readingOrder="0"/>
    </dxf>
  </rfmt>
  <rfmt sheetId="5" sqref="B1172" start="0" length="0">
    <dxf>
      <numFmt numFmtId="0" formatCode="General"/>
      <alignment vertical="bottom" wrapText="0" readingOrder="0"/>
    </dxf>
  </rfmt>
  <rfmt sheetId="5" sqref="C1172" start="0" length="0">
    <dxf>
      <numFmt numFmtId="0" formatCode="General"/>
      <alignment vertical="bottom" wrapText="0" readingOrder="0"/>
    </dxf>
  </rfmt>
  <rfmt sheetId="5" sqref="D1172" start="0" length="0">
    <dxf>
      <numFmt numFmtId="0" formatCode="General"/>
      <alignment vertical="bottom" wrapText="0" readingOrder="0"/>
    </dxf>
  </rfmt>
  <rfmt sheetId="5" sqref="E1172" start="0" length="0">
    <dxf>
      <numFmt numFmtId="0" formatCode="General"/>
      <alignment vertical="bottom" wrapText="0" readingOrder="0"/>
    </dxf>
  </rfmt>
  <rfmt sheetId="5" sqref="F1172" start="0" length="0">
    <dxf>
      <numFmt numFmtId="0" formatCode="General"/>
      <alignment vertical="bottom" wrapText="0" readingOrder="0"/>
    </dxf>
  </rfmt>
  <rfmt sheetId="5" sqref="G1172" start="0" length="0">
    <dxf>
      <numFmt numFmtId="0" formatCode="General"/>
      <alignment vertical="bottom" wrapText="0" readingOrder="0"/>
    </dxf>
  </rfmt>
  <rfmt sheetId="5" sqref="H1172" start="0" length="0">
    <dxf>
      <numFmt numFmtId="0" formatCode="General"/>
      <alignment vertical="bottom" wrapText="0" readingOrder="0"/>
    </dxf>
  </rfmt>
  <rfmt sheetId="5" sqref="I1172" start="0" length="0">
    <dxf>
      <numFmt numFmtId="0" formatCode="General"/>
      <alignment vertical="bottom" wrapText="0" readingOrder="0"/>
    </dxf>
  </rfmt>
  <rfmt sheetId="5" sqref="J1172" start="0" length="0">
    <dxf>
      <numFmt numFmtId="0" formatCode="General"/>
      <alignment vertical="bottom" wrapText="0" readingOrder="0"/>
    </dxf>
  </rfmt>
  <rfmt sheetId="5" sqref="A1173" start="0" length="0">
    <dxf>
      <numFmt numFmtId="0" formatCode="General"/>
      <alignment vertical="bottom" wrapText="0" readingOrder="0"/>
    </dxf>
  </rfmt>
  <rfmt sheetId="5" sqref="B1173" start="0" length="0">
    <dxf>
      <numFmt numFmtId="0" formatCode="General"/>
      <alignment vertical="bottom" wrapText="0" readingOrder="0"/>
    </dxf>
  </rfmt>
  <rfmt sheetId="5" sqref="C1173" start="0" length="0">
    <dxf>
      <numFmt numFmtId="0" formatCode="General"/>
      <alignment vertical="bottom" wrapText="0" readingOrder="0"/>
    </dxf>
  </rfmt>
  <rfmt sheetId="5" sqref="D1173" start="0" length="0">
    <dxf>
      <numFmt numFmtId="0" formatCode="General"/>
      <alignment vertical="bottom" wrapText="0" readingOrder="0"/>
    </dxf>
  </rfmt>
  <rfmt sheetId="5" sqref="E1173" start="0" length="0">
    <dxf>
      <numFmt numFmtId="0" formatCode="General"/>
      <alignment vertical="bottom" wrapText="0" readingOrder="0"/>
    </dxf>
  </rfmt>
  <rfmt sheetId="5" sqref="F1173" start="0" length="0">
    <dxf>
      <numFmt numFmtId="0" formatCode="General"/>
      <alignment vertical="bottom" wrapText="0" readingOrder="0"/>
    </dxf>
  </rfmt>
  <rfmt sheetId="5" sqref="G1173" start="0" length="0">
    <dxf>
      <numFmt numFmtId="0" formatCode="General"/>
      <alignment vertical="bottom" wrapText="0" readingOrder="0"/>
    </dxf>
  </rfmt>
  <rfmt sheetId="5" sqref="H1173" start="0" length="0">
    <dxf>
      <numFmt numFmtId="0" formatCode="General"/>
      <alignment vertical="bottom" wrapText="0" readingOrder="0"/>
    </dxf>
  </rfmt>
  <rfmt sheetId="5" sqref="I1173" start="0" length="0">
    <dxf>
      <numFmt numFmtId="0" formatCode="General"/>
      <alignment vertical="bottom" wrapText="0" readingOrder="0"/>
    </dxf>
  </rfmt>
  <rfmt sheetId="5" sqref="J1173" start="0" length="0">
    <dxf>
      <numFmt numFmtId="0" formatCode="General"/>
      <alignment vertical="bottom" wrapText="0" readingOrder="0"/>
    </dxf>
  </rfmt>
  <rfmt sheetId="5" sqref="A1174" start="0" length="0">
    <dxf>
      <numFmt numFmtId="0" formatCode="General"/>
      <alignment vertical="bottom" wrapText="0" readingOrder="0"/>
    </dxf>
  </rfmt>
  <rfmt sheetId="5" sqref="B1174" start="0" length="0">
    <dxf>
      <numFmt numFmtId="0" formatCode="General"/>
      <alignment vertical="bottom" wrapText="0" readingOrder="0"/>
    </dxf>
  </rfmt>
  <rfmt sheetId="5" sqref="C1174" start="0" length="0">
    <dxf>
      <numFmt numFmtId="0" formatCode="General"/>
      <alignment vertical="bottom" wrapText="0" readingOrder="0"/>
    </dxf>
  </rfmt>
  <rfmt sheetId="5" sqref="D1174" start="0" length="0">
    <dxf>
      <numFmt numFmtId="0" formatCode="General"/>
      <alignment vertical="bottom" wrapText="0" readingOrder="0"/>
    </dxf>
  </rfmt>
  <rfmt sheetId="5" sqref="E1174" start="0" length="0">
    <dxf>
      <numFmt numFmtId="0" formatCode="General"/>
      <alignment vertical="bottom" wrapText="0" readingOrder="0"/>
    </dxf>
  </rfmt>
  <rfmt sheetId="5" sqref="F1174" start="0" length="0">
    <dxf>
      <numFmt numFmtId="0" formatCode="General"/>
      <alignment vertical="bottom" wrapText="0" readingOrder="0"/>
    </dxf>
  </rfmt>
  <rfmt sheetId="5" sqref="G1174" start="0" length="0">
    <dxf>
      <numFmt numFmtId="0" formatCode="General"/>
      <alignment vertical="bottom" wrapText="0" readingOrder="0"/>
    </dxf>
  </rfmt>
  <rfmt sheetId="5" sqref="H1174" start="0" length="0">
    <dxf>
      <numFmt numFmtId="0" formatCode="General"/>
      <alignment vertical="bottom" wrapText="0" readingOrder="0"/>
    </dxf>
  </rfmt>
  <rfmt sheetId="5" sqref="I1174" start="0" length="0">
    <dxf>
      <numFmt numFmtId="0" formatCode="General"/>
      <alignment vertical="bottom" wrapText="0" readingOrder="0"/>
    </dxf>
  </rfmt>
  <rfmt sheetId="5" sqref="J1174" start="0" length="0">
    <dxf>
      <numFmt numFmtId="0" formatCode="General"/>
      <alignment vertical="bottom" wrapText="0" readingOrder="0"/>
    </dxf>
  </rfmt>
  <rfmt sheetId="5" sqref="A1175" start="0" length="0">
    <dxf>
      <numFmt numFmtId="0" formatCode="General"/>
      <alignment vertical="bottom" wrapText="0" readingOrder="0"/>
    </dxf>
  </rfmt>
  <rfmt sheetId="5" sqref="B1175" start="0" length="0">
    <dxf>
      <numFmt numFmtId="0" formatCode="General"/>
      <alignment vertical="bottom" wrapText="0" readingOrder="0"/>
    </dxf>
  </rfmt>
  <rfmt sheetId="5" sqref="C1175" start="0" length="0">
    <dxf>
      <numFmt numFmtId="0" formatCode="General"/>
      <alignment vertical="bottom" wrapText="0" readingOrder="0"/>
    </dxf>
  </rfmt>
  <rfmt sheetId="5" sqref="D1175" start="0" length="0">
    <dxf>
      <numFmt numFmtId="0" formatCode="General"/>
      <alignment vertical="bottom" wrapText="0" readingOrder="0"/>
    </dxf>
  </rfmt>
  <rfmt sheetId="5" sqref="E1175" start="0" length="0">
    <dxf>
      <numFmt numFmtId="0" formatCode="General"/>
      <alignment vertical="bottom" wrapText="0" readingOrder="0"/>
    </dxf>
  </rfmt>
  <rfmt sheetId="5" sqref="F1175" start="0" length="0">
    <dxf>
      <numFmt numFmtId="0" formatCode="General"/>
      <alignment vertical="bottom" wrapText="0" readingOrder="0"/>
    </dxf>
  </rfmt>
  <rfmt sheetId="5" sqref="G1175" start="0" length="0">
    <dxf>
      <numFmt numFmtId="0" formatCode="General"/>
      <alignment vertical="bottom" wrapText="0" readingOrder="0"/>
    </dxf>
  </rfmt>
  <rfmt sheetId="5" sqref="H1175" start="0" length="0">
    <dxf>
      <numFmt numFmtId="0" formatCode="General"/>
      <alignment vertical="bottom" wrapText="0" readingOrder="0"/>
    </dxf>
  </rfmt>
  <rfmt sheetId="5" sqref="I1175" start="0" length="0">
    <dxf>
      <numFmt numFmtId="0" formatCode="General"/>
      <alignment vertical="bottom" wrapText="0" readingOrder="0"/>
    </dxf>
  </rfmt>
  <rfmt sheetId="5" sqref="J1175" start="0" length="0">
    <dxf>
      <numFmt numFmtId="0" formatCode="General"/>
      <alignment vertical="bottom" wrapText="0" readingOrder="0"/>
    </dxf>
  </rfmt>
  <rfmt sheetId="5" sqref="A1176" start="0" length="0">
    <dxf>
      <numFmt numFmtId="0" formatCode="General"/>
      <alignment vertical="bottom" wrapText="0" readingOrder="0"/>
    </dxf>
  </rfmt>
  <rfmt sheetId="5" sqref="B1176" start="0" length="0">
    <dxf>
      <numFmt numFmtId="0" formatCode="General"/>
      <alignment vertical="bottom" wrapText="0" readingOrder="0"/>
    </dxf>
  </rfmt>
  <rfmt sheetId="5" sqref="C1176" start="0" length="0">
    <dxf>
      <numFmt numFmtId="0" formatCode="General"/>
      <alignment vertical="bottom" wrapText="0" readingOrder="0"/>
    </dxf>
  </rfmt>
  <rfmt sheetId="5" sqref="D1176" start="0" length="0">
    <dxf>
      <numFmt numFmtId="0" formatCode="General"/>
      <alignment vertical="bottom" wrapText="0" readingOrder="0"/>
    </dxf>
  </rfmt>
  <rfmt sheetId="5" sqref="E1176" start="0" length="0">
    <dxf>
      <numFmt numFmtId="0" formatCode="General"/>
      <alignment vertical="bottom" wrapText="0" readingOrder="0"/>
    </dxf>
  </rfmt>
  <rfmt sheetId="5" sqref="F1176" start="0" length="0">
    <dxf>
      <numFmt numFmtId="0" formatCode="General"/>
      <alignment vertical="bottom" wrapText="0" readingOrder="0"/>
    </dxf>
  </rfmt>
  <rfmt sheetId="5" sqref="G1176" start="0" length="0">
    <dxf>
      <numFmt numFmtId="0" formatCode="General"/>
      <alignment vertical="bottom" wrapText="0" readingOrder="0"/>
    </dxf>
  </rfmt>
  <rfmt sheetId="5" sqref="H1176" start="0" length="0">
    <dxf>
      <numFmt numFmtId="0" formatCode="General"/>
      <alignment vertical="bottom" wrapText="0" readingOrder="0"/>
    </dxf>
  </rfmt>
  <rfmt sheetId="5" sqref="I1176" start="0" length="0">
    <dxf>
      <numFmt numFmtId="0" formatCode="General"/>
      <alignment vertical="bottom" wrapText="0" readingOrder="0"/>
    </dxf>
  </rfmt>
  <rfmt sheetId="5" sqref="J1176" start="0" length="0">
    <dxf>
      <numFmt numFmtId="0" formatCode="General"/>
      <alignment vertical="bottom" wrapText="0" readingOrder="0"/>
    </dxf>
  </rfmt>
  <rfmt sheetId="5" sqref="A1177" start="0" length="0">
    <dxf>
      <numFmt numFmtId="0" formatCode="General"/>
      <alignment vertical="bottom" wrapText="0" readingOrder="0"/>
    </dxf>
  </rfmt>
  <rfmt sheetId="5" sqref="B1177" start="0" length="0">
    <dxf>
      <numFmt numFmtId="0" formatCode="General"/>
      <alignment vertical="bottom" wrapText="0" readingOrder="0"/>
    </dxf>
  </rfmt>
  <rfmt sheetId="5" sqref="C1177" start="0" length="0">
    <dxf>
      <numFmt numFmtId="0" formatCode="General"/>
      <alignment vertical="bottom" wrapText="0" readingOrder="0"/>
    </dxf>
  </rfmt>
  <rfmt sheetId="5" sqref="D1177" start="0" length="0">
    <dxf>
      <numFmt numFmtId="0" formatCode="General"/>
      <alignment vertical="bottom" wrapText="0" readingOrder="0"/>
    </dxf>
  </rfmt>
  <rfmt sheetId="5" sqref="E1177" start="0" length="0">
    <dxf>
      <numFmt numFmtId="0" formatCode="General"/>
      <alignment vertical="bottom" wrapText="0" readingOrder="0"/>
    </dxf>
  </rfmt>
  <rfmt sheetId="5" sqref="F1177" start="0" length="0">
    <dxf>
      <numFmt numFmtId="0" formatCode="General"/>
      <alignment vertical="bottom" wrapText="0" readingOrder="0"/>
    </dxf>
  </rfmt>
  <rfmt sheetId="5" sqref="G1177" start="0" length="0">
    <dxf>
      <numFmt numFmtId="0" formatCode="General"/>
      <alignment vertical="bottom" wrapText="0" readingOrder="0"/>
    </dxf>
  </rfmt>
  <rfmt sheetId="5" sqref="H1177" start="0" length="0">
    <dxf>
      <numFmt numFmtId="0" formatCode="General"/>
      <alignment vertical="bottom" wrapText="0" readingOrder="0"/>
    </dxf>
  </rfmt>
  <rfmt sheetId="5" sqref="I1177" start="0" length="0">
    <dxf>
      <numFmt numFmtId="0" formatCode="General"/>
      <alignment vertical="bottom" wrapText="0" readingOrder="0"/>
    </dxf>
  </rfmt>
  <rfmt sheetId="5" sqref="J1177" start="0" length="0">
    <dxf>
      <numFmt numFmtId="0" formatCode="General"/>
      <alignment vertical="bottom" wrapText="0" readingOrder="0"/>
    </dxf>
  </rfmt>
  <rfmt sheetId="5" sqref="A1178" start="0" length="0">
    <dxf>
      <numFmt numFmtId="0" formatCode="General"/>
      <alignment vertical="bottom" wrapText="0" readingOrder="0"/>
    </dxf>
  </rfmt>
  <rfmt sheetId="5" sqref="B1178" start="0" length="0">
    <dxf>
      <numFmt numFmtId="0" formatCode="General"/>
      <alignment vertical="bottom" wrapText="0" readingOrder="0"/>
    </dxf>
  </rfmt>
  <rfmt sheetId="5" sqref="C1178" start="0" length="0">
    <dxf>
      <numFmt numFmtId="0" formatCode="General"/>
      <alignment vertical="bottom" wrapText="0" readingOrder="0"/>
    </dxf>
  </rfmt>
  <rfmt sheetId="5" sqref="D1178" start="0" length="0">
    <dxf>
      <numFmt numFmtId="0" formatCode="General"/>
      <alignment vertical="bottom" wrapText="0" readingOrder="0"/>
    </dxf>
  </rfmt>
  <rfmt sheetId="5" sqref="E1178" start="0" length="0">
    <dxf>
      <numFmt numFmtId="0" formatCode="General"/>
      <alignment vertical="bottom" wrapText="0" readingOrder="0"/>
    </dxf>
  </rfmt>
  <rfmt sheetId="5" sqref="F1178" start="0" length="0">
    <dxf>
      <numFmt numFmtId="0" formatCode="General"/>
      <alignment vertical="bottom" wrapText="0" readingOrder="0"/>
    </dxf>
  </rfmt>
  <rfmt sheetId="5" sqref="G1178" start="0" length="0">
    <dxf>
      <numFmt numFmtId="0" formatCode="General"/>
      <alignment vertical="bottom" wrapText="0" readingOrder="0"/>
    </dxf>
  </rfmt>
  <rfmt sheetId="5" sqref="H1178" start="0" length="0">
    <dxf>
      <numFmt numFmtId="0" formatCode="General"/>
      <alignment vertical="bottom" wrapText="0" readingOrder="0"/>
    </dxf>
  </rfmt>
  <rfmt sheetId="5" sqref="I1178" start="0" length="0">
    <dxf>
      <numFmt numFmtId="0" formatCode="General"/>
      <alignment vertical="bottom" wrapText="0" readingOrder="0"/>
    </dxf>
  </rfmt>
  <rfmt sheetId="5" sqref="J1178" start="0" length="0">
    <dxf>
      <numFmt numFmtId="0" formatCode="General"/>
      <alignment vertical="bottom" wrapText="0" readingOrder="0"/>
    </dxf>
  </rfmt>
  <rfmt sheetId="5" sqref="A1179" start="0" length="0">
    <dxf>
      <numFmt numFmtId="0" formatCode="General"/>
      <alignment vertical="bottom" wrapText="0" readingOrder="0"/>
    </dxf>
  </rfmt>
  <rfmt sheetId="5" sqref="B1179" start="0" length="0">
    <dxf>
      <numFmt numFmtId="0" formatCode="General"/>
      <alignment vertical="bottom" wrapText="0" readingOrder="0"/>
    </dxf>
  </rfmt>
  <rfmt sheetId="5" sqref="C1179" start="0" length="0">
    <dxf>
      <numFmt numFmtId="0" formatCode="General"/>
      <alignment vertical="bottom" wrapText="0" readingOrder="0"/>
    </dxf>
  </rfmt>
  <rfmt sheetId="5" sqref="D1179" start="0" length="0">
    <dxf>
      <numFmt numFmtId="0" formatCode="General"/>
      <alignment vertical="bottom" wrapText="0" readingOrder="0"/>
    </dxf>
  </rfmt>
  <rfmt sheetId="5" sqref="E1179" start="0" length="0">
    <dxf>
      <numFmt numFmtId="0" formatCode="General"/>
      <alignment vertical="bottom" wrapText="0" readingOrder="0"/>
    </dxf>
  </rfmt>
  <rfmt sheetId="5" sqref="F1179" start="0" length="0">
    <dxf>
      <numFmt numFmtId="0" formatCode="General"/>
      <alignment vertical="bottom" wrapText="0" readingOrder="0"/>
    </dxf>
  </rfmt>
  <rfmt sheetId="5" sqref="G1179" start="0" length="0">
    <dxf>
      <numFmt numFmtId="0" formatCode="General"/>
      <alignment vertical="bottom" wrapText="0" readingOrder="0"/>
    </dxf>
  </rfmt>
  <rfmt sheetId="5" sqref="H1179" start="0" length="0">
    <dxf>
      <numFmt numFmtId="0" formatCode="General"/>
      <alignment vertical="bottom" wrapText="0" readingOrder="0"/>
    </dxf>
  </rfmt>
  <rfmt sheetId="5" sqref="I1179" start="0" length="0">
    <dxf>
      <numFmt numFmtId="0" formatCode="General"/>
      <alignment vertical="bottom" wrapText="0" readingOrder="0"/>
    </dxf>
  </rfmt>
  <rfmt sheetId="5" sqref="J1179" start="0" length="0">
    <dxf>
      <numFmt numFmtId="0" formatCode="General"/>
      <alignment vertical="bottom" wrapText="0" readingOrder="0"/>
    </dxf>
  </rfmt>
  <rfmt sheetId="5" sqref="A1180" start="0" length="0">
    <dxf>
      <numFmt numFmtId="0" formatCode="General"/>
      <alignment vertical="bottom" wrapText="0" readingOrder="0"/>
    </dxf>
  </rfmt>
  <rfmt sheetId="5" sqref="B1180" start="0" length="0">
    <dxf>
      <numFmt numFmtId="0" formatCode="General"/>
      <alignment vertical="bottom" wrapText="0" readingOrder="0"/>
    </dxf>
  </rfmt>
  <rfmt sheetId="5" sqref="C1180" start="0" length="0">
    <dxf>
      <numFmt numFmtId="0" formatCode="General"/>
      <alignment vertical="bottom" wrapText="0" readingOrder="0"/>
    </dxf>
  </rfmt>
  <rfmt sheetId="5" sqref="D1180" start="0" length="0">
    <dxf>
      <numFmt numFmtId="0" formatCode="General"/>
      <alignment vertical="bottom" wrapText="0" readingOrder="0"/>
    </dxf>
  </rfmt>
  <rfmt sheetId="5" sqref="E1180" start="0" length="0">
    <dxf>
      <numFmt numFmtId="0" formatCode="General"/>
      <alignment vertical="bottom" wrapText="0" readingOrder="0"/>
    </dxf>
  </rfmt>
  <rfmt sheetId="5" sqref="F1180" start="0" length="0">
    <dxf>
      <numFmt numFmtId="0" formatCode="General"/>
      <alignment vertical="bottom" wrapText="0" readingOrder="0"/>
    </dxf>
  </rfmt>
  <rfmt sheetId="5" sqref="G1180" start="0" length="0">
    <dxf>
      <numFmt numFmtId="0" formatCode="General"/>
      <alignment vertical="bottom" wrapText="0" readingOrder="0"/>
    </dxf>
  </rfmt>
  <rfmt sheetId="5" sqref="H1180" start="0" length="0">
    <dxf>
      <numFmt numFmtId="0" formatCode="General"/>
      <alignment vertical="bottom" wrapText="0" readingOrder="0"/>
    </dxf>
  </rfmt>
  <rfmt sheetId="5" sqref="I1180" start="0" length="0">
    <dxf>
      <numFmt numFmtId="0" formatCode="General"/>
      <alignment vertical="bottom" wrapText="0" readingOrder="0"/>
    </dxf>
  </rfmt>
  <rfmt sheetId="5" sqref="J1180" start="0" length="0">
    <dxf>
      <numFmt numFmtId="0" formatCode="General"/>
      <alignment vertical="bottom" wrapText="0" readingOrder="0"/>
    </dxf>
  </rfmt>
  <rfmt sheetId="5" sqref="A1181" start="0" length="0">
    <dxf>
      <numFmt numFmtId="0" formatCode="General"/>
      <alignment vertical="bottom" wrapText="0" readingOrder="0"/>
    </dxf>
  </rfmt>
  <rfmt sheetId="5" sqref="B1181" start="0" length="0">
    <dxf>
      <numFmt numFmtId="0" formatCode="General"/>
      <alignment vertical="bottom" wrapText="0" readingOrder="0"/>
    </dxf>
  </rfmt>
  <rfmt sheetId="5" sqref="C1181" start="0" length="0">
    <dxf>
      <numFmt numFmtId="0" formatCode="General"/>
      <alignment vertical="bottom" wrapText="0" readingOrder="0"/>
    </dxf>
  </rfmt>
  <rfmt sheetId="5" sqref="D1181" start="0" length="0">
    <dxf>
      <numFmt numFmtId="0" formatCode="General"/>
      <alignment vertical="bottom" wrapText="0" readingOrder="0"/>
    </dxf>
  </rfmt>
  <rfmt sheetId="5" sqref="E1181" start="0" length="0">
    <dxf>
      <numFmt numFmtId="0" formatCode="General"/>
      <alignment vertical="bottom" wrapText="0" readingOrder="0"/>
    </dxf>
  </rfmt>
  <rfmt sheetId="5" sqref="F1181" start="0" length="0">
    <dxf>
      <numFmt numFmtId="0" formatCode="General"/>
      <alignment vertical="bottom" wrapText="0" readingOrder="0"/>
    </dxf>
  </rfmt>
  <rfmt sheetId="5" sqref="G1181" start="0" length="0">
    <dxf>
      <numFmt numFmtId="0" formatCode="General"/>
      <alignment vertical="bottom" wrapText="0" readingOrder="0"/>
    </dxf>
  </rfmt>
  <rfmt sheetId="5" sqref="H1181" start="0" length="0">
    <dxf>
      <numFmt numFmtId="0" formatCode="General"/>
      <alignment vertical="bottom" wrapText="0" readingOrder="0"/>
    </dxf>
  </rfmt>
  <rfmt sheetId="5" sqref="I1181" start="0" length="0">
    <dxf>
      <numFmt numFmtId="0" formatCode="General"/>
      <alignment vertical="bottom" wrapText="0" readingOrder="0"/>
    </dxf>
  </rfmt>
  <rfmt sheetId="5" sqref="J1181" start="0" length="0">
    <dxf>
      <numFmt numFmtId="0" formatCode="General"/>
      <alignment vertical="bottom" wrapText="0" readingOrder="0"/>
    </dxf>
  </rfmt>
  <rfmt sheetId="5" sqref="A1182" start="0" length="0">
    <dxf>
      <numFmt numFmtId="0" formatCode="General"/>
      <alignment vertical="bottom" wrapText="0" readingOrder="0"/>
    </dxf>
  </rfmt>
  <rfmt sheetId="5" sqref="B1182" start="0" length="0">
    <dxf>
      <numFmt numFmtId="0" formatCode="General"/>
      <alignment vertical="bottom" wrapText="0" readingOrder="0"/>
    </dxf>
  </rfmt>
  <rfmt sheetId="5" sqref="C1182" start="0" length="0">
    <dxf>
      <numFmt numFmtId="0" formatCode="General"/>
      <alignment vertical="bottom" wrapText="0" readingOrder="0"/>
    </dxf>
  </rfmt>
  <rfmt sheetId="5" sqref="D1182" start="0" length="0">
    <dxf>
      <numFmt numFmtId="0" formatCode="General"/>
      <alignment vertical="bottom" wrapText="0" readingOrder="0"/>
    </dxf>
  </rfmt>
  <rfmt sheetId="5" sqref="E1182" start="0" length="0">
    <dxf>
      <numFmt numFmtId="0" formatCode="General"/>
      <alignment vertical="bottom" wrapText="0" readingOrder="0"/>
    </dxf>
  </rfmt>
  <rfmt sheetId="5" sqref="F1182" start="0" length="0">
    <dxf>
      <numFmt numFmtId="0" formatCode="General"/>
      <alignment vertical="bottom" wrapText="0" readingOrder="0"/>
    </dxf>
  </rfmt>
  <rfmt sheetId="5" sqref="G1182" start="0" length="0">
    <dxf>
      <numFmt numFmtId="0" formatCode="General"/>
      <alignment vertical="bottom" wrapText="0" readingOrder="0"/>
    </dxf>
  </rfmt>
  <rfmt sheetId="5" sqref="H1182" start="0" length="0">
    <dxf>
      <numFmt numFmtId="0" formatCode="General"/>
      <alignment vertical="bottom" wrapText="0" readingOrder="0"/>
    </dxf>
  </rfmt>
  <rfmt sheetId="5" sqref="I1182" start="0" length="0">
    <dxf>
      <numFmt numFmtId="0" formatCode="General"/>
      <alignment vertical="bottom" wrapText="0" readingOrder="0"/>
    </dxf>
  </rfmt>
  <rfmt sheetId="5" sqref="J1182" start="0" length="0">
    <dxf>
      <numFmt numFmtId="0" formatCode="General"/>
      <alignment vertical="bottom" wrapText="0" readingOrder="0"/>
    </dxf>
  </rfmt>
  <rfmt sheetId="5" sqref="A1183" start="0" length="0">
    <dxf>
      <numFmt numFmtId="0" formatCode="General"/>
      <alignment vertical="bottom" wrapText="0" readingOrder="0"/>
    </dxf>
  </rfmt>
  <rfmt sheetId="5" sqref="B1183" start="0" length="0">
    <dxf>
      <numFmt numFmtId="0" formatCode="General"/>
      <alignment vertical="bottom" wrapText="0" readingOrder="0"/>
    </dxf>
  </rfmt>
  <rfmt sheetId="5" sqref="C1183" start="0" length="0">
    <dxf>
      <numFmt numFmtId="0" formatCode="General"/>
      <alignment vertical="bottom" wrapText="0" readingOrder="0"/>
    </dxf>
  </rfmt>
  <rfmt sheetId="5" sqref="D1183" start="0" length="0">
    <dxf>
      <numFmt numFmtId="0" formatCode="General"/>
      <alignment vertical="bottom" wrapText="0" readingOrder="0"/>
    </dxf>
  </rfmt>
  <rfmt sheetId="5" sqref="E1183" start="0" length="0">
    <dxf>
      <numFmt numFmtId="0" formatCode="General"/>
      <alignment vertical="bottom" wrapText="0" readingOrder="0"/>
    </dxf>
  </rfmt>
  <rfmt sheetId="5" sqref="F1183" start="0" length="0">
    <dxf>
      <numFmt numFmtId="0" formatCode="General"/>
      <alignment vertical="bottom" wrapText="0" readingOrder="0"/>
    </dxf>
  </rfmt>
  <rfmt sheetId="5" sqref="G1183" start="0" length="0">
    <dxf>
      <numFmt numFmtId="0" formatCode="General"/>
      <alignment vertical="bottom" wrapText="0" readingOrder="0"/>
    </dxf>
  </rfmt>
  <rfmt sheetId="5" sqref="H1183" start="0" length="0">
    <dxf>
      <numFmt numFmtId="0" formatCode="General"/>
      <alignment vertical="bottom" wrapText="0" readingOrder="0"/>
    </dxf>
  </rfmt>
  <rfmt sheetId="5" sqref="I1183" start="0" length="0">
    <dxf>
      <numFmt numFmtId="0" formatCode="General"/>
      <alignment vertical="bottom" wrapText="0" readingOrder="0"/>
    </dxf>
  </rfmt>
  <rfmt sheetId="5" sqref="J1183" start="0" length="0">
    <dxf>
      <numFmt numFmtId="0" formatCode="General"/>
      <alignment vertical="bottom" wrapText="0" readingOrder="0"/>
    </dxf>
  </rfmt>
  <rfmt sheetId="5" sqref="A1184" start="0" length="0">
    <dxf>
      <numFmt numFmtId="0" formatCode="General"/>
      <alignment vertical="bottom" wrapText="0" readingOrder="0"/>
    </dxf>
  </rfmt>
  <rfmt sheetId="5" sqref="B1184" start="0" length="0">
    <dxf>
      <numFmt numFmtId="0" formatCode="General"/>
      <alignment vertical="bottom" wrapText="0" readingOrder="0"/>
    </dxf>
  </rfmt>
  <rfmt sheetId="5" sqref="C1184" start="0" length="0">
    <dxf>
      <numFmt numFmtId="0" formatCode="General"/>
      <alignment vertical="bottom" wrapText="0" readingOrder="0"/>
    </dxf>
  </rfmt>
  <rfmt sheetId="5" sqref="D1184" start="0" length="0">
    <dxf>
      <numFmt numFmtId="0" formatCode="General"/>
      <alignment vertical="bottom" wrapText="0" readingOrder="0"/>
    </dxf>
  </rfmt>
  <rfmt sheetId="5" sqref="E1184" start="0" length="0">
    <dxf>
      <numFmt numFmtId="0" formatCode="General"/>
      <alignment vertical="bottom" wrapText="0" readingOrder="0"/>
    </dxf>
  </rfmt>
  <rfmt sheetId="5" sqref="F1184" start="0" length="0">
    <dxf>
      <numFmt numFmtId="0" formatCode="General"/>
      <alignment vertical="bottom" wrapText="0" readingOrder="0"/>
    </dxf>
  </rfmt>
  <rfmt sheetId="5" sqref="G1184" start="0" length="0">
    <dxf>
      <numFmt numFmtId="0" formatCode="General"/>
      <alignment vertical="bottom" wrapText="0" readingOrder="0"/>
    </dxf>
  </rfmt>
  <rfmt sheetId="5" sqref="H1184" start="0" length="0">
    <dxf>
      <numFmt numFmtId="0" formatCode="General"/>
      <alignment vertical="bottom" wrapText="0" readingOrder="0"/>
    </dxf>
  </rfmt>
  <rfmt sheetId="5" sqref="I1184" start="0" length="0">
    <dxf>
      <numFmt numFmtId="0" formatCode="General"/>
      <alignment vertical="bottom" wrapText="0" readingOrder="0"/>
    </dxf>
  </rfmt>
  <rfmt sheetId="5" sqref="J1184" start="0" length="0">
    <dxf>
      <numFmt numFmtId="0" formatCode="General"/>
      <alignment vertical="bottom" wrapText="0" readingOrder="0"/>
    </dxf>
  </rfmt>
  <rfmt sheetId="5" sqref="A1185" start="0" length="0">
    <dxf>
      <numFmt numFmtId="0" formatCode="General"/>
      <alignment vertical="bottom" wrapText="0" readingOrder="0"/>
    </dxf>
  </rfmt>
  <rfmt sheetId="5" sqref="B1185" start="0" length="0">
    <dxf>
      <numFmt numFmtId="0" formatCode="General"/>
      <alignment vertical="bottom" wrapText="0" readingOrder="0"/>
    </dxf>
  </rfmt>
  <rfmt sheetId="5" sqref="C1185" start="0" length="0">
    <dxf>
      <numFmt numFmtId="0" formatCode="General"/>
      <alignment vertical="bottom" wrapText="0" readingOrder="0"/>
    </dxf>
  </rfmt>
  <rfmt sheetId="5" sqref="D1185" start="0" length="0">
    <dxf>
      <numFmt numFmtId="0" formatCode="General"/>
      <alignment vertical="bottom" wrapText="0" readingOrder="0"/>
    </dxf>
  </rfmt>
  <rfmt sheetId="5" sqref="E1185" start="0" length="0">
    <dxf>
      <numFmt numFmtId="0" formatCode="General"/>
      <alignment vertical="bottom" wrapText="0" readingOrder="0"/>
    </dxf>
  </rfmt>
  <rfmt sheetId="5" sqref="F1185" start="0" length="0">
    <dxf>
      <numFmt numFmtId="0" formatCode="General"/>
      <alignment vertical="bottom" wrapText="0" readingOrder="0"/>
    </dxf>
  </rfmt>
  <rfmt sheetId="5" sqref="G1185" start="0" length="0">
    <dxf>
      <numFmt numFmtId="0" formatCode="General"/>
      <alignment vertical="bottom" wrapText="0" readingOrder="0"/>
    </dxf>
  </rfmt>
  <rfmt sheetId="5" sqref="H1185" start="0" length="0">
    <dxf>
      <numFmt numFmtId="0" formatCode="General"/>
      <alignment vertical="bottom" wrapText="0" readingOrder="0"/>
    </dxf>
  </rfmt>
  <rfmt sheetId="5" sqref="I1185" start="0" length="0">
    <dxf>
      <numFmt numFmtId="0" formatCode="General"/>
      <alignment vertical="bottom" wrapText="0" readingOrder="0"/>
    </dxf>
  </rfmt>
  <rfmt sheetId="5" sqref="J1185" start="0" length="0">
    <dxf>
      <numFmt numFmtId="0" formatCode="General"/>
      <alignment vertical="bottom" wrapText="0" readingOrder="0"/>
    </dxf>
  </rfmt>
  <rfmt sheetId="5" sqref="A1186" start="0" length="0">
    <dxf>
      <numFmt numFmtId="0" formatCode="General"/>
      <alignment vertical="bottom" wrapText="0" readingOrder="0"/>
    </dxf>
  </rfmt>
  <rfmt sheetId="5" sqref="B1186" start="0" length="0">
    <dxf>
      <numFmt numFmtId="0" formatCode="General"/>
      <alignment vertical="bottom" wrapText="0" readingOrder="0"/>
    </dxf>
  </rfmt>
  <rfmt sheetId="5" sqref="C1186" start="0" length="0">
    <dxf>
      <numFmt numFmtId="0" formatCode="General"/>
      <alignment vertical="bottom" wrapText="0" readingOrder="0"/>
    </dxf>
  </rfmt>
  <rfmt sheetId="5" sqref="D1186" start="0" length="0">
    <dxf>
      <numFmt numFmtId="0" formatCode="General"/>
      <alignment vertical="bottom" wrapText="0" readingOrder="0"/>
    </dxf>
  </rfmt>
  <rfmt sheetId="5" sqref="E1186" start="0" length="0">
    <dxf>
      <numFmt numFmtId="0" formatCode="General"/>
      <alignment vertical="bottom" wrapText="0" readingOrder="0"/>
    </dxf>
  </rfmt>
  <rfmt sheetId="5" sqref="F1186" start="0" length="0">
    <dxf>
      <numFmt numFmtId="0" formatCode="General"/>
      <alignment vertical="bottom" wrapText="0" readingOrder="0"/>
    </dxf>
  </rfmt>
  <rfmt sheetId="5" sqref="G1186" start="0" length="0">
    <dxf>
      <numFmt numFmtId="0" formatCode="General"/>
      <alignment vertical="bottom" wrapText="0" readingOrder="0"/>
    </dxf>
  </rfmt>
  <rfmt sheetId="5" sqref="H1186" start="0" length="0">
    <dxf>
      <numFmt numFmtId="0" formatCode="General"/>
      <alignment vertical="bottom" wrapText="0" readingOrder="0"/>
    </dxf>
  </rfmt>
  <rfmt sheetId="5" sqref="I1186" start="0" length="0">
    <dxf>
      <numFmt numFmtId="0" formatCode="General"/>
      <alignment vertical="bottom" wrapText="0" readingOrder="0"/>
    </dxf>
  </rfmt>
  <rfmt sheetId="5" sqref="J1186" start="0" length="0">
    <dxf>
      <numFmt numFmtId="0" formatCode="General"/>
      <alignment vertical="bottom" wrapText="0" readingOrder="0"/>
    </dxf>
  </rfmt>
  <rfmt sheetId="5" sqref="A1187" start="0" length="0">
    <dxf>
      <numFmt numFmtId="0" formatCode="General"/>
      <alignment vertical="bottom" wrapText="0" readingOrder="0"/>
    </dxf>
  </rfmt>
  <rfmt sheetId="5" sqref="B1187" start="0" length="0">
    <dxf>
      <numFmt numFmtId="0" formatCode="General"/>
      <alignment vertical="bottom" wrapText="0" readingOrder="0"/>
    </dxf>
  </rfmt>
  <rfmt sheetId="5" sqref="C1187" start="0" length="0">
    <dxf>
      <numFmt numFmtId="0" formatCode="General"/>
      <alignment vertical="bottom" wrapText="0" readingOrder="0"/>
    </dxf>
  </rfmt>
  <rfmt sheetId="5" sqref="D1187" start="0" length="0">
    <dxf>
      <numFmt numFmtId="0" formatCode="General"/>
      <alignment vertical="bottom" wrapText="0" readingOrder="0"/>
    </dxf>
  </rfmt>
  <rfmt sheetId="5" sqref="E1187" start="0" length="0">
    <dxf>
      <numFmt numFmtId="0" formatCode="General"/>
      <alignment vertical="bottom" wrapText="0" readingOrder="0"/>
    </dxf>
  </rfmt>
  <rfmt sheetId="5" sqref="F1187" start="0" length="0">
    <dxf>
      <numFmt numFmtId="0" formatCode="General"/>
      <alignment vertical="bottom" wrapText="0" readingOrder="0"/>
    </dxf>
  </rfmt>
  <rfmt sheetId="5" sqref="G1187" start="0" length="0">
    <dxf>
      <numFmt numFmtId="0" formatCode="General"/>
      <alignment vertical="bottom" wrapText="0" readingOrder="0"/>
    </dxf>
  </rfmt>
  <rfmt sheetId="5" sqref="H1187" start="0" length="0">
    <dxf>
      <numFmt numFmtId="0" formatCode="General"/>
      <alignment vertical="bottom" wrapText="0" readingOrder="0"/>
    </dxf>
  </rfmt>
  <rfmt sheetId="5" sqref="I1187" start="0" length="0">
    <dxf>
      <numFmt numFmtId="0" formatCode="General"/>
      <alignment vertical="bottom" wrapText="0" readingOrder="0"/>
    </dxf>
  </rfmt>
  <rfmt sheetId="5" sqref="J1187" start="0" length="0">
    <dxf>
      <numFmt numFmtId="0" formatCode="General"/>
      <alignment vertical="bottom" wrapText="0" readingOrder="0"/>
    </dxf>
  </rfmt>
  <rfmt sheetId="5" sqref="A1188" start="0" length="0">
    <dxf>
      <numFmt numFmtId="0" formatCode="General"/>
      <alignment vertical="bottom" wrapText="0" readingOrder="0"/>
    </dxf>
  </rfmt>
  <rfmt sheetId="5" sqref="B1188" start="0" length="0">
    <dxf>
      <numFmt numFmtId="0" formatCode="General"/>
      <alignment vertical="bottom" wrapText="0" readingOrder="0"/>
    </dxf>
  </rfmt>
  <rfmt sheetId="5" sqref="C1188" start="0" length="0">
    <dxf>
      <numFmt numFmtId="0" formatCode="General"/>
      <alignment vertical="bottom" wrapText="0" readingOrder="0"/>
    </dxf>
  </rfmt>
  <rfmt sheetId="5" sqref="D1188" start="0" length="0">
    <dxf>
      <numFmt numFmtId="0" formatCode="General"/>
      <alignment vertical="bottom" wrapText="0" readingOrder="0"/>
    </dxf>
  </rfmt>
  <rfmt sheetId="5" sqref="E1188" start="0" length="0">
    <dxf>
      <numFmt numFmtId="0" formatCode="General"/>
      <alignment vertical="bottom" wrapText="0" readingOrder="0"/>
    </dxf>
  </rfmt>
  <rfmt sheetId="5" sqref="F1188" start="0" length="0">
    <dxf>
      <numFmt numFmtId="0" formatCode="General"/>
      <alignment vertical="bottom" wrapText="0" readingOrder="0"/>
    </dxf>
  </rfmt>
  <rfmt sheetId="5" sqref="G1188" start="0" length="0">
    <dxf>
      <numFmt numFmtId="0" formatCode="General"/>
      <alignment vertical="bottom" wrapText="0" readingOrder="0"/>
    </dxf>
  </rfmt>
  <rfmt sheetId="5" sqref="H1188" start="0" length="0">
    <dxf>
      <numFmt numFmtId="0" formatCode="General"/>
      <alignment vertical="bottom" wrapText="0" readingOrder="0"/>
    </dxf>
  </rfmt>
  <rfmt sheetId="5" sqref="I1188" start="0" length="0">
    <dxf>
      <numFmt numFmtId="0" formatCode="General"/>
      <alignment vertical="bottom" wrapText="0" readingOrder="0"/>
    </dxf>
  </rfmt>
  <rfmt sheetId="5" sqref="J1188" start="0" length="0">
    <dxf>
      <numFmt numFmtId="0" formatCode="General"/>
      <alignment vertical="bottom" wrapText="0" readingOrder="0"/>
    </dxf>
  </rfmt>
  <rfmt sheetId="5" sqref="A1189" start="0" length="0">
    <dxf>
      <numFmt numFmtId="0" formatCode="General"/>
      <alignment vertical="bottom" wrapText="0" readingOrder="0"/>
    </dxf>
  </rfmt>
  <rfmt sheetId="5" sqref="B1189" start="0" length="0">
    <dxf>
      <numFmt numFmtId="0" formatCode="General"/>
      <alignment vertical="bottom" wrapText="0" readingOrder="0"/>
    </dxf>
  </rfmt>
  <rfmt sheetId="5" sqref="C1189" start="0" length="0">
    <dxf>
      <numFmt numFmtId="0" formatCode="General"/>
      <alignment vertical="bottom" wrapText="0" readingOrder="0"/>
    </dxf>
  </rfmt>
  <rfmt sheetId="5" sqref="D1189" start="0" length="0">
    <dxf>
      <numFmt numFmtId="0" formatCode="General"/>
      <alignment vertical="bottom" wrapText="0" readingOrder="0"/>
    </dxf>
  </rfmt>
  <rfmt sheetId="5" sqref="E1189" start="0" length="0">
    <dxf>
      <numFmt numFmtId="0" formatCode="General"/>
      <alignment vertical="bottom" wrapText="0" readingOrder="0"/>
    </dxf>
  </rfmt>
  <rfmt sheetId="5" sqref="F1189" start="0" length="0">
    <dxf>
      <numFmt numFmtId="0" formatCode="General"/>
      <alignment vertical="bottom" wrapText="0" readingOrder="0"/>
    </dxf>
  </rfmt>
  <rfmt sheetId="5" sqref="G1189" start="0" length="0">
    <dxf>
      <numFmt numFmtId="0" formatCode="General"/>
      <alignment vertical="bottom" wrapText="0" readingOrder="0"/>
    </dxf>
  </rfmt>
  <rfmt sheetId="5" sqref="H1189" start="0" length="0">
    <dxf>
      <numFmt numFmtId="0" formatCode="General"/>
      <alignment vertical="bottom" wrapText="0" readingOrder="0"/>
    </dxf>
  </rfmt>
  <rfmt sheetId="5" sqref="I1189" start="0" length="0">
    <dxf>
      <numFmt numFmtId="0" formatCode="General"/>
      <alignment vertical="bottom" wrapText="0" readingOrder="0"/>
    </dxf>
  </rfmt>
  <rfmt sheetId="5" sqref="J1189" start="0" length="0">
    <dxf>
      <numFmt numFmtId="0" formatCode="General"/>
      <alignment vertical="bottom" wrapText="0" readingOrder="0"/>
    </dxf>
  </rfmt>
  <rfmt sheetId="5" sqref="A1190" start="0" length="0">
    <dxf>
      <numFmt numFmtId="0" formatCode="General"/>
      <alignment vertical="bottom" wrapText="0" readingOrder="0"/>
    </dxf>
  </rfmt>
  <rfmt sheetId="5" sqref="B1190" start="0" length="0">
    <dxf>
      <numFmt numFmtId="0" formatCode="General"/>
      <alignment vertical="bottom" wrapText="0" readingOrder="0"/>
    </dxf>
  </rfmt>
  <rfmt sheetId="5" sqref="C1190" start="0" length="0">
    <dxf>
      <numFmt numFmtId="0" formatCode="General"/>
      <alignment vertical="bottom" wrapText="0" readingOrder="0"/>
    </dxf>
  </rfmt>
  <rfmt sheetId="5" sqref="D1190" start="0" length="0">
    <dxf>
      <numFmt numFmtId="0" formatCode="General"/>
      <alignment vertical="bottom" wrapText="0" readingOrder="0"/>
    </dxf>
  </rfmt>
  <rfmt sheetId="5" sqref="E1190" start="0" length="0">
    <dxf>
      <numFmt numFmtId="0" formatCode="General"/>
      <alignment vertical="bottom" wrapText="0" readingOrder="0"/>
    </dxf>
  </rfmt>
  <rfmt sheetId="5" sqref="F1190" start="0" length="0">
    <dxf>
      <numFmt numFmtId="0" formatCode="General"/>
      <alignment vertical="bottom" wrapText="0" readingOrder="0"/>
    </dxf>
  </rfmt>
  <rfmt sheetId="5" sqref="G1190" start="0" length="0">
    <dxf>
      <numFmt numFmtId="0" formatCode="General"/>
      <alignment vertical="bottom" wrapText="0" readingOrder="0"/>
    </dxf>
  </rfmt>
  <rfmt sheetId="5" sqref="H1190" start="0" length="0">
    <dxf>
      <numFmt numFmtId="0" formatCode="General"/>
      <alignment vertical="bottom" wrapText="0" readingOrder="0"/>
    </dxf>
  </rfmt>
  <rfmt sheetId="5" sqref="I1190" start="0" length="0">
    <dxf>
      <numFmt numFmtId="0" formatCode="General"/>
      <alignment vertical="bottom" wrapText="0" readingOrder="0"/>
    </dxf>
  </rfmt>
  <rfmt sheetId="5" sqref="J1190" start="0" length="0">
    <dxf>
      <numFmt numFmtId="0" formatCode="General"/>
      <alignment vertical="bottom" wrapText="0" readingOrder="0"/>
    </dxf>
  </rfmt>
  <rfmt sheetId="5" sqref="A1191" start="0" length="0">
    <dxf>
      <numFmt numFmtId="0" formatCode="General"/>
      <alignment vertical="bottom" wrapText="0" readingOrder="0"/>
    </dxf>
  </rfmt>
  <rfmt sheetId="5" sqref="B1191" start="0" length="0">
    <dxf>
      <numFmt numFmtId="0" formatCode="General"/>
      <alignment vertical="bottom" wrapText="0" readingOrder="0"/>
    </dxf>
  </rfmt>
  <rfmt sheetId="5" sqref="C1191" start="0" length="0">
    <dxf>
      <numFmt numFmtId="0" formatCode="General"/>
      <alignment vertical="bottom" wrapText="0" readingOrder="0"/>
    </dxf>
  </rfmt>
  <rfmt sheetId="5" sqref="D1191" start="0" length="0">
    <dxf>
      <numFmt numFmtId="0" formatCode="General"/>
      <alignment vertical="bottom" wrapText="0" readingOrder="0"/>
    </dxf>
  </rfmt>
  <rfmt sheetId="5" sqref="E1191" start="0" length="0">
    <dxf>
      <numFmt numFmtId="0" formatCode="General"/>
      <alignment vertical="bottom" wrapText="0" readingOrder="0"/>
    </dxf>
  </rfmt>
  <rfmt sheetId="5" sqref="F1191" start="0" length="0">
    <dxf>
      <numFmt numFmtId="0" formatCode="General"/>
      <alignment vertical="bottom" wrapText="0" readingOrder="0"/>
    </dxf>
  </rfmt>
  <rfmt sheetId="5" sqref="G1191" start="0" length="0">
    <dxf>
      <numFmt numFmtId="0" formatCode="General"/>
      <alignment vertical="bottom" wrapText="0" readingOrder="0"/>
    </dxf>
  </rfmt>
  <rfmt sheetId="5" sqref="H1191" start="0" length="0">
    <dxf>
      <numFmt numFmtId="0" formatCode="General"/>
      <alignment vertical="bottom" wrapText="0" readingOrder="0"/>
    </dxf>
  </rfmt>
  <rfmt sheetId="5" sqref="I1191" start="0" length="0">
    <dxf>
      <numFmt numFmtId="0" formatCode="General"/>
      <alignment vertical="bottom" wrapText="0" readingOrder="0"/>
    </dxf>
  </rfmt>
  <rfmt sheetId="5" sqref="J1191" start="0" length="0">
    <dxf>
      <numFmt numFmtId="0" formatCode="General"/>
      <alignment vertical="bottom" wrapText="0" readingOrder="0"/>
    </dxf>
  </rfmt>
  <rfmt sheetId="5" sqref="A1192" start="0" length="0">
    <dxf>
      <numFmt numFmtId="0" formatCode="General"/>
      <alignment vertical="bottom" wrapText="0" readingOrder="0"/>
    </dxf>
  </rfmt>
  <rfmt sheetId="5" sqref="B1192" start="0" length="0">
    <dxf>
      <numFmt numFmtId="0" formatCode="General"/>
      <alignment vertical="bottom" wrapText="0" readingOrder="0"/>
    </dxf>
  </rfmt>
  <rfmt sheetId="5" sqref="C1192" start="0" length="0">
    <dxf>
      <numFmt numFmtId="0" formatCode="General"/>
      <alignment vertical="bottom" wrapText="0" readingOrder="0"/>
    </dxf>
  </rfmt>
  <rfmt sheetId="5" sqref="D1192" start="0" length="0">
    <dxf>
      <numFmt numFmtId="0" formatCode="General"/>
      <alignment vertical="bottom" wrapText="0" readingOrder="0"/>
    </dxf>
  </rfmt>
  <rfmt sheetId="5" sqref="E1192" start="0" length="0">
    <dxf>
      <numFmt numFmtId="0" formatCode="General"/>
      <alignment vertical="bottom" wrapText="0" readingOrder="0"/>
    </dxf>
  </rfmt>
  <rfmt sheetId="5" sqref="F1192" start="0" length="0">
    <dxf>
      <numFmt numFmtId="0" formatCode="General"/>
      <alignment vertical="bottom" wrapText="0" readingOrder="0"/>
    </dxf>
  </rfmt>
  <rfmt sheetId="5" sqref="G1192" start="0" length="0">
    <dxf>
      <numFmt numFmtId="0" formatCode="General"/>
      <alignment vertical="bottom" wrapText="0" readingOrder="0"/>
    </dxf>
  </rfmt>
  <rfmt sheetId="5" sqref="H1192" start="0" length="0">
    <dxf>
      <numFmt numFmtId="0" formatCode="General"/>
      <alignment vertical="bottom" wrapText="0" readingOrder="0"/>
    </dxf>
  </rfmt>
  <rfmt sheetId="5" sqref="I1192" start="0" length="0">
    <dxf>
      <numFmt numFmtId="0" formatCode="General"/>
      <alignment vertical="bottom" wrapText="0" readingOrder="0"/>
    </dxf>
  </rfmt>
  <rfmt sheetId="5" sqref="J1192" start="0" length="0">
    <dxf>
      <numFmt numFmtId="0" formatCode="General"/>
      <alignment vertical="bottom" wrapText="0" readingOrder="0"/>
    </dxf>
  </rfmt>
  <rfmt sheetId="5" sqref="A1193" start="0" length="0">
    <dxf>
      <numFmt numFmtId="0" formatCode="General"/>
      <alignment vertical="bottom" wrapText="0" readingOrder="0"/>
    </dxf>
  </rfmt>
  <rfmt sheetId="5" sqref="B1193" start="0" length="0">
    <dxf>
      <numFmt numFmtId="0" formatCode="General"/>
      <alignment vertical="bottom" wrapText="0" readingOrder="0"/>
    </dxf>
  </rfmt>
  <rfmt sheetId="5" sqref="C1193" start="0" length="0">
    <dxf>
      <numFmt numFmtId="0" formatCode="General"/>
      <alignment vertical="bottom" wrapText="0" readingOrder="0"/>
    </dxf>
  </rfmt>
  <rfmt sheetId="5" sqref="D1193" start="0" length="0">
    <dxf>
      <numFmt numFmtId="0" formatCode="General"/>
      <alignment vertical="bottom" wrapText="0" readingOrder="0"/>
    </dxf>
  </rfmt>
  <rfmt sheetId="5" sqref="E1193" start="0" length="0">
    <dxf>
      <numFmt numFmtId="0" formatCode="General"/>
      <alignment vertical="bottom" wrapText="0" readingOrder="0"/>
    </dxf>
  </rfmt>
  <rfmt sheetId="5" sqref="F1193" start="0" length="0">
    <dxf>
      <numFmt numFmtId="0" formatCode="General"/>
      <alignment vertical="bottom" wrapText="0" readingOrder="0"/>
    </dxf>
  </rfmt>
  <rfmt sheetId="5" sqref="G1193" start="0" length="0">
    <dxf>
      <numFmt numFmtId="0" formatCode="General"/>
      <alignment vertical="bottom" wrapText="0" readingOrder="0"/>
    </dxf>
  </rfmt>
  <rfmt sheetId="5" sqref="H1193" start="0" length="0">
    <dxf>
      <numFmt numFmtId="0" formatCode="General"/>
      <alignment vertical="bottom" wrapText="0" readingOrder="0"/>
    </dxf>
  </rfmt>
  <rfmt sheetId="5" sqref="I1193" start="0" length="0">
    <dxf>
      <numFmt numFmtId="0" formatCode="General"/>
      <alignment vertical="bottom" wrapText="0" readingOrder="0"/>
    </dxf>
  </rfmt>
  <rfmt sheetId="5" sqref="J1193" start="0" length="0">
    <dxf>
      <numFmt numFmtId="0" formatCode="General"/>
      <alignment vertical="bottom" wrapText="0" readingOrder="0"/>
    </dxf>
  </rfmt>
  <rfmt sheetId="5" sqref="A1194" start="0" length="0">
    <dxf>
      <numFmt numFmtId="0" formatCode="General"/>
      <alignment vertical="bottom" wrapText="0" readingOrder="0"/>
    </dxf>
  </rfmt>
  <rfmt sheetId="5" sqref="B1194" start="0" length="0">
    <dxf>
      <numFmt numFmtId="0" formatCode="General"/>
      <alignment vertical="bottom" wrapText="0" readingOrder="0"/>
    </dxf>
  </rfmt>
  <rfmt sheetId="5" sqref="C1194" start="0" length="0">
    <dxf>
      <numFmt numFmtId="0" formatCode="General"/>
      <alignment vertical="bottom" wrapText="0" readingOrder="0"/>
    </dxf>
  </rfmt>
  <rfmt sheetId="5" sqref="D1194" start="0" length="0">
    <dxf>
      <numFmt numFmtId="0" formatCode="General"/>
      <alignment vertical="bottom" wrapText="0" readingOrder="0"/>
    </dxf>
  </rfmt>
  <rfmt sheetId="5" sqref="E1194" start="0" length="0">
    <dxf>
      <numFmt numFmtId="0" formatCode="General"/>
      <alignment vertical="bottom" wrapText="0" readingOrder="0"/>
    </dxf>
  </rfmt>
  <rfmt sheetId="5" sqref="F1194" start="0" length="0">
    <dxf>
      <numFmt numFmtId="0" formatCode="General"/>
      <alignment vertical="bottom" wrapText="0" readingOrder="0"/>
    </dxf>
  </rfmt>
  <rfmt sheetId="5" sqref="G1194" start="0" length="0">
    <dxf>
      <numFmt numFmtId="0" formatCode="General"/>
      <alignment vertical="bottom" wrapText="0" readingOrder="0"/>
    </dxf>
  </rfmt>
  <rfmt sheetId="5" sqref="H1194" start="0" length="0">
    <dxf>
      <numFmt numFmtId="0" formatCode="General"/>
      <alignment vertical="bottom" wrapText="0" readingOrder="0"/>
    </dxf>
  </rfmt>
  <rfmt sheetId="5" sqref="I1194" start="0" length="0">
    <dxf>
      <numFmt numFmtId="0" formatCode="General"/>
      <alignment vertical="bottom" wrapText="0" readingOrder="0"/>
    </dxf>
  </rfmt>
  <rfmt sheetId="5" sqref="J1194" start="0" length="0">
    <dxf>
      <numFmt numFmtId="0" formatCode="General"/>
      <alignment vertical="bottom" wrapText="0" readingOrder="0"/>
    </dxf>
  </rfmt>
  <rfmt sheetId="5" sqref="A1195" start="0" length="0">
    <dxf>
      <numFmt numFmtId="0" formatCode="General"/>
      <alignment vertical="bottom" wrapText="0" readingOrder="0"/>
    </dxf>
  </rfmt>
  <rfmt sheetId="5" sqref="B1195" start="0" length="0">
    <dxf>
      <numFmt numFmtId="0" formatCode="General"/>
      <alignment vertical="bottom" wrapText="0" readingOrder="0"/>
    </dxf>
  </rfmt>
  <rfmt sheetId="5" sqref="C1195" start="0" length="0">
    <dxf>
      <numFmt numFmtId="0" formatCode="General"/>
      <alignment vertical="bottom" wrapText="0" readingOrder="0"/>
    </dxf>
  </rfmt>
  <rfmt sheetId="5" sqref="D1195" start="0" length="0">
    <dxf>
      <numFmt numFmtId="0" formatCode="General"/>
      <alignment vertical="bottom" wrapText="0" readingOrder="0"/>
    </dxf>
  </rfmt>
  <rfmt sheetId="5" sqref="E1195" start="0" length="0">
    <dxf>
      <numFmt numFmtId="0" formatCode="General"/>
      <alignment vertical="bottom" wrapText="0" readingOrder="0"/>
    </dxf>
  </rfmt>
  <rfmt sheetId="5" sqref="F1195" start="0" length="0">
    <dxf>
      <numFmt numFmtId="0" formatCode="General"/>
      <alignment vertical="bottom" wrapText="0" readingOrder="0"/>
    </dxf>
  </rfmt>
  <rfmt sheetId="5" sqref="G1195" start="0" length="0">
    <dxf>
      <numFmt numFmtId="0" formatCode="General"/>
      <alignment vertical="bottom" wrapText="0" readingOrder="0"/>
    </dxf>
  </rfmt>
  <rfmt sheetId="5" sqref="H1195" start="0" length="0">
    <dxf>
      <numFmt numFmtId="0" formatCode="General"/>
      <alignment vertical="bottom" wrapText="0" readingOrder="0"/>
    </dxf>
  </rfmt>
  <rfmt sheetId="5" sqref="I1195" start="0" length="0">
    <dxf>
      <numFmt numFmtId="0" formatCode="General"/>
      <alignment vertical="bottom" wrapText="0" readingOrder="0"/>
    </dxf>
  </rfmt>
  <rfmt sheetId="5" sqref="J1195" start="0" length="0">
    <dxf>
      <numFmt numFmtId="0" formatCode="General"/>
      <alignment vertical="bottom" wrapText="0" readingOrder="0"/>
    </dxf>
  </rfmt>
  <rfmt sheetId="5" sqref="A1196" start="0" length="0">
    <dxf>
      <numFmt numFmtId="0" formatCode="General"/>
      <alignment vertical="bottom" wrapText="0" readingOrder="0"/>
    </dxf>
  </rfmt>
  <rfmt sheetId="5" sqref="B1196" start="0" length="0">
    <dxf>
      <numFmt numFmtId="0" formatCode="General"/>
      <alignment vertical="bottom" wrapText="0" readingOrder="0"/>
    </dxf>
  </rfmt>
  <rfmt sheetId="5" sqref="C1196" start="0" length="0">
    <dxf>
      <numFmt numFmtId="0" formatCode="General"/>
      <alignment vertical="bottom" wrapText="0" readingOrder="0"/>
    </dxf>
  </rfmt>
  <rfmt sheetId="5" sqref="D1196" start="0" length="0">
    <dxf>
      <numFmt numFmtId="0" formatCode="General"/>
      <alignment vertical="bottom" wrapText="0" readingOrder="0"/>
    </dxf>
  </rfmt>
  <rfmt sheetId="5" sqref="E1196" start="0" length="0">
    <dxf>
      <numFmt numFmtId="0" formatCode="General"/>
      <alignment vertical="bottom" wrapText="0" readingOrder="0"/>
    </dxf>
  </rfmt>
  <rfmt sheetId="5" sqref="F1196" start="0" length="0">
    <dxf>
      <numFmt numFmtId="0" formatCode="General"/>
      <alignment vertical="bottom" wrapText="0" readingOrder="0"/>
    </dxf>
  </rfmt>
  <rfmt sheetId="5" sqref="G1196" start="0" length="0">
    <dxf>
      <numFmt numFmtId="0" formatCode="General"/>
      <alignment vertical="bottom" wrapText="0" readingOrder="0"/>
    </dxf>
  </rfmt>
  <rfmt sheetId="5" sqref="H1196" start="0" length="0">
    <dxf>
      <numFmt numFmtId="0" formatCode="General"/>
      <alignment vertical="bottom" wrapText="0" readingOrder="0"/>
    </dxf>
  </rfmt>
  <rfmt sheetId="5" sqref="I1196" start="0" length="0">
    <dxf>
      <numFmt numFmtId="0" formatCode="General"/>
      <alignment vertical="bottom" wrapText="0" readingOrder="0"/>
    </dxf>
  </rfmt>
  <rfmt sheetId="5" sqref="J1196" start="0" length="0">
    <dxf>
      <numFmt numFmtId="0" formatCode="General"/>
      <alignment vertical="bottom" wrapText="0" readingOrder="0"/>
    </dxf>
  </rfmt>
  <rfmt sheetId="5" sqref="A1197" start="0" length="0">
    <dxf>
      <numFmt numFmtId="0" formatCode="General"/>
      <alignment vertical="bottom" wrapText="0" readingOrder="0"/>
    </dxf>
  </rfmt>
  <rfmt sheetId="5" sqref="B1197" start="0" length="0">
    <dxf>
      <numFmt numFmtId="0" formatCode="General"/>
      <alignment vertical="bottom" wrapText="0" readingOrder="0"/>
    </dxf>
  </rfmt>
  <rfmt sheetId="5" sqref="C1197" start="0" length="0">
    <dxf>
      <numFmt numFmtId="0" formatCode="General"/>
      <alignment vertical="bottom" wrapText="0" readingOrder="0"/>
    </dxf>
  </rfmt>
  <rfmt sheetId="5" sqref="D1197" start="0" length="0">
    <dxf>
      <numFmt numFmtId="0" formatCode="General"/>
      <alignment vertical="bottom" wrapText="0" readingOrder="0"/>
    </dxf>
  </rfmt>
  <rfmt sheetId="5" sqref="E1197" start="0" length="0">
    <dxf>
      <numFmt numFmtId="0" formatCode="General"/>
      <alignment vertical="bottom" wrapText="0" readingOrder="0"/>
    </dxf>
  </rfmt>
  <rfmt sheetId="5" sqref="F1197" start="0" length="0">
    <dxf>
      <numFmt numFmtId="0" formatCode="General"/>
      <alignment vertical="bottom" wrapText="0" readingOrder="0"/>
    </dxf>
  </rfmt>
  <rfmt sheetId="5" sqref="G1197" start="0" length="0">
    <dxf>
      <numFmt numFmtId="0" formatCode="General"/>
      <alignment vertical="bottom" wrapText="0" readingOrder="0"/>
    </dxf>
  </rfmt>
  <rfmt sheetId="5" sqref="H1197" start="0" length="0">
    <dxf>
      <numFmt numFmtId="0" formatCode="General"/>
      <alignment vertical="bottom" wrapText="0" readingOrder="0"/>
    </dxf>
  </rfmt>
  <rfmt sheetId="5" sqref="I1197" start="0" length="0">
    <dxf>
      <numFmt numFmtId="0" formatCode="General"/>
      <alignment vertical="bottom" wrapText="0" readingOrder="0"/>
    </dxf>
  </rfmt>
  <rfmt sheetId="5" sqref="J1197" start="0" length="0">
    <dxf>
      <numFmt numFmtId="0" formatCode="General"/>
      <alignment vertical="bottom" wrapText="0" readingOrder="0"/>
    </dxf>
  </rfmt>
  <rfmt sheetId="5" sqref="A1198" start="0" length="0">
    <dxf>
      <numFmt numFmtId="0" formatCode="General"/>
      <alignment vertical="bottom" wrapText="0" readingOrder="0"/>
    </dxf>
  </rfmt>
  <rfmt sheetId="5" sqref="B1198" start="0" length="0">
    <dxf>
      <numFmt numFmtId="0" formatCode="General"/>
      <alignment vertical="bottom" wrapText="0" readingOrder="0"/>
    </dxf>
  </rfmt>
  <rfmt sheetId="5" sqref="C1198" start="0" length="0">
    <dxf>
      <numFmt numFmtId="0" formatCode="General"/>
      <alignment vertical="bottom" wrapText="0" readingOrder="0"/>
    </dxf>
  </rfmt>
  <rfmt sheetId="5" sqref="D1198" start="0" length="0">
    <dxf>
      <numFmt numFmtId="0" formatCode="General"/>
      <alignment vertical="bottom" wrapText="0" readingOrder="0"/>
    </dxf>
  </rfmt>
  <rfmt sheetId="5" sqref="E1198" start="0" length="0">
    <dxf>
      <numFmt numFmtId="0" formatCode="General"/>
      <alignment vertical="bottom" wrapText="0" readingOrder="0"/>
    </dxf>
  </rfmt>
  <rfmt sheetId="5" sqref="F1198" start="0" length="0">
    <dxf>
      <numFmt numFmtId="0" formatCode="General"/>
      <alignment vertical="bottom" wrapText="0" readingOrder="0"/>
    </dxf>
  </rfmt>
  <rfmt sheetId="5" sqref="G1198" start="0" length="0">
    <dxf>
      <numFmt numFmtId="0" formatCode="General"/>
      <alignment vertical="bottom" wrapText="0" readingOrder="0"/>
    </dxf>
  </rfmt>
  <rfmt sheetId="5" sqref="H1198" start="0" length="0">
    <dxf>
      <numFmt numFmtId="0" formatCode="General"/>
      <alignment vertical="bottom" wrapText="0" readingOrder="0"/>
    </dxf>
  </rfmt>
  <rfmt sheetId="5" sqref="I1198" start="0" length="0">
    <dxf>
      <numFmt numFmtId="0" formatCode="General"/>
      <alignment vertical="bottom" wrapText="0" readingOrder="0"/>
    </dxf>
  </rfmt>
  <rfmt sheetId="5" sqref="J1198" start="0" length="0">
    <dxf>
      <numFmt numFmtId="0" formatCode="General"/>
      <alignment vertical="bottom" wrapText="0" readingOrder="0"/>
    </dxf>
  </rfmt>
  <rfmt sheetId="5" sqref="A1199" start="0" length="0">
    <dxf>
      <numFmt numFmtId="0" formatCode="General"/>
      <alignment vertical="bottom" wrapText="0" readingOrder="0"/>
    </dxf>
  </rfmt>
  <rfmt sheetId="5" sqref="B1199" start="0" length="0">
    <dxf>
      <numFmt numFmtId="0" formatCode="General"/>
      <alignment vertical="bottom" wrapText="0" readingOrder="0"/>
    </dxf>
  </rfmt>
  <rfmt sheetId="5" sqref="C1199" start="0" length="0">
    <dxf>
      <numFmt numFmtId="0" formatCode="General"/>
      <alignment vertical="bottom" wrapText="0" readingOrder="0"/>
    </dxf>
  </rfmt>
  <rfmt sheetId="5" sqref="D1199" start="0" length="0">
    <dxf>
      <numFmt numFmtId="0" formatCode="General"/>
      <alignment vertical="bottom" wrapText="0" readingOrder="0"/>
    </dxf>
  </rfmt>
  <rfmt sheetId="5" sqref="E1199" start="0" length="0">
    <dxf>
      <numFmt numFmtId="0" formatCode="General"/>
      <alignment vertical="bottom" wrapText="0" readingOrder="0"/>
    </dxf>
  </rfmt>
  <rfmt sheetId="5" sqref="F1199" start="0" length="0">
    <dxf>
      <numFmt numFmtId="0" formatCode="General"/>
      <alignment vertical="bottom" wrapText="0" readingOrder="0"/>
    </dxf>
  </rfmt>
  <rfmt sheetId="5" sqref="G1199" start="0" length="0">
    <dxf>
      <numFmt numFmtId="0" formatCode="General"/>
      <alignment vertical="bottom" wrapText="0" readingOrder="0"/>
    </dxf>
  </rfmt>
  <rfmt sheetId="5" sqref="H1199" start="0" length="0">
    <dxf>
      <numFmt numFmtId="0" formatCode="General"/>
      <alignment vertical="bottom" wrapText="0" readingOrder="0"/>
    </dxf>
  </rfmt>
  <rfmt sheetId="5" sqref="I1199" start="0" length="0">
    <dxf>
      <numFmt numFmtId="0" formatCode="General"/>
      <alignment vertical="bottom" wrapText="0" readingOrder="0"/>
    </dxf>
  </rfmt>
  <rfmt sheetId="5" sqref="J1199" start="0" length="0">
    <dxf>
      <numFmt numFmtId="0" formatCode="General"/>
      <alignment vertical="bottom" wrapText="0" readingOrder="0"/>
    </dxf>
  </rfmt>
  <rfmt sheetId="5" sqref="A1200" start="0" length="0">
    <dxf>
      <numFmt numFmtId="0" formatCode="General"/>
      <alignment vertical="bottom" wrapText="0" readingOrder="0"/>
    </dxf>
  </rfmt>
  <rfmt sheetId="5" sqref="B1200" start="0" length="0">
    <dxf>
      <numFmt numFmtId="0" formatCode="General"/>
      <alignment vertical="bottom" wrapText="0" readingOrder="0"/>
    </dxf>
  </rfmt>
  <rfmt sheetId="5" sqref="C1200" start="0" length="0">
    <dxf>
      <numFmt numFmtId="0" formatCode="General"/>
      <alignment vertical="bottom" wrapText="0" readingOrder="0"/>
    </dxf>
  </rfmt>
  <rfmt sheetId="5" sqref="D1200" start="0" length="0">
    <dxf>
      <numFmt numFmtId="0" formatCode="General"/>
      <alignment vertical="bottom" wrapText="0" readingOrder="0"/>
    </dxf>
  </rfmt>
  <rfmt sheetId="5" sqref="E1200" start="0" length="0">
    <dxf>
      <numFmt numFmtId="0" formatCode="General"/>
      <alignment vertical="bottom" wrapText="0" readingOrder="0"/>
    </dxf>
  </rfmt>
  <rfmt sheetId="5" sqref="F1200" start="0" length="0">
    <dxf>
      <numFmt numFmtId="0" formatCode="General"/>
      <alignment vertical="bottom" wrapText="0" readingOrder="0"/>
    </dxf>
  </rfmt>
  <rfmt sheetId="5" sqref="G1200" start="0" length="0">
    <dxf>
      <numFmt numFmtId="0" formatCode="General"/>
      <alignment vertical="bottom" wrapText="0" readingOrder="0"/>
    </dxf>
  </rfmt>
  <rfmt sheetId="5" sqref="H1200" start="0" length="0">
    <dxf>
      <numFmt numFmtId="0" formatCode="General"/>
      <alignment vertical="bottom" wrapText="0" readingOrder="0"/>
    </dxf>
  </rfmt>
  <rfmt sheetId="5" sqref="I1200" start="0" length="0">
    <dxf>
      <numFmt numFmtId="0" formatCode="General"/>
      <alignment vertical="bottom" wrapText="0" readingOrder="0"/>
    </dxf>
  </rfmt>
  <rfmt sheetId="5" sqref="J1200" start="0" length="0">
    <dxf>
      <numFmt numFmtId="0" formatCode="General"/>
      <alignment vertical="bottom" wrapText="0" readingOrder="0"/>
    </dxf>
  </rfmt>
  <rfmt sheetId="5" sqref="A1201" start="0" length="0">
    <dxf>
      <numFmt numFmtId="0" formatCode="General"/>
      <alignment vertical="bottom" wrapText="0" readingOrder="0"/>
    </dxf>
  </rfmt>
  <rfmt sheetId="5" sqref="B1201" start="0" length="0">
    <dxf>
      <numFmt numFmtId="0" formatCode="General"/>
      <alignment vertical="bottom" wrapText="0" readingOrder="0"/>
    </dxf>
  </rfmt>
  <rfmt sheetId="5" sqref="C1201" start="0" length="0">
    <dxf>
      <numFmt numFmtId="0" formatCode="General"/>
      <alignment vertical="bottom" wrapText="0" readingOrder="0"/>
    </dxf>
  </rfmt>
  <rfmt sheetId="5" sqref="D1201" start="0" length="0">
    <dxf>
      <numFmt numFmtId="0" formatCode="General"/>
      <alignment vertical="bottom" wrapText="0" readingOrder="0"/>
    </dxf>
  </rfmt>
  <rfmt sheetId="5" sqref="E1201" start="0" length="0">
    <dxf>
      <numFmt numFmtId="0" formatCode="General"/>
      <alignment vertical="bottom" wrapText="0" readingOrder="0"/>
    </dxf>
  </rfmt>
  <rfmt sheetId="5" sqref="F1201" start="0" length="0">
    <dxf>
      <numFmt numFmtId="0" formatCode="General"/>
      <alignment vertical="bottom" wrapText="0" readingOrder="0"/>
    </dxf>
  </rfmt>
  <rfmt sheetId="5" sqref="G1201" start="0" length="0">
    <dxf>
      <numFmt numFmtId="0" formatCode="General"/>
      <alignment vertical="bottom" wrapText="0" readingOrder="0"/>
    </dxf>
  </rfmt>
  <rfmt sheetId="5" sqref="H1201" start="0" length="0">
    <dxf>
      <numFmt numFmtId="0" formatCode="General"/>
      <alignment vertical="bottom" wrapText="0" readingOrder="0"/>
    </dxf>
  </rfmt>
  <rfmt sheetId="5" sqref="I1201" start="0" length="0">
    <dxf>
      <numFmt numFmtId="0" formatCode="General"/>
      <alignment vertical="bottom" wrapText="0" readingOrder="0"/>
    </dxf>
  </rfmt>
  <rfmt sheetId="5" sqref="J1201" start="0" length="0">
    <dxf>
      <numFmt numFmtId="0" formatCode="General"/>
      <alignment vertical="bottom" wrapText="0" readingOrder="0"/>
    </dxf>
  </rfmt>
  <rfmt sheetId="5" sqref="A1202" start="0" length="0">
    <dxf>
      <numFmt numFmtId="0" formatCode="General"/>
      <alignment vertical="bottom" wrapText="0" readingOrder="0"/>
    </dxf>
  </rfmt>
  <rfmt sheetId="5" sqref="B1202" start="0" length="0">
    <dxf>
      <numFmt numFmtId="0" formatCode="General"/>
      <alignment vertical="bottom" wrapText="0" readingOrder="0"/>
    </dxf>
  </rfmt>
  <rfmt sheetId="5" sqref="C1202" start="0" length="0">
    <dxf>
      <numFmt numFmtId="0" formatCode="General"/>
      <alignment vertical="bottom" wrapText="0" readingOrder="0"/>
    </dxf>
  </rfmt>
  <rfmt sheetId="5" sqref="D1202" start="0" length="0">
    <dxf>
      <numFmt numFmtId="0" formatCode="General"/>
      <alignment vertical="bottom" wrapText="0" readingOrder="0"/>
    </dxf>
  </rfmt>
  <rfmt sheetId="5" sqref="E1202" start="0" length="0">
    <dxf>
      <numFmt numFmtId="0" formatCode="General"/>
      <alignment vertical="bottom" wrapText="0" readingOrder="0"/>
    </dxf>
  </rfmt>
  <rfmt sheetId="5" sqref="F1202" start="0" length="0">
    <dxf>
      <numFmt numFmtId="0" formatCode="General"/>
      <alignment vertical="bottom" wrapText="0" readingOrder="0"/>
    </dxf>
  </rfmt>
  <rfmt sheetId="5" sqref="G1202" start="0" length="0">
    <dxf>
      <numFmt numFmtId="0" formatCode="General"/>
      <alignment vertical="bottom" wrapText="0" readingOrder="0"/>
    </dxf>
  </rfmt>
  <rfmt sheetId="5" sqref="H1202" start="0" length="0">
    <dxf>
      <numFmt numFmtId="0" formatCode="General"/>
      <alignment vertical="bottom" wrapText="0" readingOrder="0"/>
    </dxf>
  </rfmt>
  <rfmt sheetId="5" sqref="I1202" start="0" length="0">
    <dxf>
      <numFmt numFmtId="0" formatCode="General"/>
      <alignment vertical="bottom" wrapText="0" readingOrder="0"/>
    </dxf>
  </rfmt>
  <rfmt sheetId="5" sqref="J1202" start="0" length="0">
    <dxf>
      <numFmt numFmtId="0" formatCode="General"/>
      <alignment vertical="bottom" wrapText="0" readingOrder="0"/>
    </dxf>
  </rfmt>
  <rfmt sheetId="5" sqref="A1203" start="0" length="0">
    <dxf>
      <numFmt numFmtId="0" formatCode="General"/>
      <alignment vertical="bottom" wrapText="0" readingOrder="0"/>
    </dxf>
  </rfmt>
  <rfmt sheetId="5" sqref="B1203" start="0" length="0">
    <dxf>
      <numFmt numFmtId="0" formatCode="General"/>
      <alignment vertical="bottom" wrapText="0" readingOrder="0"/>
    </dxf>
  </rfmt>
  <rfmt sheetId="5" sqref="C1203" start="0" length="0">
    <dxf>
      <numFmt numFmtId="0" formatCode="General"/>
      <alignment vertical="bottom" wrapText="0" readingOrder="0"/>
    </dxf>
  </rfmt>
  <rfmt sheetId="5" sqref="D1203" start="0" length="0">
    <dxf>
      <numFmt numFmtId="0" formatCode="General"/>
      <alignment vertical="bottom" wrapText="0" readingOrder="0"/>
    </dxf>
  </rfmt>
  <rfmt sheetId="5" sqref="E1203" start="0" length="0">
    <dxf>
      <numFmt numFmtId="0" formatCode="General"/>
      <alignment vertical="bottom" wrapText="0" readingOrder="0"/>
    </dxf>
  </rfmt>
  <rfmt sheetId="5" sqref="F1203" start="0" length="0">
    <dxf>
      <numFmt numFmtId="0" formatCode="General"/>
      <alignment vertical="bottom" wrapText="0" readingOrder="0"/>
    </dxf>
  </rfmt>
  <rfmt sheetId="5" sqref="G1203" start="0" length="0">
    <dxf>
      <numFmt numFmtId="0" formatCode="General"/>
      <alignment vertical="bottom" wrapText="0" readingOrder="0"/>
    </dxf>
  </rfmt>
  <rfmt sheetId="5" sqref="H1203" start="0" length="0">
    <dxf>
      <numFmt numFmtId="0" formatCode="General"/>
      <alignment vertical="bottom" wrapText="0" readingOrder="0"/>
    </dxf>
  </rfmt>
  <rfmt sheetId="5" sqref="I1203" start="0" length="0">
    <dxf>
      <numFmt numFmtId="0" formatCode="General"/>
      <alignment vertical="bottom" wrapText="0" readingOrder="0"/>
    </dxf>
  </rfmt>
  <rfmt sheetId="5" sqref="J1203" start="0" length="0">
    <dxf>
      <numFmt numFmtId="0" formatCode="General"/>
      <alignment vertical="bottom" wrapText="0" readingOrder="0"/>
    </dxf>
  </rfmt>
  <rfmt sheetId="5" sqref="A1204" start="0" length="0">
    <dxf>
      <numFmt numFmtId="0" formatCode="General"/>
      <alignment vertical="bottom" wrapText="0" readingOrder="0"/>
    </dxf>
  </rfmt>
  <rfmt sheetId="5" sqref="B1204" start="0" length="0">
    <dxf>
      <numFmt numFmtId="0" formatCode="General"/>
      <alignment vertical="bottom" wrapText="0" readingOrder="0"/>
    </dxf>
  </rfmt>
  <rfmt sheetId="5" sqref="C1204" start="0" length="0">
    <dxf>
      <numFmt numFmtId="0" formatCode="General"/>
      <alignment vertical="bottom" wrapText="0" readingOrder="0"/>
    </dxf>
  </rfmt>
  <rfmt sheetId="5" sqref="D1204" start="0" length="0">
    <dxf>
      <numFmt numFmtId="0" formatCode="General"/>
      <alignment vertical="bottom" wrapText="0" readingOrder="0"/>
    </dxf>
  </rfmt>
  <rfmt sheetId="5" sqref="E1204" start="0" length="0">
    <dxf>
      <numFmt numFmtId="0" formatCode="General"/>
      <alignment vertical="bottom" wrapText="0" readingOrder="0"/>
    </dxf>
  </rfmt>
  <rfmt sheetId="5" sqref="F1204" start="0" length="0">
    <dxf>
      <numFmt numFmtId="0" formatCode="General"/>
      <alignment vertical="bottom" wrapText="0" readingOrder="0"/>
    </dxf>
  </rfmt>
  <rfmt sheetId="5" sqref="G1204" start="0" length="0">
    <dxf>
      <numFmt numFmtId="0" formatCode="General"/>
      <alignment vertical="bottom" wrapText="0" readingOrder="0"/>
    </dxf>
  </rfmt>
  <rfmt sheetId="5" sqref="H1204" start="0" length="0">
    <dxf>
      <numFmt numFmtId="0" formatCode="General"/>
      <alignment vertical="bottom" wrapText="0" readingOrder="0"/>
    </dxf>
  </rfmt>
  <rfmt sheetId="5" sqref="I1204" start="0" length="0">
    <dxf>
      <numFmt numFmtId="0" formatCode="General"/>
      <alignment vertical="bottom" wrapText="0" readingOrder="0"/>
    </dxf>
  </rfmt>
  <rfmt sheetId="5" sqref="J1204" start="0" length="0">
    <dxf>
      <numFmt numFmtId="0" formatCode="General"/>
      <alignment vertical="bottom" wrapText="0" readingOrder="0"/>
    </dxf>
  </rfmt>
  <rfmt sheetId="5" sqref="A1205" start="0" length="0">
    <dxf>
      <numFmt numFmtId="0" formatCode="General"/>
      <alignment vertical="bottom" wrapText="0" readingOrder="0"/>
    </dxf>
  </rfmt>
  <rfmt sheetId="5" sqref="B1205" start="0" length="0">
    <dxf>
      <numFmt numFmtId="0" formatCode="General"/>
      <alignment vertical="bottom" wrapText="0" readingOrder="0"/>
    </dxf>
  </rfmt>
  <rfmt sheetId="5" sqref="C1205" start="0" length="0">
    <dxf>
      <numFmt numFmtId="0" formatCode="General"/>
      <alignment vertical="bottom" wrapText="0" readingOrder="0"/>
    </dxf>
  </rfmt>
  <rfmt sheetId="5" sqref="D1205" start="0" length="0">
    <dxf>
      <numFmt numFmtId="0" formatCode="General"/>
      <alignment vertical="bottom" wrapText="0" readingOrder="0"/>
    </dxf>
  </rfmt>
  <rfmt sheetId="5" sqref="E1205" start="0" length="0">
    <dxf>
      <numFmt numFmtId="0" formatCode="General"/>
      <alignment vertical="bottom" wrapText="0" readingOrder="0"/>
    </dxf>
  </rfmt>
  <rfmt sheetId="5" sqref="F1205" start="0" length="0">
    <dxf>
      <numFmt numFmtId="0" formatCode="General"/>
      <alignment vertical="bottom" wrapText="0" readingOrder="0"/>
    </dxf>
  </rfmt>
  <rfmt sheetId="5" sqref="G1205" start="0" length="0">
    <dxf>
      <numFmt numFmtId="0" formatCode="General"/>
      <alignment vertical="bottom" wrapText="0" readingOrder="0"/>
    </dxf>
  </rfmt>
  <rfmt sheetId="5" sqref="H1205" start="0" length="0">
    <dxf>
      <numFmt numFmtId="0" formatCode="General"/>
      <alignment vertical="bottom" wrapText="0" readingOrder="0"/>
    </dxf>
  </rfmt>
  <rfmt sheetId="5" sqref="I1205" start="0" length="0">
    <dxf>
      <numFmt numFmtId="0" formatCode="General"/>
      <alignment vertical="bottom" wrapText="0" readingOrder="0"/>
    </dxf>
  </rfmt>
  <rfmt sheetId="5" sqref="J1205" start="0" length="0">
    <dxf>
      <numFmt numFmtId="0" formatCode="General"/>
      <alignment vertical="bottom" wrapText="0" readingOrder="0"/>
    </dxf>
  </rfmt>
  <rfmt sheetId="5" sqref="A1206" start="0" length="0">
    <dxf>
      <numFmt numFmtId="0" formatCode="General"/>
      <alignment vertical="bottom" wrapText="0" readingOrder="0"/>
    </dxf>
  </rfmt>
  <rfmt sheetId="5" sqref="B1206" start="0" length="0">
    <dxf>
      <numFmt numFmtId="0" formatCode="General"/>
      <alignment vertical="bottom" wrapText="0" readingOrder="0"/>
    </dxf>
  </rfmt>
  <rfmt sheetId="5" sqref="C1206" start="0" length="0">
    <dxf>
      <numFmt numFmtId="0" formatCode="General"/>
      <alignment vertical="bottom" wrapText="0" readingOrder="0"/>
    </dxf>
  </rfmt>
  <rfmt sheetId="5" sqref="D1206" start="0" length="0">
    <dxf>
      <numFmt numFmtId="0" formatCode="General"/>
      <alignment vertical="bottom" wrapText="0" readingOrder="0"/>
    </dxf>
  </rfmt>
  <rfmt sheetId="5" sqref="E1206" start="0" length="0">
    <dxf>
      <numFmt numFmtId="0" formatCode="General"/>
      <alignment vertical="bottom" wrapText="0" readingOrder="0"/>
    </dxf>
  </rfmt>
  <rfmt sheetId="5" sqref="F1206" start="0" length="0">
    <dxf>
      <numFmt numFmtId="0" formatCode="General"/>
      <alignment vertical="bottom" wrapText="0" readingOrder="0"/>
    </dxf>
  </rfmt>
  <rfmt sheetId="5" sqref="G1206" start="0" length="0">
    <dxf>
      <numFmt numFmtId="0" formatCode="General"/>
      <alignment vertical="bottom" wrapText="0" readingOrder="0"/>
    </dxf>
  </rfmt>
  <rfmt sheetId="5" sqref="H1206" start="0" length="0">
    <dxf>
      <numFmt numFmtId="0" formatCode="General"/>
      <alignment vertical="bottom" wrapText="0" readingOrder="0"/>
    </dxf>
  </rfmt>
  <rfmt sheetId="5" sqref="I1206" start="0" length="0">
    <dxf>
      <numFmt numFmtId="0" formatCode="General"/>
      <alignment vertical="bottom" wrapText="0" readingOrder="0"/>
    </dxf>
  </rfmt>
  <rfmt sheetId="5" sqref="J1206" start="0" length="0">
    <dxf>
      <numFmt numFmtId="0" formatCode="General"/>
      <alignment vertical="bottom" wrapText="0" readingOrder="0"/>
    </dxf>
  </rfmt>
  <rfmt sheetId="5" sqref="A1207" start="0" length="0">
    <dxf>
      <numFmt numFmtId="0" formatCode="General"/>
      <alignment vertical="bottom" wrapText="0" readingOrder="0"/>
    </dxf>
  </rfmt>
  <rfmt sheetId="5" sqref="B1207" start="0" length="0">
    <dxf>
      <numFmt numFmtId="0" formatCode="General"/>
      <alignment vertical="bottom" wrapText="0" readingOrder="0"/>
    </dxf>
  </rfmt>
  <rfmt sheetId="5" sqref="C1207" start="0" length="0">
    <dxf>
      <numFmt numFmtId="0" formatCode="General"/>
      <alignment vertical="bottom" wrapText="0" readingOrder="0"/>
    </dxf>
  </rfmt>
  <rfmt sheetId="5" sqref="D1207" start="0" length="0">
    <dxf>
      <numFmt numFmtId="0" formatCode="General"/>
      <alignment vertical="bottom" wrapText="0" readingOrder="0"/>
    </dxf>
  </rfmt>
  <rfmt sheetId="5" sqref="E1207" start="0" length="0">
    <dxf>
      <numFmt numFmtId="0" formatCode="General"/>
      <alignment vertical="bottom" wrapText="0" readingOrder="0"/>
    </dxf>
  </rfmt>
  <rfmt sheetId="5" sqref="F1207" start="0" length="0">
    <dxf>
      <numFmt numFmtId="0" formatCode="General"/>
      <alignment vertical="bottom" wrapText="0" readingOrder="0"/>
    </dxf>
  </rfmt>
  <rfmt sheetId="5" sqref="G1207" start="0" length="0">
    <dxf>
      <numFmt numFmtId="0" formatCode="General"/>
      <alignment vertical="bottom" wrapText="0" readingOrder="0"/>
    </dxf>
  </rfmt>
  <rfmt sheetId="5" sqref="H1207" start="0" length="0">
    <dxf>
      <numFmt numFmtId="0" formatCode="General"/>
      <alignment vertical="bottom" wrapText="0" readingOrder="0"/>
    </dxf>
  </rfmt>
  <rfmt sheetId="5" sqref="I1207" start="0" length="0">
    <dxf>
      <numFmt numFmtId="0" formatCode="General"/>
      <alignment vertical="bottom" wrapText="0" readingOrder="0"/>
    </dxf>
  </rfmt>
  <rfmt sheetId="5" sqref="J1207" start="0" length="0">
    <dxf>
      <numFmt numFmtId="0" formatCode="General"/>
      <alignment vertical="bottom" wrapText="0" readingOrder="0"/>
    </dxf>
  </rfmt>
  <rfmt sheetId="5" sqref="A1208" start="0" length="0">
    <dxf>
      <numFmt numFmtId="0" formatCode="General"/>
      <alignment vertical="bottom" wrapText="0" readingOrder="0"/>
    </dxf>
  </rfmt>
  <rfmt sheetId="5" sqref="B1208" start="0" length="0">
    <dxf>
      <numFmt numFmtId="0" formatCode="General"/>
      <alignment vertical="bottom" wrapText="0" readingOrder="0"/>
    </dxf>
  </rfmt>
  <rfmt sheetId="5" sqref="C1208" start="0" length="0">
    <dxf>
      <numFmt numFmtId="0" formatCode="General"/>
      <alignment vertical="bottom" wrapText="0" readingOrder="0"/>
    </dxf>
  </rfmt>
  <rfmt sheetId="5" sqref="D1208" start="0" length="0">
    <dxf>
      <numFmt numFmtId="0" formatCode="General"/>
      <alignment vertical="bottom" wrapText="0" readingOrder="0"/>
    </dxf>
  </rfmt>
  <rfmt sheetId="5" sqref="E1208" start="0" length="0">
    <dxf>
      <numFmt numFmtId="0" formatCode="General"/>
      <alignment vertical="bottom" wrapText="0" readingOrder="0"/>
    </dxf>
  </rfmt>
  <rfmt sheetId="5" sqref="F1208" start="0" length="0">
    <dxf>
      <numFmt numFmtId="0" formatCode="General"/>
      <alignment vertical="bottom" wrapText="0" readingOrder="0"/>
    </dxf>
  </rfmt>
  <rfmt sheetId="5" sqref="G1208" start="0" length="0">
    <dxf>
      <numFmt numFmtId="0" formatCode="General"/>
      <alignment vertical="bottom" wrapText="0" readingOrder="0"/>
    </dxf>
  </rfmt>
  <rfmt sheetId="5" sqref="H1208" start="0" length="0">
    <dxf>
      <numFmt numFmtId="0" formatCode="General"/>
      <alignment vertical="bottom" wrapText="0" readingOrder="0"/>
    </dxf>
  </rfmt>
  <rfmt sheetId="5" sqref="I1208" start="0" length="0">
    <dxf>
      <numFmt numFmtId="0" formatCode="General"/>
      <alignment vertical="bottom" wrapText="0" readingOrder="0"/>
    </dxf>
  </rfmt>
  <rfmt sheetId="5" sqref="J1208" start="0" length="0">
    <dxf>
      <numFmt numFmtId="0" formatCode="General"/>
      <alignment vertical="bottom" wrapText="0" readingOrder="0"/>
    </dxf>
  </rfmt>
  <rfmt sheetId="5" sqref="A1209" start="0" length="0">
    <dxf>
      <numFmt numFmtId="0" formatCode="General"/>
      <alignment vertical="bottom" wrapText="0" readingOrder="0"/>
    </dxf>
  </rfmt>
  <rfmt sheetId="5" sqref="B1209" start="0" length="0">
    <dxf>
      <numFmt numFmtId="0" formatCode="General"/>
      <alignment vertical="bottom" wrapText="0" readingOrder="0"/>
    </dxf>
  </rfmt>
  <rfmt sheetId="5" sqref="C1209" start="0" length="0">
    <dxf>
      <numFmt numFmtId="0" formatCode="General"/>
      <alignment vertical="bottom" wrapText="0" readingOrder="0"/>
    </dxf>
  </rfmt>
  <rfmt sheetId="5" sqref="D1209" start="0" length="0">
    <dxf>
      <numFmt numFmtId="0" formatCode="General"/>
      <alignment vertical="bottom" wrapText="0" readingOrder="0"/>
    </dxf>
  </rfmt>
  <rfmt sheetId="5" sqref="E1209" start="0" length="0">
    <dxf>
      <numFmt numFmtId="0" formatCode="General"/>
      <alignment vertical="bottom" wrapText="0" readingOrder="0"/>
    </dxf>
  </rfmt>
  <rfmt sheetId="5" sqref="F1209" start="0" length="0">
    <dxf>
      <numFmt numFmtId="0" formatCode="General"/>
      <alignment vertical="bottom" wrapText="0" readingOrder="0"/>
    </dxf>
  </rfmt>
  <rfmt sheetId="5" sqref="G1209" start="0" length="0">
    <dxf>
      <numFmt numFmtId="0" formatCode="General"/>
      <alignment vertical="bottom" wrapText="0" readingOrder="0"/>
    </dxf>
  </rfmt>
  <rfmt sheetId="5" sqref="H1209" start="0" length="0">
    <dxf>
      <numFmt numFmtId="0" formatCode="General"/>
      <alignment vertical="bottom" wrapText="0" readingOrder="0"/>
    </dxf>
  </rfmt>
  <rfmt sheetId="5" sqref="I1209" start="0" length="0">
    <dxf>
      <numFmt numFmtId="0" formatCode="General"/>
      <alignment vertical="bottom" wrapText="0" readingOrder="0"/>
    </dxf>
  </rfmt>
  <rfmt sheetId="5" sqref="J1209" start="0" length="0">
    <dxf>
      <numFmt numFmtId="0" formatCode="General"/>
      <alignment vertical="bottom" wrapText="0" readingOrder="0"/>
    </dxf>
  </rfmt>
  <rfmt sheetId="5" sqref="A1210" start="0" length="0">
    <dxf>
      <numFmt numFmtId="0" formatCode="General"/>
      <alignment vertical="bottom" wrapText="0" readingOrder="0"/>
    </dxf>
  </rfmt>
  <rfmt sheetId="5" sqref="B1210" start="0" length="0">
    <dxf>
      <numFmt numFmtId="0" formatCode="General"/>
      <alignment vertical="bottom" wrapText="0" readingOrder="0"/>
    </dxf>
  </rfmt>
  <rfmt sheetId="5" sqref="C1210" start="0" length="0">
    <dxf>
      <numFmt numFmtId="0" formatCode="General"/>
      <alignment vertical="bottom" wrapText="0" readingOrder="0"/>
    </dxf>
  </rfmt>
  <rfmt sheetId="5" sqref="D1210" start="0" length="0">
    <dxf>
      <numFmt numFmtId="0" formatCode="General"/>
      <alignment vertical="bottom" wrapText="0" readingOrder="0"/>
    </dxf>
  </rfmt>
  <rfmt sheetId="5" sqref="E1210" start="0" length="0">
    <dxf>
      <numFmt numFmtId="0" formatCode="General"/>
      <alignment vertical="bottom" wrapText="0" readingOrder="0"/>
    </dxf>
  </rfmt>
  <rfmt sheetId="5" sqref="F1210" start="0" length="0">
    <dxf>
      <numFmt numFmtId="0" formatCode="General"/>
      <alignment vertical="bottom" wrapText="0" readingOrder="0"/>
    </dxf>
  </rfmt>
  <rfmt sheetId="5" sqref="G1210" start="0" length="0">
    <dxf>
      <numFmt numFmtId="0" formatCode="General"/>
      <alignment vertical="bottom" wrapText="0" readingOrder="0"/>
    </dxf>
  </rfmt>
  <rfmt sheetId="5" sqref="H1210" start="0" length="0">
    <dxf>
      <numFmt numFmtId="0" formatCode="General"/>
      <alignment vertical="bottom" wrapText="0" readingOrder="0"/>
    </dxf>
  </rfmt>
  <rfmt sheetId="5" sqref="I1210" start="0" length="0">
    <dxf>
      <numFmt numFmtId="0" formatCode="General"/>
      <alignment vertical="bottom" wrapText="0" readingOrder="0"/>
    </dxf>
  </rfmt>
  <rfmt sheetId="5" sqref="J1210" start="0" length="0">
    <dxf>
      <numFmt numFmtId="0" formatCode="General"/>
      <alignment vertical="bottom" wrapText="0" readingOrder="0"/>
    </dxf>
  </rfmt>
  <rfmt sheetId="5" sqref="A1211" start="0" length="0">
    <dxf>
      <numFmt numFmtId="0" formatCode="General"/>
      <alignment vertical="bottom" wrapText="0" readingOrder="0"/>
    </dxf>
  </rfmt>
  <rfmt sheetId="5" sqref="B1211" start="0" length="0">
    <dxf>
      <numFmt numFmtId="0" formatCode="General"/>
      <alignment vertical="bottom" wrapText="0" readingOrder="0"/>
    </dxf>
  </rfmt>
  <rfmt sheetId="5" sqref="C1211" start="0" length="0">
    <dxf>
      <numFmt numFmtId="0" formatCode="General"/>
      <alignment vertical="bottom" wrapText="0" readingOrder="0"/>
    </dxf>
  </rfmt>
  <rfmt sheetId="5" sqref="D1211" start="0" length="0">
    <dxf>
      <numFmt numFmtId="0" formatCode="General"/>
      <alignment vertical="bottom" wrapText="0" readingOrder="0"/>
    </dxf>
  </rfmt>
  <rfmt sheetId="5" sqref="E1211" start="0" length="0">
    <dxf>
      <numFmt numFmtId="0" formatCode="General"/>
      <alignment vertical="bottom" wrapText="0" readingOrder="0"/>
    </dxf>
  </rfmt>
  <rfmt sheetId="5" sqref="F1211" start="0" length="0">
    <dxf>
      <numFmt numFmtId="0" formatCode="General"/>
      <alignment vertical="bottom" wrapText="0" readingOrder="0"/>
    </dxf>
  </rfmt>
  <rfmt sheetId="5" sqref="G1211" start="0" length="0">
    <dxf>
      <numFmt numFmtId="0" formatCode="General"/>
      <alignment vertical="bottom" wrapText="0" readingOrder="0"/>
    </dxf>
  </rfmt>
  <rfmt sheetId="5" sqref="H1211" start="0" length="0">
    <dxf>
      <numFmt numFmtId="0" formatCode="General"/>
      <alignment vertical="bottom" wrapText="0" readingOrder="0"/>
    </dxf>
  </rfmt>
  <rfmt sheetId="5" sqref="I1211" start="0" length="0">
    <dxf>
      <numFmt numFmtId="0" formatCode="General"/>
      <alignment vertical="bottom" wrapText="0" readingOrder="0"/>
    </dxf>
  </rfmt>
  <rfmt sheetId="5" sqref="J1211" start="0" length="0">
    <dxf>
      <numFmt numFmtId="0" formatCode="General"/>
      <alignment vertical="bottom" wrapText="0" readingOrder="0"/>
    </dxf>
  </rfmt>
  <rfmt sheetId="5" sqref="A1212" start="0" length="0">
    <dxf>
      <numFmt numFmtId="0" formatCode="General"/>
      <alignment vertical="bottom" wrapText="0" readingOrder="0"/>
    </dxf>
  </rfmt>
  <rfmt sheetId="5" sqref="B1212" start="0" length="0">
    <dxf>
      <numFmt numFmtId="0" formatCode="General"/>
      <alignment vertical="bottom" wrapText="0" readingOrder="0"/>
    </dxf>
  </rfmt>
  <rfmt sheetId="5" sqref="C1212" start="0" length="0">
    <dxf>
      <numFmt numFmtId="0" formatCode="General"/>
      <alignment vertical="bottom" wrapText="0" readingOrder="0"/>
    </dxf>
  </rfmt>
  <rfmt sheetId="5" sqref="D1212" start="0" length="0">
    <dxf>
      <numFmt numFmtId="0" formatCode="General"/>
      <alignment vertical="bottom" wrapText="0" readingOrder="0"/>
    </dxf>
  </rfmt>
  <rfmt sheetId="5" sqref="E1212" start="0" length="0">
    <dxf>
      <numFmt numFmtId="0" formatCode="General"/>
      <alignment vertical="bottom" wrapText="0" readingOrder="0"/>
    </dxf>
  </rfmt>
  <rfmt sheetId="5" sqref="F1212" start="0" length="0">
    <dxf>
      <numFmt numFmtId="0" formatCode="General"/>
      <alignment vertical="bottom" wrapText="0" readingOrder="0"/>
    </dxf>
  </rfmt>
  <rfmt sheetId="5" sqref="G1212" start="0" length="0">
    <dxf>
      <numFmt numFmtId="0" formatCode="General"/>
      <alignment vertical="bottom" wrapText="0" readingOrder="0"/>
    </dxf>
  </rfmt>
  <rfmt sheetId="5" sqref="H1212" start="0" length="0">
    <dxf>
      <numFmt numFmtId="0" formatCode="General"/>
      <alignment vertical="bottom" wrapText="0" readingOrder="0"/>
    </dxf>
  </rfmt>
  <rfmt sheetId="5" sqref="I1212" start="0" length="0">
    <dxf>
      <numFmt numFmtId="0" formatCode="General"/>
      <alignment vertical="bottom" wrapText="0" readingOrder="0"/>
    </dxf>
  </rfmt>
  <rfmt sheetId="5" sqref="J1212" start="0" length="0">
    <dxf>
      <numFmt numFmtId="0" formatCode="General"/>
      <alignment vertical="bottom" wrapText="0" readingOrder="0"/>
    </dxf>
  </rfmt>
  <rfmt sheetId="5" sqref="A1213" start="0" length="0">
    <dxf>
      <numFmt numFmtId="0" formatCode="General"/>
      <alignment vertical="bottom" wrapText="0" readingOrder="0"/>
    </dxf>
  </rfmt>
  <rfmt sheetId="5" sqref="B1213" start="0" length="0">
    <dxf>
      <numFmt numFmtId="0" formatCode="General"/>
      <alignment vertical="bottom" wrapText="0" readingOrder="0"/>
    </dxf>
  </rfmt>
  <rfmt sheetId="5" sqref="C1213" start="0" length="0">
    <dxf>
      <numFmt numFmtId="0" formatCode="General"/>
      <alignment vertical="bottom" wrapText="0" readingOrder="0"/>
    </dxf>
  </rfmt>
  <rfmt sheetId="5" sqref="D1213" start="0" length="0">
    <dxf>
      <numFmt numFmtId="0" formatCode="General"/>
      <alignment vertical="bottom" wrapText="0" readingOrder="0"/>
    </dxf>
  </rfmt>
  <rfmt sheetId="5" sqref="E1213" start="0" length="0">
    <dxf>
      <numFmt numFmtId="0" formatCode="General"/>
      <alignment vertical="bottom" wrapText="0" readingOrder="0"/>
    </dxf>
  </rfmt>
  <rfmt sheetId="5" sqref="F1213" start="0" length="0">
    <dxf>
      <numFmt numFmtId="0" formatCode="General"/>
      <alignment vertical="bottom" wrapText="0" readingOrder="0"/>
    </dxf>
  </rfmt>
  <rfmt sheetId="5" sqref="G1213" start="0" length="0">
    <dxf>
      <numFmt numFmtId="0" formatCode="General"/>
      <alignment vertical="bottom" wrapText="0" readingOrder="0"/>
    </dxf>
  </rfmt>
  <rfmt sheetId="5" sqref="H1213" start="0" length="0">
    <dxf>
      <numFmt numFmtId="0" formatCode="General"/>
      <alignment vertical="bottom" wrapText="0" readingOrder="0"/>
    </dxf>
  </rfmt>
  <rfmt sheetId="5" sqref="I1213" start="0" length="0">
    <dxf>
      <numFmt numFmtId="0" formatCode="General"/>
      <alignment vertical="bottom" wrapText="0" readingOrder="0"/>
    </dxf>
  </rfmt>
  <rfmt sheetId="5" sqref="J1213" start="0" length="0">
    <dxf>
      <numFmt numFmtId="0" formatCode="General"/>
      <alignment vertical="bottom" wrapText="0" readingOrder="0"/>
    </dxf>
  </rfmt>
  <rfmt sheetId="5" sqref="A1214" start="0" length="0">
    <dxf>
      <numFmt numFmtId="0" formatCode="General"/>
      <alignment vertical="bottom" wrapText="0" readingOrder="0"/>
    </dxf>
  </rfmt>
  <rfmt sheetId="5" sqref="B1214" start="0" length="0">
    <dxf>
      <numFmt numFmtId="0" formatCode="General"/>
      <alignment vertical="bottom" wrapText="0" readingOrder="0"/>
    </dxf>
  </rfmt>
  <rfmt sheetId="5" sqref="C1214" start="0" length="0">
    <dxf>
      <numFmt numFmtId="0" formatCode="General"/>
      <alignment vertical="bottom" wrapText="0" readingOrder="0"/>
    </dxf>
  </rfmt>
  <rfmt sheetId="5" sqref="D1214" start="0" length="0">
    <dxf>
      <numFmt numFmtId="0" formatCode="General"/>
      <alignment vertical="bottom" wrapText="0" readingOrder="0"/>
    </dxf>
  </rfmt>
  <rfmt sheetId="5" sqref="E1214" start="0" length="0">
    <dxf>
      <numFmt numFmtId="0" formatCode="General"/>
      <alignment vertical="bottom" wrapText="0" readingOrder="0"/>
    </dxf>
  </rfmt>
  <rfmt sheetId="5" sqref="F1214" start="0" length="0">
    <dxf>
      <numFmt numFmtId="0" formatCode="General"/>
      <alignment vertical="bottom" wrapText="0" readingOrder="0"/>
    </dxf>
  </rfmt>
  <rfmt sheetId="5" sqref="G1214" start="0" length="0">
    <dxf>
      <numFmt numFmtId="0" formatCode="General"/>
      <alignment vertical="bottom" wrapText="0" readingOrder="0"/>
    </dxf>
  </rfmt>
  <rfmt sheetId="5" sqref="H1214" start="0" length="0">
    <dxf>
      <numFmt numFmtId="0" formatCode="General"/>
      <alignment vertical="bottom" wrapText="0" readingOrder="0"/>
    </dxf>
  </rfmt>
  <rfmt sheetId="5" sqref="I1214" start="0" length="0">
    <dxf>
      <numFmt numFmtId="0" formatCode="General"/>
      <alignment vertical="bottom" wrapText="0" readingOrder="0"/>
    </dxf>
  </rfmt>
  <rfmt sheetId="5" sqref="J1214" start="0" length="0">
    <dxf>
      <numFmt numFmtId="0" formatCode="General"/>
      <alignment vertical="bottom" wrapText="0" readingOrder="0"/>
    </dxf>
  </rfmt>
  <rfmt sheetId="5" sqref="A1215" start="0" length="0">
    <dxf>
      <numFmt numFmtId="0" formatCode="General"/>
      <alignment vertical="bottom" wrapText="0" readingOrder="0"/>
    </dxf>
  </rfmt>
  <rfmt sheetId="5" sqref="B1215" start="0" length="0">
    <dxf>
      <numFmt numFmtId="0" formatCode="General"/>
      <alignment vertical="bottom" wrapText="0" readingOrder="0"/>
    </dxf>
  </rfmt>
  <rfmt sheetId="5" sqref="C1215" start="0" length="0">
    <dxf>
      <numFmt numFmtId="0" formatCode="General"/>
      <alignment vertical="bottom" wrapText="0" readingOrder="0"/>
    </dxf>
  </rfmt>
  <rfmt sheetId="5" sqref="D1215" start="0" length="0">
    <dxf>
      <numFmt numFmtId="0" formatCode="General"/>
      <alignment vertical="bottom" wrapText="0" readingOrder="0"/>
    </dxf>
  </rfmt>
  <rfmt sheetId="5" sqref="E1215" start="0" length="0">
    <dxf>
      <numFmt numFmtId="0" formatCode="General"/>
      <alignment vertical="bottom" wrapText="0" readingOrder="0"/>
    </dxf>
  </rfmt>
  <rfmt sheetId="5" sqref="F1215" start="0" length="0">
    <dxf>
      <numFmt numFmtId="0" formatCode="General"/>
      <alignment vertical="bottom" wrapText="0" readingOrder="0"/>
    </dxf>
  </rfmt>
  <rfmt sheetId="5" sqref="G1215" start="0" length="0">
    <dxf>
      <numFmt numFmtId="0" formatCode="General"/>
      <alignment vertical="bottom" wrapText="0" readingOrder="0"/>
    </dxf>
  </rfmt>
  <rfmt sheetId="5" sqref="H1215" start="0" length="0">
    <dxf>
      <numFmt numFmtId="0" formatCode="General"/>
      <alignment vertical="bottom" wrapText="0" readingOrder="0"/>
    </dxf>
  </rfmt>
  <rfmt sheetId="5" sqref="I1215" start="0" length="0">
    <dxf>
      <numFmt numFmtId="0" formatCode="General"/>
      <alignment vertical="bottom" wrapText="0" readingOrder="0"/>
    </dxf>
  </rfmt>
  <rfmt sheetId="5" sqref="J1215" start="0" length="0">
    <dxf>
      <numFmt numFmtId="0" formatCode="General"/>
      <alignment vertical="bottom" wrapText="0" readingOrder="0"/>
    </dxf>
  </rfmt>
  <rfmt sheetId="5" sqref="A1216" start="0" length="0">
    <dxf>
      <numFmt numFmtId="0" formatCode="General"/>
      <alignment vertical="bottom" wrapText="0" readingOrder="0"/>
    </dxf>
  </rfmt>
  <rfmt sheetId="5" sqref="B1216" start="0" length="0">
    <dxf>
      <numFmt numFmtId="0" formatCode="General"/>
      <alignment vertical="bottom" wrapText="0" readingOrder="0"/>
    </dxf>
  </rfmt>
  <rfmt sheetId="5" sqref="C1216" start="0" length="0">
    <dxf>
      <numFmt numFmtId="0" formatCode="General"/>
      <alignment vertical="bottom" wrapText="0" readingOrder="0"/>
    </dxf>
  </rfmt>
  <rfmt sheetId="5" sqref="D1216" start="0" length="0">
    <dxf>
      <numFmt numFmtId="0" formatCode="General"/>
      <alignment vertical="bottom" wrapText="0" readingOrder="0"/>
    </dxf>
  </rfmt>
  <rfmt sheetId="5" sqref="E1216" start="0" length="0">
    <dxf>
      <numFmt numFmtId="0" formatCode="General"/>
      <alignment vertical="bottom" wrapText="0" readingOrder="0"/>
    </dxf>
  </rfmt>
  <rfmt sheetId="5" sqref="F1216" start="0" length="0">
    <dxf>
      <numFmt numFmtId="0" formatCode="General"/>
      <alignment vertical="bottom" wrapText="0" readingOrder="0"/>
    </dxf>
  </rfmt>
  <rfmt sheetId="5" sqref="G1216" start="0" length="0">
    <dxf>
      <numFmt numFmtId="0" formatCode="General"/>
      <alignment vertical="bottom" wrapText="0" readingOrder="0"/>
    </dxf>
  </rfmt>
  <rfmt sheetId="5" sqref="H1216" start="0" length="0">
    <dxf>
      <numFmt numFmtId="0" formatCode="General"/>
      <alignment vertical="bottom" wrapText="0" readingOrder="0"/>
    </dxf>
  </rfmt>
  <rfmt sheetId="5" sqref="I1216" start="0" length="0">
    <dxf>
      <numFmt numFmtId="0" formatCode="General"/>
      <alignment vertical="bottom" wrapText="0" readingOrder="0"/>
    </dxf>
  </rfmt>
  <rfmt sheetId="5" sqref="J1216" start="0" length="0">
    <dxf>
      <numFmt numFmtId="0" formatCode="General"/>
      <alignment vertical="bottom" wrapText="0" readingOrder="0"/>
    </dxf>
  </rfmt>
  <rfmt sheetId="5" sqref="A1217" start="0" length="0">
    <dxf>
      <numFmt numFmtId="0" formatCode="General"/>
      <alignment vertical="bottom" wrapText="0" readingOrder="0"/>
    </dxf>
  </rfmt>
  <rfmt sheetId="5" sqref="B1217" start="0" length="0">
    <dxf>
      <numFmt numFmtId="0" formatCode="General"/>
      <alignment vertical="bottom" wrapText="0" readingOrder="0"/>
    </dxf>
  </rfmt>
  <rfmt sheetId="5" sqref="C1217" start="0" length="0">
    <dxf>
      <numFmt numFmtId="0" formatCode="General"/>
      <alignment vertical="bottom" wrapText="0" readingOrder="0"/>
    </dxf>
  </rfmt>
  <rfmt sheetId="5" sqref="D1217" start="0" length="0">
    <dxf>
      <numFmt numFmtId="0" formatCode="General"/>
      <alignment vertical="bottom" wrapText="0" readingOrder="0"/>
    </dxf>
  </rfmt>
  <rfmt sheetId="5" sqref="E1217" start="0" length="0">
    <dxf>
      <numFmt numFmtId="0" formatCode="General"/>
      <alignment vertical="bottom" wrapText="0" readingOrder="0"/>
    </dxf>
  </rfmt>
  <rfmt sheetId="5" sqref="F1217" start="0" length="0">
    <dxf>
      <numFmt numFmtId="0" formatCode="General"/>
      <alignment vertical="bottom" wrapText="0" readingOrder="0"/>
    </dxf>
  </rfmt>
  <rfmt sheetId="5" sqref="G1217" start="0" length="0">
    <dxf>
      <numFmt numFmtId="0" formatCode="General"/>
      <alignment vertical="bottom" wrapText="0" readingOrder="0"/>
    </dxf>
  </rfmt>
  <rfmt sheetId="5" sqref="H1217" start="0" length="0">
    <dxf>
      <numFmt numFmtId="0" formatCode="General"/>
      <alignment vertical="bottom" wrapText="0" readingOrder="0"/>
    </dxf>
  </rfmt>
  <rfmt sheetId="5" sqref="I1217" start="0" length="0">
    <dxf>
      <numFmt numFmtId="0" formatCode="General"/>
      <alignment vertical="bottom" wrapText="0" readingOrder="0"/>
    </dxf>
  </rfmt>
  <rfmt sheetId="5" sqref="J1217" start="0" length="0">
    <dxf>
      <numFmt numFmtId="0" formatCode="General"/>
      <alignment vertical="bottom" wrapText="0" readingOrder="0"/>
    </dxf>
  </rfmt>
  <rfmt sheetId="5" sqref="A1218" start="0" length="0">
    <dxf>
      <numFmt numFmtId="0" formatCode="General"/>
      <alignment vertical="bottom" wrapText="0" readingOrder="0"/>
    </dxf>
  </rfmt>
  <rfmt sheetId="5" sqref="B1218" start="0" length="0">
    <dxf>
      <numFmt numFmtId="0" formatCode="General"/>
      <alignment vertical="bottom" wrapText="0" readingOrder="0"/>
    </dxf>
  </rfmt>
  <rfmt sheetId="5" sqref="C1218" start="0" length="0">
    <dxf>
      <numFmt numFmtId="0" formatCode="General"/>
      <alignment vertical="bottom" wrapText="0" readingOrder="0"/>
    </dxf>
  </rfmt>
  <rfmt sheetId="5" sqref="D1218" start="0" length="0">
    <dxf>
      <numFmt numFmtId="0" formatCode="General"/>
      <alignment vertical="bottom" wrapText="0" readingOrder="0"/>
    </dxf>
  </rfmt>
  <rfmt sheetId="5" sqref="E1218" start="0" length="0">
    <dxf>
      <numFmt numFmtId="0" formatCode="General"/>
      <alignment vertical="bottom" wrapText="0" readingOrder="0"/>
    </dxf>
  </rfmt>
  <rfmt sheetId="5" sqref="F1218" start="0" length="0">
    <dxf>
      <numFmt numFmtId="0" formatCode="General"/>
      <alignment vertical="bottom" wrapText="0" readingOrder="0"/>
    </dxf>
  </rfmt>
  <rfmt sheetId="5" sqref="G1218" start="0" length="0">
    <dxf>
      <numFmt numFmtId="0" formatCode="General"/>
      <alignment vertical="bottom" wrapText="0" readingOrder="0"/>
    </dxf>
  </rfmt>
  <rfmt sheetId="5" sqref="H1218" start="0" length="0">
    <dxf>
      <numFmt numFmtId="0" formatCode="General"/>
      <alignment vertical="bottom" wrapText="0" readingOrder="0"/>
    </dxf>
  </rfmt>
  <rfmt sheetId="5" sqref="I1218" start="0" length="0">
    <dxf>
      <numFmt numFmtId="0" formatCode="General"/>
      <alignment vertical="bottom" wrapText="0" readingOrder="0"/>
    </dxf>
  </rfmt>
  <rfmt sheetId="5" sqref="J1218" start="0" length="0">
    <dxf>
      <numFmt numFmtId="0" formatCode="General"/>
      <alignment vertical="bottom" wrapText="0" readingOrder="0"/>
    </dxf>
  </rfmt>
  <rfmt sheetId="5" sqref="A1219" start="0" length="0">
    <dxf>
      <numFmt numFmtId="0" formatCode="General"/>
      <alignment vertical="bottom" wrapText="0" readingOrder="0"/>
    </dxf>
  </rfmt>
  <rfmt sheetId="5" sqref="B1219" start="0" length="0">
    <dxf>
      <numFmt numFmtId="0" formatCode="General"/>
      <alignment vertical="bottom" wrapText="0" readingOrder="0"/>
    </dxf>
  </rfmt>
  <rfmt sheetId="5" sqref="C1219" start="0" length="0">
    <dxf>
      <numFmt numFmtId="0" formatCode="General"/>
      <alignment vertical="bottom" wrapText="0" readingOrder="0"/>
    </dxf>
  </rfmt>
  <rfmt sheetId="5" sqref="D1219" start="0" length="0">
    <dxf>
      <numFmt numFmtId="0" formatCode="General"/>
      <alignment vertical="bottom" wrapText="0" readingOrder="0"/>
    </dxf>
  </rfmt>
  <rfmt sheetId="5" sqref="E1219" start="0" length="0">
    <dxf>
      <numFmt numFmtId="0" formatCode="General"/>
      <alignment vertical="bottom" wrapText="0" readingOrder="0"/>
    </dxf>
  </rfmt>
  <rfmt sheetId="5" sqref="F1219" start="0" length="0">
    <dxf>
      <numFmt numFmtId="0" formatCode="General"/>
      <alignment vertical="bottom" wrapText="0" readingOrder="0"/>
    </dxf>
  </rfmt>
  <rfmt sheetId="5" sqref="G1219" start="0" length="0">
    <dxf>
      <numFmt numFmtId="0" formatCode="General"/>
      <alignment vertical="bottom" wrapText="0" readingOrder="0"/>
    </dxf>
  </rfmt>
  <rfmt sheetId="5" sqref="H1219" start="0" length="0">
    <dxf>
      <numFmt numFmtId="0" formatCode="General"/>
      <alignment vertical="bottom" wrapText="0" readingOrder="0"/>
    </dxf>
  </rfmt>
  <rfmt sheetId="5" sqref="I1219" start="0" length="0">
    <dxf>
      <numFmt numFmtId="0" formatCode="General"/>
      <alignment vertical="bottom" wrapText="0" readingOrder="0"/>
    </dxf>
  </rfmt>
  <rfmt sheetId="5" sqref="J1219" start="0" length="0">
    <dxf>
      <numFmt numFmtId="0" formatCode="General"/>
      <alignment vertical="bottom" wrapText="0" readingOrder="0"/>
    </dxf>
  </rfmt>
  <rfmt sheetId="5" sqref="A1220" start="0" length="0">
    <dxf>
      <numFmt numFmtId="0" formatCode="General"/>
      <alignment vertical="bottom" wrapText="0" readingOrder="0"/>
    </dxf>
  </rfmt>
  <rfmt sheetId="5" sqref="B1220" start="0" length="0">
    <dxf>
      <numFmt numFmtId="0" formatCode="General"/>
      <alignment vertical="bottom" wrapText="0" readingOrder="0"/>
    </dxf>
  </rfmt>
  <rfmt sheetId="5" sqref="C1220" start="0" length="0">
    <dxf>
      <numFmt numFmtId="0" formatCode="General"/>
      <alignment vertical="bottom" wrapText="0" readingOrder="0"/>
    </dxf>
  </rfmt>
  <rfmt sheetId="5" sqref="D1220" start="0" length="0">
    <dxf>
      <numFmt numFmtId="0" formatCode="General"/>
      <alignment vertical="bottom" wrapText="0" readingOrder="0"/>
    </dxf>
  </rfmt>
  <rfmt sheetId="5" sqref="E1220" start="0" length="0">
    <dxf>
      <numFmt numFmtId="0" formatCode="General"/>
      <alignment vertical="bottom" wrapText="0" readingOrder="0"/>
    </dxf>
  </rfmt>
  <rfmt sheetId="5" sqref="F1220" start="0" length="0">
    <dxf>
      <numFmt numFmtId="0" formatCode="General"/>
      <alignment vertical="bottom" wrapText="0" readingOrder="0"/>
    </dxf>
  </rfmt>
  <rfmt sheetId="5" sqref="G1220" start="0" length="0">
    <dxf>
      <numFmt numFmtId="0" formatCode="General"/>
      <alignment vertical="bottom" wrapText="0" readingOrder="0"/>
    </dxf>
  </rfmt>
  <rfmt sheetId="5" sqref="H1220" start="0" length="0">
    <dxf>
      <numFmt numFmtId="0" formatCode="General"/>
      <alignment vertical="bottom" wrapText="0" readingOrder="0"/>
    </dxf>
  </rfmt>
  <rfmt sheetId="5" sqref="I1220" start="0" length="0">
    <dxf>
      <numFmt numFmtId="0" formatCode="General"/>
      <alignment vertical="bottom" wrapText="0" readingOrder="0"/>
    </dxf>
  </rfmt>
  <rfmt sheetId="5" sqref="J1220" start="0" length="0">
    <dxf>
      <numFmt numFmtId="0" formatCode="General"/>
      <alignment vertical="bottom" wrapText="0" readingOrder="0"/>
    </dxf>
  </rfmt>
  <rfmt sheetId="5" sqref="A1221" start="0" length="0">
    <dxf>
      <numFmt numFmtId="0" formatCode="General"/>
      <alignment vertical="bottom" wrapText="0" readingOrder="0"/>
    </dxf>
  </rfmt>
  <rfmt sheetId="5" sqref="B1221" start="0" length="0">
    <dxf>
      <numFmt numFmtId="0" formatCode="General"/>
      <alignment vertical="bottom" wrapText="0" readingOrder="0"/>
    </dxf>
  </rfmt>
  <rfmt sheetId="5" sqref="C1221" start="0" length="0">
    <dxf>
      <numFmt numFmtId="0" formatCode="General"/>
      <alignment vertical="bottom" wrapText="0" readingOrder="0"/>
    </dxf>
  </rfmt>
  <rfmt sheetId="5" sqref="D1221" start="0" length="0">
    <dxf>
      <numFmt numFmtId="0" formatCode="General"/>
      <alignment vertical="bottom" wrapText="0" readingOrder="0"/>
    </dxf>
  </rfmt>
  <rfmt sheetId="5" sqref="E1221" start="0" length="0">
    <dxf>
      <numFmt numFmtId="0" formatCode="General"/>
      <alignment vertical="bottom" wrapText="0" readingOrder="0"/>
    </dxf>
  </rfmt>
  <rfmt sheetId="5" sqref="F1221" start="0" length="0">
    <dxf>
      <numFmt numFmtId="0" formatCode="General"/>
      <alignment vertical="bottom" wrapText="0" readingOrder="0"/>
    </dxf>
  </rfmt>
  <rfmt sheetId="5" sqref="G1221" start="0" length="0">
    <dxf>
      <numFmt numFmtId="0" formatCode="General"/>
      <alignment vertical="bottom" wrapText="0" readingOrder="0"/>
    </dxf>
  </rfmt>
  <rfmt sheetId="5" sqref="H1221" start="0" length="0">
    <dxf>
      <numFmt numFmtId="0" formatCode="General"/>
      <alignment vertical="bottom" wrapText="0" readingOrder="0"/>
    </dxf>
  </rfmt>
  <rfmt sheetId="5" sqref="I1221" start="0" length="0">
    <dxf>
      <numFmt numFmtId="0" formatCode="General"/>
      <alignment vertical="bottom" wrapText="0" readingOrder="0"/>
    </dxf>
  </rfmt>
  <rfmt sheetId="5" sqref="J1221" start="0" length="0">
    <dxf>
      <numFmt numFmtId="0" formatCode="General"/>
      <alignment vertical="bottom" wrapText="0" readingOrder="0"/>
    </dxf>
  </rfmt>
  <rfmt sheetId="5" sqref="A1222" start="0" length="0">
    <dxf>
      <numFmt numFmtId="0" formatCode="General"/>
      <alignment vertical="bottom" wrapText="0" readingOrder="0"/>
    </dxf>
  </rfmt>
  <rfmt sheetId="5" sqref="B1222" start="0" length="0">
    <dxf>
      <numFmt numFmtId="0" formatCode="General"/>
      <alignment vertical="bottom" wrapText="0" readingOrder="0"/>
    </dxf>
  </rfmt>
  <rfmt sheetId="5" sqref="C1222" start="0" length="0">
    <dxf>
      <numFmt numFmtId="0" formatCode="General"/>
      <alignment vertical="bottom" wrapText="0" readingOrder="0"/>
    </dxf>
  </rfmt>
  <rfmt sheetId="5" sqref="D1222" start="0" length="0">
    <dxf>
      <numFmt numFmtId="0" formatCode="General"/>
      <alignment vertical="bottom" wrapText="0" readingOrder="0"/>
    </dxf>
  </rfmt>
  <rfmt sheetId="5" sqref="E1222" start="0" length="0">
    <dxf>
      <numFmt numFmtId="0" formatCode="General"/>
      <alignment vertical="bottom" wrapText="0" readingOrder="0"/>
    </dxf>
  </rfmt>
  <rfmt sheetId="5" sqref="F1222" start="0" length="0">
    <dxf>
      <numFmt numFmtId="0" formatCode="General"/>
      <alignment vertical="bottom" wrapText="0" readingOrder="0"/>
    </dxf>
  </rfmt>
  <rfmt sheetId="5" sqref="G1222" start="0" length="0">
    <dxf>
      <numFmt numFmtId="0" formatCode="General"/>
      <alignment vertical="bottom" wrapText="0" readingOrder="0"/>
    </dxf>
  </rfmt>
  <rfmt sheetId="5" sqref="H1222" start="0" length="0">
    <dxf>
      <numFmt numFmtId="0" formatCode="General"/>
      <alignment vertical="bottom" wrapText="0" readingOrder="0"/>
    </dxf>
  </rfmt>
  <rfmt sheetId="5" sqref="I1222" start="0" length="0">
    <dxf>
      <numFmt numFmtId="0" formatCode="General"/>
      <alignment vertical="bottom" wrapText="0" readingOrder="0"/>
    </dxf>
  </rfmt>
  <rfmt sheetId="5" sqref="J1222" start="0" length="0">
    <dxf>
      <numFmt numFmtId="0" formatCode="General"/>
      <alignment vertical="bottom" wrapText="0" readingOrder="0"/>
    </dxf>
  </rfmt>
  <rfmt sheetId="5" sqref="A1223" start="0" length="0">
    <dxf>
      <numFmt numFmtId="0" formatCode="General"/>
      <alignment vertical="bottom" wrapText="0" readingOrder="0"/>
    </dxf>
  </rfmt>
  <rfmt sheetId="5" sqref="B1223" start="0" length="0">
    <dxf>
      <numFmt numFmtId="0" formatCode="General"/>
      <alignment vertical="bottom" wrapText="0" readingOrder="0"/>
    </dxf>
  </rfmt>
  <rfmt sheetId="5" sqref="C1223" start="0" length="0">
    <dxf>
      <numFmt numFmtId="0" formatCode="General"/>
      <alignment vertical="bottom" wrapText="0" readingOrder="0"/>
    </dxf>
  </rfmt>
  <rfmt sheetId="5" sqref="D1223" start="0" length="0">
    <dxf>
      <numFmt numFmtId="0" formatCode="General"/>
      <alignment vertical="bottom" wrapText="0" readingOrder="0"/>
    </dxf>
  </rfmt>
  <rfmt sheetId="5" sqref="E1223" start="0" length="0">
    <dxf>
      <numFmt numFmtId="0" formatCode="General"/>
      <alignment vertical="bottom" wrapText="0" readingOrder="0"/>
    </dxf>
  </rfmt>
  <rfmt sheetId="5" sqref="F1223" start="0" length="0">
    <dxf>
      <numFmt numFmtId="0" formatCode="General"/>
      <alignment vertical="bottom" wrapText="0" readingOrder="0"/>
    </dxf>
  </rfmt>
  <rfmt sheetId="5" sqref="G1223" start="0" length="0">
    <dxf>
      <numFmt numFmtId="0" formatCode="General"/>
      <alignment vertical="bottom" wrapText="0" readingOrder="0"/>
    </dxf>
  </rfmt>
  <rfmt sheetId="5" sqref="H1223" start="0" length="0">
    <dxf>
      <numFmt numFmtId="0" formatCode="General"/>
      <alignment vertical="bottom" wrapText="0" readingOrder="0"/>
    </dxf>
  </rfmt>
  <rfmt sheetId="5" sqref="I1223" start="0" length="0">
    <dxf>
      <numFmt numFmtId="0" formatCode="General"/>
      <alignment vertical="bottom" wrapText="0" readingOrder="0"/>
    </dxf>
  </rfmt>
  <rfmt sheetId="5" sqref="J1223" start="0" length="0">
    <dxf>
      <numFmt numFmtId="0" formatCode="General"/>
      <alignment vertical="bottom" wrapText="0" readingOrder="0"/>
    </dxf>
  </rfmt>
  <rfmt sheetId="5" sqref="A1224" start="0" length="0">
    <dxf>
      <numFmt numFmtId="0" formatCode="General"/>
      <alignment vertical="bottom" wrapText="0" readingOrder="0"/>
    </dxf>
  </rfmt>
  <rfmt sheetId="5" sqref="B1224" start="0" length="0">
    <dxf>
      <numFmt numFmtId="0" formatCode="General"/>
      <alignment vertical="bottom" wrapText="0" readingOrder="0"/>
    </dxf>
  </rfmt>
  <rfmt sheetId="5" sqref="C1224" start="0" length="0">
    <dxf>
      <numFmt numFmtId="0" formatCode="General"/>
      <alignment vertical="bottom" wrapText="0" readingOrder="0"/>
    </dxf>
  </rfmt>
  <rfmt sheetId="5" sqref="D1224" start="0" length="0">
    <dxf>
      <numFmt numFmtId="0" formatCode="General"/>
      <alignment vertical="bottom" wrapText="0" readingOrder="0"/>
    </dxf>
  </rfmt>
  <rfmt sheetId="5" sqref="E1224" start="0" length="0">
    <dxf>
      <numFmt numFmtId="0" formatCode="General"/>
      <alignment vertical="bottom" wrapText="0" readingOrder="0"/>
    </dxf>
  </rfmt>
  <rfmt sheetId="5" sqref="F1224" start="0" length="0">
    <dxf>
      <numFmt numFmtId="0" formatCode="General"/>
      <alignment vertical="bottom" wrapText="0" readingOrder="0"/>
    </dxf>
  </rfmt>
  <rfmt sheetId="5" sqref="G1224" start="0" length="0">
    <dxf>
      <numFmt numFmtId="0" formatCode="General"/>
      <alignment vertical="bottom" wrapText="0" readingOrder="0"/>
    </dxf>
  </rfmt>
  <rfmt sheetId="5" sqref="H1224" start="0" length="0">
    <dxf>
      <numFmt numFmtId="0" formatCode="General"/>
      <alignment vertical="bottom" wrapText="0" readingOrder="0"/>
    </dxf>
  </rfmt>
  <rfmt sheetId="5" sqref="I1224" start="0" length="0">
    <dxf>
      <numFmt numFmtId="0" formatCode="General"/>
      <alignment vertical="bottom" wrapText="0" readingOrder="0"/>
    </dxf>
  </rfmt>
  <rfmt sheetId="5" sqref="J1224" start="0" length="0">
    <dxf>
      <numFmt numFmtId="0" formatCode="General"/>
      <alignment vertical="bottom" wrapText="0" readingOrder="0"/>
    </dxf>
  </rfmt>
  <rfmt sheetId="5" sqref="A1225" start="0" length="0">
    <dxf>
      <numFmt numFmtId="0" formatCode="General"/>
      <alignment vertical="bottom" wrapText="0" readingOrder="0"/>
    </dxf>
  </rfmt>
  <rfmt sheetId="5" sqref="B1225" start="0" length="0">
    <dxf>
      <numFmt numFmtId="0" formatCode="General"/>
      <alignment vertical="bottom" wrapText="0" readingOrder="0"/>
    </dxf>
  </rfmt>
  <rfmt sheetId="5" sqref="C1225" start="0" length="0">
    <dxf>
      <numFmt numFmtId="0" formatCode="General"/>
      <alignment vertical="bottom" wrapText="0" readingOrder="0"/>
    </dxf>
  </rfmt>
  <rfmt sheetId="5" sqref="D1225" start="0" length="0">
    <dxf>
      <numFmt numFmtId="0" formatCode="General"/>
      <alignment vertical="bottom" wrapText="0" readingOrder="0"/>
    </dxf>
  </rfmt>
  <rfmt sheetId="5" sqref="E1225" start="0" length="0">
    <dxf>
      <numFmt numFmtId="0" formatCode="General"/>
      <alignment vertical="bottom" wrapText="0" readingOrder="0"/>
    </dxf>
  </rfmt>
  <rfmt sheetId="5" sqref="F1225" start="0" length="0">
    <dxf>
      <numFmt numFmtId="0" formatCode="General"/>
      <alignment vertical="bottom" wrapText="0" readingOrder="0"/>
    </dxf>
  </rfmt>
  <rfmt sheetId="5" sqref="G1225" start="0" length="0">
    <dxf>
      <numFmt numFmtId="0" formatCode="General"/>
      <alignment vertical="bottom" wrapText="0" readingOrder="0"/>
    </dxf>
  </rfmt>
  <rfmt sheetId="5" sqref="H1225" start="0" length="0">
    <dxf>
      <numFmt numFmtId="0" formatCode="General"/>
      <alignment vertical="bottom" wrapText="0" readingOrder="0"/>
    </dxf>
  </rfmt>
  <rfmt sheetId="5" sqref="I1225" start="0" length="0">
    <dxf>
      <numFmt numFmtId="0" formatCode="General"/>
      <alignment vertical="bottom" wrapText="0" readingOrder="0"/>
    </dxf>
  </rfmt>
  <rfmt sheetId="5" sqref="J1225" start="0" length="0">
    <dxf>
      <numFmt numFmtId="0" formatCode="General"/>
      <alignment vertical="bottom" wrapText="0" readingOrder="0"/>
    </dxf>
  </rfmt>
  <rfmt sheetId="5" sqref="A1226" start="0" length="0">
    <dxf>
      <numFmt numFmtId="0" formatCode="General"/>
      <alignment vertical="bottom" wrapText="0" readingOrder="0"/>
    </dxf>
  </rfmt>
  <rfmt sheetId="5" sqref="B1226" start="0" length="0">
    <dxf>
      <numFmt numFmtId="0" formatCode="General"/>
      <alignment vertical="bottom" wrapText="0" readingOrder="0"/>
    </dxf>
  </rfmt>
  <rfmt sheetId="5" sqref="C1226" start="0" length="0">
    <dxf>
      <numFmt numFmtId="0" formatCode="General"/>
      <alignment vertical="bottom" wrapText="0" readingOrder="0"/>
    </dxf>
  </rfmt>
  <rfmt sheetId="5" sqref="D1226" start="0" length="0">
    <dxf>
      <numFmt numFmtId="0" formatCode="General"/>
      <alignment vertical="bottom" wrapText="0" readingOrder="0"/>
    </dxf>
  </rfmt>
  <rfmt sheetId="5" sqref="E1226" start="0" length="0">
    <dxf>
      <numFmt numFmtId="0" formatCode="General"/>
      <alignment vertical="bottom" wrapText="0" readingOrder="0"/>
    </dxf>
  </rfmt>
  <rfmt sheetId="5" sqref="F1226" start="0" length="0">
    <dxf>
      <numFmt numFmtId="0" formatCode="General"/>
      <alignment vertical="bottom" wrapText="0" readingOrder="0"/>
    </dxf>
  </rfmt>
  <rfmt sheetId="5" sqref="G1226" start="0" length="0">
    <dxf>
      <numFmt numFmtId="0" formatCode="General"/>
      <alignment vertical="bottom" wrapText="0" readingOrder="0"/>
    </dxf>
  </rfmt>
  <rfmt sheetId="5" sqref="H1226" start="0" length="0">
    <dxf>
      <numFmt numFmtId="0" formatCode="General"/>
      <alignment vertical="bottom" wrapText="0" readingOrder="0"/>
    </dxf>
  </rfmt>
  <rfmt sheetId="5" sqref="I1226" start="0" length="0">
    <dxf>
      <numFmt numFmtId="0" formatCode="General"/>
      <alignment vertical="bottom" wrapText="0" readingOrder="0"/>
    </dxf>
  </rfmt>
  <rfmt sheetId="5" sqref="J1226" start="0" length="0">
    <dxf>
      <numFmt numFmtId="0" formatCode="General"/>
      <alignment vertical="bottom" wrapText="0" readingOrder="0"/>
    </dxf>
  </rfmt>
  <rfmt sheetId="5" sqref="A1227" start="0" length="0">
    <dxf>
      <numFmt numFmtId="0" formatCode="General"/>
      <alignment vertical="bottom" wrapText="0" readingOrder="0"/>
    </dxf>
  </rfmt>
  <rfmt sheetId="5" sqref="B1227" start="0" length="0">
    <dxf>
      <numFmt numFmtId="0" formatCode="General"/>
      <alignment vertical="bottom" wrapText="0" readingOrder="0"/>
    </dxf>
  </rfmt>
  <rfmt sheetId="5" sqref="C1227" start="0" length="0">
    <dxf>
      <numFmt numFmtId="0" formatCode="General"/>
      <alignment vertical="bottom" wrapText="0" readingOrder="0"/>
    </dxf>
  </rfmt>
  <rfmt sheetId="5" sqref="D1227" start="0" length="0">
    <dxf>
      <numFmt numFmtId="0" formatCode="General"/>
      <alignment vertical="bottom" wrapText="0" readingOrder="0"/>
    </dxf>
  </rfmt>
  <rfmt sheetId="5" sqref="E1227" start="0" length="0">
    <dxf>
      <numFmt numFmtId="0" formatCode="General"/>
      <alignment vertical="bottom" wrapText="0" readingOrder="0"/>
    </dxf>
  </rfmt>
  <rfmt sheetId="5" sqref="F1227" start="0" length="0">
    <dxf>
      <numFmt numFmtId="0" formatCode="General"/>
      <alignment vertical="bottom" wrapText="0" readingOrder="0"/>
    </dxf>
  </rfmt>
  <rfmt sheetId="5" sqref="G1227" start="0" length="0">
    <dxf>
      <numFmt numFmtId="0" formatCode="General"/>
      <alignment vertical="bottom" wrapText="0" readingOrder="0"/>
    </dxf>
  </rfmt>
  <rfmt sheetId="5" sqref="H1227" start="0" length="0">
    <dxf>
      <numFmt numFmtId="0" formatCode="General"/>
      <alignment vertical="bottom" wrapText="0" readingOrder="0"/>
    </dxf>
  </rfmt>
  <rfmt sheetId="5" sqref="I1227" start="0" length="0">
    <dxf>
      <numFmt numFmtId="0" formatCode="General"/>
      <alignment vertical="bottom" wrapText="0" readingOrder="0"/>
    </dxf>
  </rfmt>
  <rfmt sheetId="5" sqref="J1227" start="0" length="0">
    <dxf>
      <numFmt numFmtId="0" formatCode="General"/>
      <alignment vertical="bottom" wrapText="0" readingOrder="0"/>
    </dxf>
  </rfmt>
  <rfmt sheetId="5" sqref="A1228" start="0" length="0">
    <dxf>
      <numFmt numFmtId="0" formatCode="General"/>
      <alignment vertical="bottom" wrapText="0" readingOrder="0"/>
    </dxf>
  </rfmt>
  <rfmt sheetId="5" sqref="B1228" start="0" length="0">
    <dxf>
      <numFmt numFmtId="0" formatCode="General"/>
      <alignment vertical="bottom" wrapText="0" readingOrder="0"/>
    </dxf>
  </rfmt>
  <rfmt sheetId="5" sqref="C1228" start="0" length="0">
    <dxf>
      <numFmt numFmtId="0" formatCode="General"/>
      <alignment vertical="bottom" wrapText="0" readingOrder="0"/>
    </dxf>
  </rfmt>
  <rfmt sheetId="5" sqref="D1228" start="0" length="0">
    <dxf>
      <numFmt numFmtId="0" formatCode="General"/>
      <alignment vertical="bottom" wrapText="0" readingOrder="0"/>
    </dxf>
  </rfmt>
  <rfmt sheetId="5" sqref="E1228" start="0" length="0">
    <dxf>
      <numFmt numFmtId="0" formatCode="General"/>
      <alignment vertical="bottom" wrapText="0" readingOrder="0"/>
    </dxf>
  </rfmt>
  <rfmt sheetId="5" sqref="F1228" start="0" length="0">
    <dxf>
      <numFmt numFmtId="0" formatCode="General"/>
      <alignment vertical="bottom" wrapText="0" readingOrder="0"/>
    </dxf>
  </rfmt>
  <rfmt sheetId="5" sqref="G1228" start="0" length="0">
    <dxf>
      <numFmt numFmtId="0" formatCode="General"/>
      <alignment vertical="bottom" wrapText="0" readingOrder="0"/>
    </dxf>
  </rfmt>
  <rfmt sheetId="5" sqref="H1228" start="0" length="0">
    <dxf>
      <numFmt numFmtId="0" formatCode="General"/>
      <alignment vertical="bottom" wrapText="0" readingOrder="0"/>
    </dxf>
  </rfmt>
  <rfmt sheetId="5" sqref="I1228" start="0" length="0">
    <dxf>
      <numFmt numFmtId="0" formatCode="General"/>
      <alignment vertical="bottom" wrapText="0" readingOrder="0"/>
    </dxf>
  </rfmt>
  <rfmt sheetId="5" sqref="J1228" start="0" length="0">
    <dxf>
      <numFmt numFmtId="0" formatCode="General"/>
      <alignment vertical="bottom" wrapText="0" readingOrder="0"/>
    </dxf>
  </rfmt>
  <rfmt sheetId="5" sqref="A1229" start="0" length="0">
    <dxf>
      <numFmt numFmtId="0" formatCode="General"/>
      <alignment vertical="bottom" wrapText="0" readingOrder="0"/>
    </dxf>
  </rfmt>
  <rfmt sheetId="5" sqref="B1229" start="0" length="0">
    <dxf>
      <numFmt numFmtId="0" formatCode="General"/>
      <alignment vertical="bottom" wrapText="0" readingOrder="0"/>
    </dxf>
  </rfmt>
  <rfmt sheetId="5" sqref="C1229" start="0" length="0">
    <dxf>
      <numFmt numFmtId="0" formatCode="General"/>
      <alignment vertical="bottom" wrapText="0" readingOrder="0"/>
    </dxf>
  </rfmt>
  <rfmt sheetId="5" sqref="D1229" start="0" length="0">
    <dxf>
      <numFmt numFmtId="0" formatCode="General"/>
      <alignment vertical="bottom" wrapText="0" readingOrder="0"/>
    </dxf>
  </rfmt>
  <rfmt sheetId="5" sqref="E1229" start="0" length="0">
    <dxf>
      <numFmt numFmtId="0" formatCode="General"/>
      <alignment vertical="bottom" wrapText="0" readingOrder="0"/>
    </dxf>
  </rfmt>
  <rfmt sheetId="5" sqref="F1229" start="0" length="0">
    <dxf>
      <numFmt numFmtId="0" formatCode="General"/>
      <alignment vertical="bottom" wrapText="0" readingOrder="0"/>
    </dxf>
  </rfmt>
  <rfmt sheetId="5" sqref="G1229" start="0" length="0">
    <dxf>
      <numFmt numFmtId="0" formatCode="General"/>
      <alignment vertical="bottom" wrapText="0" readingOrder="0"/>
    </dxf>
  </rfmt>
  <rfmt sheetId="5" sqref="H1229" start="0" length="0">
    <dxf>
      <numFmt numFmtId="0" formatCode="General"/>
      <alignment vertical="bottom" wrapText="0" readingOrder="0"/>
    </dxf>
  </rfmt>
  <rfmt sheetId="5" sqref="I1229" start="0" length="0">
    <dxf>
      <numFmt numFmtId="0" formatCode="General"/>
      <alignment vertical="bottom" wrapText="0" readingOrder="0"/>
    </dxf>
  </rfmt>
  <rfmt sheetId="5" sqref="J1229" start="0" length="0">
    <dxf>
      <numFmt numFmtId="0" formatCode="General"/>
      <alignment vertical="bottom" wrapText="0" readingOrder="0"/>
    </dxf>
  </rfmt>
  <rfmt sheetId="5" sqref="A1230" start="0" length="0">
    <dxf>
      <numFmt numFmtId="0" formatCode="General"/>
      <alignment vertical="bottom" wrapText="0" readingOrder="0"/>
    </dxf>
  </rfmt>
  <rfmt sheetId="5" sqref="B1230" start="0" length="0">
    <dxf>
      <numFmt numFmtId="0" formatCode="General"/>
      <alignment vertical="bottom" wrapText="0" readingOrder="0"/>
    </dxf>
  </rfmt>
  <rfmt sheetId="5" sqref="C1230" start="0" length="0">
    <dxf>
      <numFmt numFmtId="0" formatCode="General"/>
      <alignment vertical="bottom" wrapText="0" readingOrder="0"/>
    </dxf>
  </rfmt>
  <rfmt sheetId="5" sqref="D1230" start="0" length="0">
    <dxf>
      <numFmt numFmtId="0" formatCode="General"/>
      <alignment vertical="bottom" wrapText="0" readingOrder="0"/>
    </dxf>
  </rfmt>
  <rfmt sheetId="5" sqref="E1230" start="0" length="0">
    <dxf>
      <numFmt numFmtId="0" formatCode="General"/>
      <alignment vertical="bottom" wrapText="0" readingOrder="0"/>
    </dxf>
  </rfmt>
  <rfmt sheetId="5" sqref="F1230" start="0" length="0">
    <dxf>
      <numFmt numFmtId="0" formatCode="General"/>
      <alignment vertical="bottom" wrapText="0" readingOrder="0"/>
    </dxf>
  </rfmt>
  <rfmt sheetId="5" sqref="G1230" start="0" length="0">
    <dxf>
      <numFmt numFmtId="0" formatCode="General"/>
      <alignment vertical="bottom" wrapText="0" readingOrder="0"/>
    </dxf>
  </rfmt>
  <rfmt sheetId="5" sqref="H1230" start="0" length="0">
    <dxf>
      <numFmt numFmtId="0" formatCode="General"/>
      <alignment vertical="bottom" wrapText="0" readingOrder="0"/>
    </dxf>
  </rfmt>
  <rfmt sheetId="5" sqref="I1230" start="0" length="0">
    <dxf>
      <numFmt numFmtId="0" formatCode="General"/>
      <alignment vertical="bottom" wrapText="0" readingOrder="0"/>
    </dxf>
  </rfmt>
  <rfmt sheetId="5" sqref="J1230" start="0" length="0">
    <dxf>
      <numFmt numFmtId="0" formatCode="General"/>
      <alignment vertical="bottom" wrapText="0" readingOrder="0"/>
    </dxf>
  </rfmt>
  <rfmt sheetId="5" sqref="A1231" start="0" length="0">
    <dxf>
      <numFmt numFmtId="0" formatCode="General"/>
      <alignment vertical="bottom" wrapText="0" readingOrder="0"/>
    </dxf>
  </rfmt>
  <rfmt sheetId="5" sqref="B1231" start="0" length="0">
    <dxf>
      <numFmt numFmtId="0" formatCode="General"/>
      <alignment vertical="bottom" wrapText="0" readingOrder="0"/>
    </dxf>
  </rfmt>
  <rfmt sheetId="5" sqref="C1231" start="0" length="0">
    <dxf>
      <numFmt numFmtId="0" formatCode="General"/>
      <alignment vertical="bottom" wrapText="0" readingOrder="0"/>
    </dxf>
  </rfmt>
  <rfmt sheetId="5" sqref="D1231" start="0" length="0">
    <dxf>
      <numFmt numFmtId="0" formatCode="General"/>
      <alignment vertical="bottom" wrapText="0" readingOrder="0"/>
    </dxf>
  </rfmt>
  <rfmt sheetId="5" sqref="E1231" start="0" length="0">
    <dxf>
      <numFmt numFmtId="0" formatCode="General"/>
      <alignment vertical="bottom" wrapText="0" readingOrder="0"/>
    </dxf>
  </rfmt>
  <rfmt sheetId="5" sqref="F1231" start="0" length="0">
    <dxf>
      <numFmt numFmtId="0" formatCode="General"/>
      <alignment vertical="bottom" wrapText="0" readingOrder="0"/>
    </dxf>
  </rfmt>
  <rfmt sheetId="5" sqref="G1231" start="0" length="0">
    <dxf>
      <numFmt numFmtId="0" formatCode="General"/>
      <alignment vertical="bottom" wrapText="0" readingOrder="0"/>
    </dxf>
  </rfmt>
  <rfmt sheetId="5" sqref="H1231" start="0" length="0">
    <dxf>
      <numFmt numFmtId="0" formatCode="General"/>
      <alignment vertical="bottom" wrapText="0" readingOrder="0"/>
    </dxf>
  </rfmt>
  <rfmt sheetId="5" sqref="I1231" start="0" length="0">
    <dxf>
      <numFmt numFmtId="0" formatCode="General"/>
      <alignment vertical="bottom" wrapText="0" readingOrder="0"/>
    </dxf>
  </rfmt>
  <rfmt sheetId="5" sqref="J1231" start="0" length="0">
    <dxf>
      <numFmt numFmtId="0" formatCode="General"/>
      <alignment vertical="bottom" wrapText="0" readingOrder="0"/>
    </dxf>
  </rfmt>
  <rfmt sheetId="5" sqref="A1232" start="0" length="0">
    <dxf>
      <numFmt numFmtId="0" formatCode="General"/>
      <alignment vertical="bottom" wrapText="0" readingOrder="0"/>
    </dxf>
  </rfmt>
  <rfmt sheetId="5" sqref="B1232" start="0" length="0">
    <dxf>
      <numFmt numFmtId="0" formatCode="General"/>
      <alignment vertical="bottom" wrapText="0" readingOrder="0"/>
    </dxf>
  </rfmt>
  <rfmt sheetId="5" sqref="C1232" start="0" length="0">
    <dxf>
      <numFmt numFmtId="0" formatCode="General"/>
      <alignment vertical="bottom" wrapText="0" readingOrder="0"/>
    </dxf>
  </rfmt>
  <rfmt sheetId="5" sqref="D1232" start="0" length="0">
    <dxf>
      <numFmt numFmtId="0" formatCode="General"/>
      <alignment vertical="bottom" wrapText="0" readingOrder="0"/>
    </dxf>
  </rfmt>
  <rfmt sheetId="5" sqref="E1232" start="0" length="0">
    <dxf>
      <numFmt numFmtId="0" formatCode="General"/>
      <alignment vertical="bottom" wrapText="0" readingOrder="0"/>
    </dxf>
  </rfmt>
  <rfmt sheetId="5" sqref="F1232" start="0" length="0">
    <dxf>
      <numFmt numFmtId="0" formatCode="General"/>
      <alignment vertical="bottom" wrapText="0" readingOrder="0"/>
    </dxf>
  </rfmt>
  <rfmt sheetId="5" sqref="G1232" start="0" length="0">
    <dxf>
      <numFmt numFmtId="0" formatCode="General"/>
      <alignment vertical="bottom" wrapText="0" readingOrder="0"/>
    </dxf>
  </rfmt>
  <rfmt sheetId="5" sqref="H1232" start="0" length="0">
    <dxf>
      <numFmt numFmtId="0" formatCode="General"/>
      <alignment vertical="bottom" wrapText="0" readingOrder="0"/>
    </dxf>
  </rfmt>
  <rfmt sheetId="5" sqref="I1232" start="0" length="0">
    <dxf>
      <numFmt numFmtId="0" formatCode="General"/>
      <alignment vertical="bottom" wrapText="0" readingOrder="0"/>
    </dxf>
  </rfmt>
  <rfmt sheetId="5" sqref="J1232" start="0" length="0">
    <dxf>
      <numFmt numFmtId="0" formatCode="General"/>
      <alignment vertical="bottom" wrapText="0" readingOrder="0"/>
    </dxf>
  </rfmt>
  <rfmt sheetId="5" sqref="A1233" start="0" length="0">
    <dxf>
      <numFmt numFmtId="0" formatCode="General"/>
      <alignment vertical="bottom" wrapText="0" readingOrder="0"/>
    </dxf>
  </rfmt>
  <rfmt sheetId="5" sqref="B1233" start="0" length="0">
    <dxf>
      <numFmt numFmtId="0" formatCode="General"/>
      <alignment vertical="bottom" wrapText="0" readingOrder="0"/>
    </dxf>
  </rfmt>
  <rfmt sheetId="5" sqref="C1233" start="0" length="0">
    <dxf>
      <numFmt numFmtId="0" formatCode="General"/>
      <alignment vertical="bottom" wrapText="0" readingOrder="0"/>
    </dxf>
  </rfmt>
  <rfmt sheetId="5" sqref="D1233" start="0" length="0">
    <dxf>
      <numFmt numFmtId="0" formatCode="General"/>
      <alignment vertical="bottom" wrapText="0" readingOrder="0"/>
    </dxf>
  </rfmt>
  <rfmt sheetId="5" sqref="E1233" start="0" length="0">
    <dxf>
      <numFmt numFmtId="0" formatCode="General"/>
      <alignment vertical="bottom" wrapText="0" readingOrder="0"/>
    </dxf>
  </rfmt>
  <rfmt sheetId="5" sqref="F1233" start="0" length="0">
    <dxf>
      <numFmt numFmtId="0" formatCode="General"/>
      <alignment vertical="bottom" wrapText="0" readingOrder="0"/>
    </dxf>
  </rfmt>
  <rfmt sheetId="5" sqref="G1233" start="0" length="0">
    <dxf>
      <numFmt numFmtId="0" formatCode="General"/>
      <alignment vertical="bottom" wrapText="0" readingOrder="0"/>
    </dxf>
  </rfmt>
  <rfmt sheetId="5" sqref="H1233" start="0" length="0">
    <dxf>
      <numFmt numFmtId="0" formatCode="General"/>
      <alignment vertical="bottom" wrapText="0" readingOrder="0"/>
    </dxf>
  </rfmt>
  <rfmt sheetId="5" sqref="I1233" start="0" length="0">
    <dxf>
      <numFmt numFmtId="0" formatCode="General"/>
      <alignment vertical="bottom" wrapText="0" readingOrder="0"/>
    </dxf>
  </rfmt>
  <rfmt sheetId="5" sqref="J1233" start="0" length="0">
    <dxf>
      <numFmt numFmtId="0" formatCode="General"/>
      <alignment vertical="bottom" wrapText="0" readingOrder="0"/>
    </dxf>
  </rfmt>
  <rfmt sheetId="5" sqref="A1234" start="0" length="0">
    <dxf>
      <numFmt numFmtId="0" formatCode="General"/>
      <alignment vertical="bottom" wrapText="0" readingOrder="0"/>
    </dxf>
  </rfmt>
  <rfmt sheetId="5" sqref="B1234" start="0" length="0">
    <dxf>
      <numFmt numFmtId="0" formatCode="General"/>
      <alignment vertical="bottom" wrapText="0" readingOrder="0"/>
    </dxf>
  </rfmt>
  <rfmt sheetId="5" sqref="C1234" start="0" length="0">
    <dxf>
      <numFmt numFmtId="0" formatCode="General"/>
      <alignment vertical="bottom" wrapText="0" readingOrder="0"/>
    </dxf>
  </rfmt>
  <rfmt sheetId="5" sqref="D1234" start="0" length="0">
    <dxf>
      <numFmt numFmtId="0" formatCode="General"/>
      <alignment vertical="bottom" wrapText="0" readingOrder="0"/>
    </dxf>
  </rfmt>
  <rfmt sheetId="5" sqref="E1234" start="0" length="0">
    <dxf>
      <numFmt numFmtId="0" formatCode="General"/>
      <alignment vertical="bottom" wrapText="0" readingOrder="0"/>
    </dxf>
  </rfmt>
  <rfmt sheetId="5" sqref="F1234" start="0" length="0">
    <dxf>
      <numFmt numFmtId="0" formatCode="General"/>
      <alignment vertical="bottom" wrapText="0" readingOrder="0"/>
    </dxf>
  </rfmt>
  <rfmt sheetId="5" sqref="G1234" start="0" length="0">
    <dxf>
      <numFmt numFmtId="0" formatCode="General"/>
      <alignment vertical="bottom" wrapText="0" readingOrder="0"/>
    </dxf>
  </rfmt>
  <rfmt sheetId="5" sqref="H1234" start="0" length="0">
    <dxf>
      <numFmt numFmtId="0" formatCode="General"/>
      <alignment vertical="bottom" wrapText="0" readingOrder="0"/>
    </dxf>
  </rfmt>
  <rfmt sheetId="5" sqref="I1234" start="0" length="0">
    <dxf>
      <numFmt numFmtId="0" formatCode="General"/>
      <alignment vertical="bottom" wrapText="0" readingOrder="0"/>
    </dxf>
  </rfmt>
  <rfmt sheetId="5" sqref="J1234" start="0" length="0">
    <dxf>
      <numFmt numFmtId="0" formatCode="General"/>
      <alignment vertical="bottom" wrapText="0" readingOrder="0"/>
    </dxf>
  </rfmt>
  <rfmt sheetId="5" sqref="A1235" start="0" length="0">
    <dxf>
      <numFmt numFmtId="0" formatCode="General"/>
      <alignment vertical="bottom" wrapText="0" readingOrder="0"/>
    </dxf>
  </rfmt>
  <rfmt sheetId="5" sqref="B1235" start="0" length="0">
    <dxf>
      <numFmt numFmtId="0" formatCode="General"/>
      <alignment vertical="bottom" wrapText="0" readingOrder="0"/>
    </dxf>
  </rfmt>
  <rfmt sheetId="5" sqref="C1235" start="0" length="0">
    <dxf>
      <numFmt numFmtId="0" formatCode="General"/>
      <alignment vertical="bottom" wrapText="0" readingOrder="0"/>
    </dxf>
  </rfmt>
  <rfmt sheetId="5" sqref="D1235" start="0" length="0">
    <dxf>
      <numFmt numFmtId="0" formatCode="General"/>
      <alignment vertical="bottom" wrapText="0" readingOrder="0"/>
    </dxf>
  </rfmt>
  <rfmt sheetId="5" sqref="E1235" start="0" length="0">
    <dxf>
      <numFmt numFmtId="0" formatCode="General"/>
      <alignment vertical="bottom" wrapText="0" readingOrder="0"/>
    </dxf>
  </rfmt>
  <rfmt sheetId="5" sqref="F1235" start="0" length="0">
    <dxf>
      <numFmt numFmtId="0" formatCode="General"/>
      <alignment vertical="bottom" wrapText="0" readingOrder="0"/>
    </dxf>
  </rfmt>
  <rfmt sheetId="5" sqref="G1235" start="0" length="0">
    <dxf>
      <numFmt numFmtId="0" formatCode="General"/>
      <alignment vertical="bottom" wrapText="0" readingOrder="0"/>
    </dxf>
  </rfmt>
  <rfmt sheetId="5" sqref="H1235" start="0" length="0">
    <dxf>
      <numFmt numFmtId="0" formatCode="General"/>
      <alignment vertical="bottom" wrapText="0" readingOrder="0"/>
    </dxf>
  </rfmt>
  <rfmt sheetId="5" sqref="I1235" start="0" length="0">
    <dxf>
      <numFmt numFmtId="0" formatCode="General"/>
      <alignment vertical="bottom" wrapText="0" readingOrder="0"/>
    </dxf>
  </rfmt>
  <rfmt sheetId="5" sqref="J1235" start="0" length="0">
    <dxf>
      <numFmt numFmtId="0" formatCode="General"/>
      <alignment vertical="bottom" wrapText="0" readingOrder="0"/>
    </dxf>
  </rfmt>
  <rfmt sheetId="5" sqref="A1236" start="0" length="0">
    <dxf>
      <numFmt numFmtId="0" formatCode="General"/>
      <alignment vertical="bottom" wrapText="0" readingOrder="0"/>
    </dxf>
  </rfmt>
  <rfmt sheetId="5" sqref="B1236" start="0" length="0">
    <dxf>
      <numFmt numFmtId="0" formatCode="General"/>
      <alignment vertical="bottom" wrapText="0" readingOrder="0"/>
    </dxf>
  </rfmt>
  <rfmt sheetId="5" sqref="C1236" start="0" length="0">
    <dxf>
      <numFmt numFmtId="0" formatCode="General"/>
      <alignment vertical="bottom" wrapText="0" readingOrder="0"/>
    </dxf>
  </rfmt>
  <rfmt sheetId="5" sqref="D1236" start="0" length="0">
    <dxf>
      <numFmt numFmtId="0" formatCode="General"/>
      <alignment vertical="bottom" wrapText="0" readingOrder="0"/>
    </dxf>
  </rfmt>
  <rfmt sheetId="5" sqref="E1236" start="0" length="0">
    <dxf>
      <numFmt numFmtId="0" formatCode="General"/>
      <alignment vertical="bottom" wrapText="0" readingOrder="0"/>
    </dxf>
  </rfmt>
  <rfmt sheetId="5" sqref="F1236" start="0" length="0">
    <dxf>
      <numFmt numFmtId="0" formatCode="General"/>
      <alignment vertical="bottom" wrapText="0" readingOrder="0"/>
    </dxf>
  </rfmt>
  <rfmt sheetId="5" sqref="G1236" start="0" length="0">
    <dxf>
      <numFmt numFmtId="0" formatCode="General"/>
      <alignment vertical="bottom" wrapText="0" readingOrder="0"/>
    </dxf>
  </rfmt>
  <rfmt sheetId="5" sqref="H1236" start="0" length="0">
    <dxf>
      <numFmt numFmtId="0" formatCode="General"/>
      <alignment vertical="bottom" wrapText="0" readingOrder="0"/>
    </dxf>
  </rfmt>
  <rfmt sheetId="5" sqref="I1236" start="0" length="0">
    <dxf>
      <numFmt numFmtId="0" formatCode="General"/>
      <alignment vertical="bottom" wrapText="0" readingOrder="0"/>
    </dxf>
  </rfmt>
  <rfmt sheetId="5" sqref="J1236" start="0" length="0">
    <dxf>
      <numFmt numFmtId="0" formatCode="General"/>
      <alignment vertical="bottom" wrapText="0" readingOrder="0"/>
    </dxf>
  </rfmt>
  <rfmt sheetId="5" sqref="A1237" start="0" length="0">
    <dxf>
      <numFmt numFmtId="0" formatCode="General"/>
      <alignment vertical="bottom" wrapText="0" readingOrder="0"/>
    </dxf>
  </rfmt>
  <rfmt sheetId="5" sqref="B1237" start="0" length="0">
    <dxf>
      <numFmt numFmtId="0" formatCode="General"/>
      <alignment vertical="bottom" wrapText="0" readingOrder="0"/>
    </dxf>
  </rfmt>
  <rfmt sheetId="5" sqref="C1237" start="0" length="0">
    <dxf>
      <numFmt numFmtId="0" formatCode="General"/>
      <alignment vertical="bottom" wrapText="0" readingOrder="0"/>
    </dxf>
  </rfmt>
  <rfmt sheetId="5" sqref="D1237" start="0" length="0">
    <dxf>
      <numFmt numFmtId="0" formatCode="General"/>
      <alignment vertical="bottom" wrapText="0" readingOrder="0"/>
    </dxf>
  </rfmt>
  <rfmt sheetId="5" sqref="E1237" start="0" length="0">
    <dxf>
      <numFmt numFmtId="0" formatCode="General"/>
      <alignment vertical="bottom" wrapText="0" readingOrder="0"/>
    </dxf>
  </rfmt>
  <rfmt sheetId="5" sqref="F1237" start="0" length="0">
    <dxf>
      <numFmt numFmtId="0" formatCode="General"/>
      <alignment vertical="bottom" wrapText="0" readingOrder="0"/>
    </dxf>
  </rfmt>
  <rfmt sheetId="5" sqref="G1237" start="0" length="0">
    <dxf>
      <numFmt numFmtId="0" formatCode="General"/>
      <alignment vertical="bottom" wrapText="0" readingOrder="0"/>
    </dxf>
  </rfmt>
  <rfmt sheetId="5" sqref="H1237" start="0" length="0">
    <dxf>
      <numFmt numFmtId="0" formatCode="General"/>
      <alignment vertical="bottom" wrapText="0" readingOrder="0"/>
    </dxf>
  </rfmt>
  <rfmt sheetId="5" sqref="I1237" start="0" length="0">
    <dxf>
      <numFmt numFmtId="0" formatCode="General"/>
      <alignment vertical="bottom" wrapText="0" readingOrder="0"/>
    </dxf>
  </rfmt>
  <rfmt sheetId="5" sqref="J1237" start="0" length="0">
    <dxf>
      <numFmt numFmtId="0" formatCode="General"/>
      <alignment vertical="bottom" wrapText="0" readingOrder="0"/>
    </dxf>
  </rfmt>
  <rfmt sheetId="5" sqref="A1238" start="0" length="0">
    <dxf>
      <numFmt numFmtId="0" formatCode="General"/>
      <alignment vertical="bottom" wrapText="0" readingOrder="0"/>
    </dxf>
  </rfmt>
  <rfmt sheetId="5" sqref="B1238" start="0" length="0">
    <dxf>
      <numFmt numFmtId="0" formatCode="General"/>
      <alignment vertical="bottom" wrapText="0" readingOrder="0"/>
    </dxf>
  </rfmt>
  <rfmt sheetId="5" sqref="C1238" start="0" length="0">
    <dxf>
      <numFmt numFmtId="0" formatCode="General"/>
      <alignment vertical="bottom" wrapText="0" readingOrder="0"/>
    </dxf>
  </rfmt>
  <rfmt sheetId="5" sqref="D1238" start="0" length="0">
    <dxf>
      <numFmt numFmtId="0" formatCode="General"/>
      <alignment vertical="bottom" wrapText="0" readingOrder="0"/>
    </dxf>
  </rfmt>
  <rfmt sheetId="5" sqref="E1238" start="0" length="0">
    <dxf>
      <numFmt numFmtId="0" formatCode="General"/>
      <alignment vertical="bottom" wrapText="0" readingOrder="0"/>
    </dxf>
  </rfmt>
  <rfmt sheetId="5" sqref="F1238" start="0" length="0">
    <dxf>
      <numFmt numFmtId="0" formatCode="General"/>
      <alignment vertical="bottom" wrapText="0" readingOrder="0"/>
    </dxf>
  </rfmt>
  <rfmt sheetId="5" sqref="G1238" start="0" length="0">
    <dxf>
      <numFmt numFmtId="0" formatCode="General"/>
      <alignment vertical="bottom" wrapText="0" readingOrder="0"/>
    </dxf>
  </rfmt>
  <rfmt sheetId="5" sqref="H1238" start="0" length="0">
    <dxf>
      <numFmt numFmtId="0" formatCode="General"/>
      <alignment vertical="bottom" wrapText="0" readingOrder="0"/>
    </dxf>
  </rfmt>
  <rfmt sheetId="5" sqref="I1238" start="0" length="0">
    <dxf>
      <numFmt numFmtId="0" formatCode="General"/>
      <alignment vertical="bottom" wrapText="0" readingOrder="0"/>
    </dxf>
  </rfmt>
  <rfmt sheetId="5" sqref="J1238" start="0" length="0">
    <dxf>
      <numFmt numFmtId="0" formatCode="General"/>
      <alignment vertical="bottom" wrapText="0" readingOrder="0"/>
    </dxf>
  </rfmt>
  <rfmt sheetId="5" sqref="A1239" start="0" length="0">
    <dxf>
      <numFmt numFmtId="0" formatCode="General"/>
      <alignment vertical="bottom" wrapText="0" readingOrder="0"/>
    </dxf>
  </rfmt>
  <rfmt sheetId="5" sqref="B1239" start="0" length="0">
    <dxf>
      <numFmt numFmtId="0" formatCode="General"/>
      <alignment vertical="bottom" wrapText="0" readingOrder="0"/>
    </dxf>
  </rfmt>
  <rfmt sheetId="5" sqref="C1239" start="0" length="0">
    <dxf>
      <numFmt numFmtId="0" formatCode="General"/>
      <alignment vertical="bottom" wrapText="0" readingOrder="0"/>
    </dxf>
  </rfmt>
  <rfmt sheetId="5" sqref="D1239" start="0" length="0">
    <dxf>
      <numFmt numFmtId="0" formatCode="General"/>
      <alignment vertical="bottom" wrapText="0" readingOrder="0"/>
    </dxf>
  </rfmt>
  <rfmt sheetId="5" sqref="E1239" start="0" length="0">
    <dxf>
      <numFmt numFmtId="0" formatCode="General"/>
      <alignment vertical="bottom" wrapText="0" readingOrder="0"/>
    </dxf>
  </rfmt>
  <rfmt sheetId="5" sqref="F1239" start="0" length="0">
    <dxf>
      <numFmt numFmtId="0" formatCode="General"/>
      <alignment vertical="bottom" wrapText="0" readingOrder="0"/>
    </dxf>
  </rfmt>
  <rfmt sheetId="5" sqref="G1239" start="0" length="0">
    <dxf>
      <numFmt numFmtId="0" formatCode="General"/>
      <alignment vertical="bottom" wrapText="0" readingOrder="0"/>
    </dxf>
  </rfmt>
  <rfmt sheetId="5" sqref="H1239" start="0" length="0">
    <dxf>
      <numFmt numFmtId="0" formatCode="General"/>
      <alignment vertical="bottom" wrapText="0" readingOrder="0"/>
    </dxf>
  </rfmt>
  <rfmt sheetId="5" sqref="I1239" start="0" length="0">
    <dxf>
      <numFmt numFmtId="0" formatCode="General"/>
      <alignment vertical="bottom" wrapText="0" readingOrder="0"/>
    </dxf>
  </rfmt>
  <rfmt sheetId="5" sqref="J1239" start="0" length="0">
    <dxf>
      <numFmt numFmtId="0" formatCode="General"/>
      <alignment vertical="bottom" wrapText="0" readingOrder="0"/>
    </dxf>
  </rfmt>
  <rfmt sheetId="5" sqref="A1240" start="0" length="0">
    <dxf>
      <numFmt numFmtId="0" formatCode="General"/>
      <alignment vertical="bottom" wrapText="0" readingOrder="0"/>
    </dxf>
  </rfmt>
  <rfmt sheetId="5" sqref="B1240" start="0" length="0">
    <dxf>
      <numFmt numFmtId="0" formatCode="General"/>
      <alignment vertical="bottom" wrapText="0" readingOrder="0"/>
    </dxf>
  </rfmt>
  <rfmt sheetId="5" sqref="C1240" start="0" length="0">
    <dxf>
      <numFmt numFmtId="0" formatCode="General"/>
      <alignment vertical="bottom" wrapText="0" readingOrder="0"/>
    </dxf>
  </rfmt>
  <rfmt sheetId="5" sqref="D1240" start="0" length="0">
    <dxf>
      <numFmt numFmtId="0" formatCode="General"/>
      <alignment vertical="bottom" wrapText="0" readingOrder="0"/>
    </dxf>
  </rfmt>
  <rfmt sheetId="5" sqref="E1240" start="0" length="0">
    <dxf>
      <numFmt numFmtId="0" formatCode="General"/>
      <alignment vertical="bottom" wrapText="0" readingOrder="0"/>
    </dxf>
  </rfmt>
  <rfmt sheetId="5" sqref="F1240" start="0" length="0">
    <dxf>
      <numFmt numFmtId="0" formatCode="General"/>
      <alignment vertical="bottom" wrapText="0" readingOrder="0"/>
    </dxf>
  </rfmt>
  <rfmt sheetId="5" sqref="G1240" start="0" length="0">
    <dxf>
      <numFmt numFmtId="0" formatCode="General"/>
      <alignment vertical="bottom" wrapText="0" readingOrder="0"/>
    </dxf>
  </rfmt>
  <rfmt sheetId="5" sqref="H1240" start="0" length="0">
    <dxf>
      <numFmt numFmtId="0" formatCode="General"/>
      <alignment vertical="bottom" wrapText="0" readingOrder="0"/>
    </dxf>
  </rfmt>
  <rfmt sheetId="5" sqref="I1240" start="0" length="0">
    <dxf>
      <numFmt numFmtId="0" formatCode="General"/>
      <alignment vertical="bottom" wrapText="0" readingOrder="0"/>
    </dxf>
  </rfmt>
  <rfmt sheetId="5" sqref="J1240" start="0" length="0">
    <dxf>
      <numFmt numFmtId="0" formatCode="General"/>
      <alignment vertical="bottom" wrapText="0" readingOrder="0"/>
    </dxf>
  </rfmt>
  <rfmt sheetId="5" sqref="A1241" start="0" length="0">
    <dxf>
      <numFmt numFmtId="0" formatCode="General"/>
      <alignment vertical="bottom" wrapText="0" readingOrder="0"/>
    </dxf>
  </rfmt>
  <rfmt sheetId="5" sqref="B1241" start="0" length="0">
    <dxf>
      <numFmt numFmtId="0" formatCode="General"/>
      <alignment vertical="bottom" wrapText="0" readingOrder="0"/>
    </dxf>
  </rfmt>
  <rfmt sheetId="5" sqref="C1241" start="0" length="0">
    <dxf>
      <numFmt numFmtId="0" formatCode="General"/>
      <alignment vertical="bottom" wrapText="0" readingOrder="0"/>
    </dxf>
  </rfmt>
  <rfmt sheetId="5" sqref="D1241" start="0" length="0">
    <dxf>
      <numFmt numFmtId="0" formatCode="General"/>
      <alignment vertical="bottom" wrapText="0" readingOrder="0"/>
    </dxf>
  </rfmt>
  <rfmt sheetId="5" sqref="E1241" start="0" length="0">
    <dxf>
      <numFmt numFmtId="0" formatCode="General"/>
      <alignment vertical="bottom" wrapText="0" readingOrder="0"/>
    </dxf>
  </rfmt>
  <rfmt sheetId="5" sqref="F1241" start="0" length="0">
    <dxf>
      <numFmt numFmtId="0" formatCode="General"/>
      <alignment vertical="bottom" wrapText="0" readingOrder="0"/>
    </dxf>
  </rfmt>
  <rfmt sheetId="5" sqref="G1241" start="0" length="0">
    <dxf>
      <numFmt numFmtId="0" formatCode="General"/>
      <alignment vertical="bottom" wrapText="0" readingOrder="0"/>
    </dxf>
  </rfmt>
  <rfmt sheetId="5" sqref="H1241" start="0" length="0">
    <dxf>
      <numFmt numFmtId="0" formatCode="General"/>
      <alignment vertical="bottom" wrapText="0" readingOrder="0"/>
    </dxf>
  </rfmt>
  <rfmt sheetId="5" sqref="I1241" start="0" length="0">
    <dxf>
      <numFmt numFmtId="0" formatCode="General"/>
      <alignment vertical="bottom" wrapText="0" readingOrder="0"/>
    </dxf>
  </rfmt>
  <rfmt sheetId="5" sqref="J1241" start="0" length="0">
    <dxf>
      <numFmt numFmtId="0" formatCode="General"/>
      <alignment vertical="bottom" wrapText="0" readingOrder="0"/>
    </dxf>
  </rfmt>
  <rfmt sheetId="5" sqref="A1242" start="0" length="0">
    <dxf>
      <numFmt numFmtId="0" formatCode="General"/>
      <alignment vertical="bottom" wrapText="0" readingOrder="0"/>
    </dxf>
  </rfmt>
  <rfmt sheetId="5" sqref="B1242" start="0" length="0">
    <dxf>
      <numFmt numFmtId="0" formatCode="General"/>
      <alignment vertical="bottom" wrapText="0" readingOrder="0"/>
    </dxf>
  </rfmt>
  <rfmt sheetId="5" sqref="C1242" start="0" length="0">
    <dxf>
      <numFmt numFmtId="0" formatCode="General"/>
      <alignment vertical="bottom" wrapText="0" readingOrder="0"/>
    </dxf>
  </rfmt>
  <rfmt sheetId="5" sqref="D1242" start="0" length="0">
    <dxf>
      <numFmt numFmtId="0" formatCode="General"/>
      <alignment vertical="bottom" wrapText="0" readingOrder="0"/>
    </dxf>
  </rfmt>
  <rfmt sheetId="5" sqref="E1242" start="0" length="0">
    <dxf>
      <numFmt numFmtId="0" formatCode="General"/>
      <alignment vertical="bottom" wrapText="0" readingOrder="0"/>
    </dxf>
  </rfmt>
  <rfmt sheetId="5" sqref="F1242" start="0" length="0">
    <dxf>
      <numFmt numFmtId="0" formatCode="General"/>
      <alignment vertical="bottom" wrapText="0" readingOrder="0"/>
    </dxf>
  </rfmt>
  <rfmt sheetId="5" sqref="G1242" start="0" length="0">
    <dxf>
      <numFmt numFmtId="0" formatCode="General"/>
      <alignment vertical="bottom" wrapText="0" readingOrder="0"/>
    </dxf>
  </rfmt>
  <rfmt sheetId="5" sqref="H1242" start="0" length="0">
    <dxf>
      <numFmt numFmtId="0" formatCode="General"/>
      <alignment vertical="bottom" wrapText="0" readingOrder="0"/>
    </dxf>
  </rfmt>
  <rfmt sheetId="5" sqref="I1242" start="0" length="0">
    <dxf>
      <numFmt numFmtId="0" formatCode="General"/>
      <alignment vertical="bottom" wrapText="0" readingOrder="0"/>
    </dxf>
  </rfmt>
  <rfmt sheetId="5" sqref="J1242" start="0" length="0">
    <dxf>
      <numFmt numFmtId="0" formatCode="General"/>
      <alignment vertical="bottom" wrapText="0" readingOrder="0"/>
    </dxf>
  </rfmt>
  <rfmt sheetId="5" sqref="A1243" start="0" length="0">
    <dxf>
      <numFmt numFmtId="0" formatCode="General"/>
      <alignment vertical="bottom" wrapText="0" readingOrder="0"/>
    </dxf>
  </rfmt>
  <rfmt sheetId="5" sqref="B1243" start="0" length="0">
    <dxf>
      <numFmt numFmtId="0" formatCode="General"/>
      <alignment vertical="bottom" wrapText="0" readingOrder="0"/>
    </dxf>
  </rfmt>
  <rfmt sheetId="5" sqref="C1243" start="0" length="0">
    <dxf>
      <numFmt numFmtId="0" formatCode="General"/>
      <alignment vertical="bottom" wrapText="0" readingOrder="0"/>
    </dxf>
  </rfmt>
  <rfmt sheetId="5" sqref="D1243" start="0" length="0">
    <dxf>
      <numFmt numFmtId="0" formatCode="General"/>
      <alignment vertical="bottom" wrapText="0" readingOrder="0"/>
    </dxf>
  </rfmt>
  <rfmt sheetId="5" sqref="E1243" start="0" length="0">
    <dxf>
      <numFmt numFmtId="0" formatCode="General"/>
      <alignment vertical="bottom" wrapText="0" readingOrder="0"/>
    </dxf>
  </rfmt>
  <rfmt sheetId="5" sqref="F1243" start="0" length="0">
    <dxf>
      <numFmt numFmtId="0" formatCode="General"/>
      <alignment vertical="bottom" wrapText="0" readingOrder="0"/>
    </dxf>
  </rfmt>
  <rfmt sheetId="5" sqref="G1243" start="0" length="0">
    <dxf>
      <numFmt numFmtId="0" formatCode="General"/>
      <alignment vertical="bottom" wrapText="0" readingOrder="0"/>
    </dxf>
  </rfmt>
  <rfmt sheetId="5" sqref="H1243" start="0" length="0">
    <dxf>
      <numFmt numFmtId="0" formatCode="General"/>
      <alignment vertical="bottom" wrapText="0" readingOrder="0"/>
    </dxf>
  </rfmt>
  <rfmt sheetId="5" sqref="I1243" start="0" length="0">
    <dxf>
      <numFmt numFmtId="0" formatCode="General"/>
      <alignment vertical="bottom" wrapText="0" readingOrder="0"/>
    </dxf>
  </rfmt>
  <rfmt sheetId="5" sqref="J1243" start="0" length="0">
    <dxf>
      <numFmt numFmtId="0" formatCode="General"/>
      <alignment vertical="bottom" wrapText="0" readingOrder="0"/>
    </dxf>
  </rfmt>
  <rfmt sheetId="5" sqref="A1244" start="0" length="0">
    <dxf>
      <numFmt numFmtId="0" formatCode="General"/>
      <alignment vertical="bottom" wrapText="0" readingOrder="0"/>
    </dxf>
  </rfmt>
  <rfmt sheetId="5" sqref="B1244" start="0" length="0">
    <dxf>
      <numFmt numFmtId="0" formatCode="General"/>
      <alignment vertical="bottom" wrapText="0" readingOrder="0"/>
    </dxf>
  </rfmt>
  <rfmt sheetId="5" sqref="C1244" start="0" length="0">
    <dxf>
      <numFmt numFmtId="0" formatCode="General"/>
      <alignment vertical="bottom" wrapText="0" readingOrder="0"/>
    </dxf>
  </rfmt>
  <rfmt sheetId="5" sqref="D1244" start="0" length="0">
    <dxf>
      <numFmt numFmtId="0" formatCode="General"/>
      <alignment vertical="bottom" wrapText="0" readingOrder="0"/>
    </dxf>
  </rfmt>
  <rfmt sheetId="5" sqref="E1244" start="0" length="0">
    <dxf>
      <numFmt numFmtId="0" formatCode="General"/>
      <alignment vertical="bottom" wrapText="0" readingOrder="0"/>
    </dxf>
  </rfmt>
  <rfmt sheetId="5" sqref="F1244" start="0" length="0">
    <dxf>
      <numFmt numFmtId="0" formatCode="General"/>
      <alignment vertical="bottom" wrapText="0" readingOrder="0"/>
    </dxf>
  </rfmt>
  <rfmt sheetId="5" sqref="G1244" start="0" length="0">
    <dxf>
      <numFmt numFmtId="0" formatCode="General"/>
      <alignment vertical="bottom" wrapText="0" readingOrder="0"/>
    </dxf>
  </rfmt>
  <rfmt sheetId="5" sqref="H1244" start="0" length="0">
    <dxf>
      <numFmt numFmtId="0" formatCode="General"/>
      <alignment vertical="bottom" wrapText="0" readingOrder="0"/>
    </dxf>
  </rfmt>
  <rfmt sheetId="5" sqref="I1244" start="0" length="0">
    <dxf>
      <numFmt numFmtId="0" formatCode="General"/>
      <alignment vertical="bottom" wrapText="0" readingOrder="0"/>
    </dxf>
  </rfmt>
  <rfmt sheetId="5" sqref="J1244" start="0" length="0">
    <dxf>
      <numFmt numFmtId="0" formatCode="General"/>
      <alignment vertical="bottom" wrapText="0" readingOrder="0"/>
    </dxf>
  </rfmt>
  <rfmt sheetId="5" sqref="A1245" start="0" length="0">
    <dxf>
      <numFmt numFmtId="0" formatCode="General"/>
      <alignment vertical="bottom" wrapText="0" readingOrder="0"/>
    </dxf>
  </rfmt>
  <rfmt sheetId="5" sqref="B1245" start="0" length="0">
    <dxf>
      <numFmt numFmtId="0" formatCode="General"/>
      <alignment vertical="bottom" wrapText="0" readingOrder="0"/>
    </dxf>
  </rfmt>
  <rfmt sheetId="5" sqref="C1245" start="0" length="0">
    <dxf>
      <numFmt numFmtId="0" formatCode="General"/>
      <alignment vertical="bottom" wrapText="0" readingOrder="0"/>
    </dxf>
  </rfmt>
  <rfmt sheetId="5" sqref="D1245" start="0" length="0">
    <dxf>
      <numFmt numFmtId="0" formatCode="General"/>
      <alignment vertical="bottom" wrapText="0" readingOrder="0"/>
    </dxf>
  </rfmt>
  <rfmt sheetId="5" sqref="E1245" start="0" length="0">
    <dxf>
      <numFmt numFmtId="0" formatCode="General"/>
      <alignment vertical="bottom" wrapText="0" readingOrder="0"/>
    </dxf>
  </rfmt>
  <rfmt sheetId="5" sqref="F1245" start="0" length="0">
    <dxf>
      <numFmt numFmtId="0" formatCode="General"/>
      <alignment vertical="bottom" wrapText="0" readingOrder="0"/>
    </dxf>
  </rfmt>
  <rfmt sheetId="5" sqref="G1245" start="0" length="0">
    <dxf>
      <numFmt numFmtId="0" formatCode="General"/>
      <alignment vertical="bottom" wrapText="0" readingOrder="0"/>
    </dxf>
  </rfmt>
  <rfmt sheetId="5" sqref="H1245" start="0" length="0">
    <dxf>
      <numFmt numFmtId="0" formatCode="General"/>
      <alignment vertical="bottom" wrapText="0" readingOrder="0"/>
    </dxf>
  </rfmt>
  <rfmt sheetId="5" sqref="I1245" start="0" length="0">
    <dxf>
      <numFmt numFmtId="0" formatCode="General"/>
      <alignment vertical="bottom" wrapText="0" readingOrder="0"/>
    </dxf>
  </rfmt>
  <rfmt sheetId="5" sqref="J1245" start="0" length="0">
    <dxf>
      <numFmt numFmtId="0" formatCode="General"/>
      <alignment vertical="bottom" wrapText="0" readingOrder="0"/>
    </dxf>
  </rfmt>
  <rfmt sheetId="5" sqref="A1246" start="0" length="0">
    <dxf>
      <numFmt numFmtId="0" formatCode="General"/>
      <alignment vertical="bottom" wrapText="0" readingOrder="0"/>
    </dxf>
  </rfmt>
  <rfmt sheetId="5" sqref="B1246" start="0" length="0">
    <dxf>
      <numFmt numFmtId="0" formatCode="General"/>
      <alignment vertical="bottom" wrapText="0" readingOrder="0"/>
    </dxf>
  </rfmt>
  <rfmt sheetId="5" sqref="C1246" start="0" length="0">
    <dxf>
      <numFmt numFmtId="0" formatCode="General"/>
      <alignment vertical="bottom" wrapText="0" readingOrder="0"/>
    </dxf>
  </rfmt>
  <rfmt sheetId="5" sqref="D1246" start="0" length="0">
    <dxf>
      <numFmt numFmtId="0" formatCode="General"/>
      <alignment vertical="bottom" wrapText="0" readingOrder="0"/>
    </dxf>
  </rfmt>
  <rfmt sheetId="5" sqref="E1246" start="0" length="0">
    <dxf>
      <numFmt numFmtId="0" formatCode="General"/>
      <alignment vertical="bottom" wrapText="0" readingOrder="0"/>
    </dxf>
  </rfmt>
  <rfmt sheetId="5" sqref="F1246" start="0" length="0">
    <dxf>
      <numFmt numFmtId="0" formatCode="General"/>
      <alignment vertical="bottom" wrapText="0" readingOrder="0"/>
    </dxf>
  </rfmt>
  <rfmt sheetId="5" sqref="G1246" start="0" length="0">
    <dxf>
      <numFmt numFmtId="0" formatCode="General"/>
      <alignment vertical="bottom" wrapText="0" readingOrder="0"/>
    </dxf>
  </rfmt>
  <rfmt sheetId="5" sqref="H1246" start="0" length="0">
    <dxf>
      <numFmt numFmtId="0" formatCode="General"/>
      <alignment vertical="bottom" wrapText="0" readingOrder="0"/>
    </dxf>
  </rfmt>
  <rfmt sheetId="5" sqref="I1246" start="0" length="0">
    <dxf>
      <numFmt numFmtId="0" formatCode="General"/>
      <alignment vertical="bottom" wrapText="0" readingOrder="0"/>
    </dxf>
  </rfmt>
  <rfmt sheetId="5" sqref="J1246" start="0" length="0">
    <dxf>
      <numFmt numFmtId="0" formatCode="General"/>
      <alignment vertical="bottom" wrapText="0" readingOrder="0"/>
    </dxf>
  </rfmt>
  <rfmt sheetId="5" sqref="A1247" start="0" length="0">
    <dxf>
      <numFmt numFmtId="0" formatCode="General"/>
      <alignment vertical="bottom" wrapText="0" readingOrder="0"/>
    </dxf>
  </rfmt>
  <rfmt sheetId="5" sqref="B1247" start="0" length="0">
    <dxf>
      <numFmt numFmtId="0" formatCode="General"/>
      <alignment vertical="bottom" wrapText="0" readingOrder="0"/>
    </dxf>
  </rfmt>
  <rfmt sheetId="5" sqref="C1247" start="0" length="0">
    <dxf>
      <numFmt numFmtId="0" formatCode="General"/>
      <alignment vertical="bottom" wrapText="0" readingOrder="0"/>
    </dxf>
  </rfmt>
  <rfmt sheetId="5" sqref="D1247" start="0" length="0">
    <dxf>
      <numFmt numFmtId="0" formatCode="General"/>
      <alignment vertical="bottom" wrapText="0" readingOrder="0"/>
    </dxf>
  </rfmt>
  <rfmt sheetId="5" sqref="E1247" start="0" length="0">
    <dxf>
      <numFmt numFmtId="0" formatCode="General"/>
      <alignment vertical="bottom" wrapText="0" readingOrder="0"/>
    </dxf>
  </rfmt>
  <rfmt sheetId="5" sqref="F1247" start="0" length="0">
    <dxf>
      <numFmt numFmtId="0" formatCode="General"/>
      <alignment vertical="bottom" wrapText="0" readingOrder="0"/>
    </dxf>
  </rfmt>
  <rfmt sheetId="5" sqref="G1247" start="0" length="0">
    <dxf>
      <numFmt numFmtId="0" formatCode="General"/>
      <alignment vertical="bottom" wrapText="0" readingOrder="0"/>
    </dxf>
  </rfmt>
  <rfmt sheetId="5" sqref="H1247" start="0" length="0">
    <dxf>
      <numFmt numFmtId="0" formatCode="General"/>
      <alignment vertical="bottom" wrapText="0" readingOrder="0"/>
    </dxf>
  </rfmt>
  <rfmt sheetId="5" sqref="I1247" start="0" length="0">
    <dxf>
      <numFmt numFmtId="0" formatCode="General"/>
      <alignment vertical="bottom" wrapText="0" readingOrder="0"/>
    </dxf>
  </rfmt>
  <rfmt sheetId="5" sqref="J1247" start="0" length="0">
    <dxf>
      <numFmt numFmtId="0" formatCode="General"/>
      <alignment vertical="bottom" wrapText="0" readingOrder="0"/>
    </dxf>
  </rfmt>
  <rfmt sheetId="5" sqref="A1248" start="0" length="0">
    <dxf>
      <numFmt numFmtId="0" formatCode="General"/>
      <alignment vertical="bottom" wrapText="0" readingOrder="0"/>
    </dxf>
  </rfmt>
  <rfmt sheetId="5" sqref="B1248" start="0" length="0">
    <dxf>
      <numFmt numFmtId="0" formatCode="General"/>
      <alignment vertical="bottom" wrapText="0" readingOrder="0"/>
    </dxf>
  </rfmt>
  <rfmt sheetId="5" sqref="C1248" start="0" length="0">
    <dxf>
      <numFmt numFmtId="0" formatCode="General"/>
      <alignment vertical="bottom" wrapText="0" readingOrder="0"/>
    </dxf>
  </rfmt>
  <rfmt sheetId="5" sqref="D1248" start="0" length="0">
    <dxf>
      <numFmt numFmtId="0" formatCode="General"/>
      <alignment vertical="bottom" wrapText="0" readingOrder="0"/>
    </dxf>
  </rfmt>
  <rfmt sheetId="5" sqref="E1248" start="0" length="0">
    <dxf>
      <numFmt numFmtId="0" formatCode="General"/>
      <alignment vertical="bottom" wrapText="0" readingOrder="0"/>
    </dxf>
  </rfmt>
  <rfmt sheetId="5" sqref="F1248" start="0" length="0">
    <dxf>
      <numFmt numFmtId="0" formatCode="General"/>
      <alignment vertical="bottom" wrapText="0" readingOrder="0"/>
    </dxf>
  </rfmt>
  <rfmt sheetId="5" sqref="G1248" start="0" length="0">
    <dxf>
      <numFmt numFmtId="0" formatCode="General"/>
      <alignment vertical="bottom" wrapText="0" readingOrder="0"/>
    </dxf>
  </rfmt>
  <rfmt sheetId="5" sqref="H1248" start="0" length="0">
    <dxf>
      <numFmt numFmtId="0" formatCode="General"/>
      <alignment vertical="bottom" wrapText="0" readingOrder="0"/>
    </dxf>
  </rfmt>
  <rfmt sheetId="5" sqref="I1248" start="0" length="0">
    <dxf>
      <numFmt numFmtId="0" formatCode="General"/>
      <alignment vertical="bottom" wrapText="0" readingOrder="0"/>
    </dxf>
  </rfmt>
  <rfmt sheetId="5" sqref="J1248" start="0" length="0">
    <dxf>
      <numFmt numFmtId="0" formatCode="General"/>
      <alignment vertical="bottom" wrapText="0" readingOrder="0"/>
    </dxf>
  </rfmt>
  <rfmt sheetId="5" sqref="A1249" start="0" length="0">
    <dxf>
      <numFmt numFmtId="0" formatCode="General"/>
      <alignment vertical="bottom" wrapText="0" readingOrder="0"/>
    </dxf>
  </rfmt>
  <rfmt sheetId="5" sqref="B1249" start="0" length="0">
    <dxf>
      <numFmt numFmtId="0" formatCode="General"/>
      <alignment vertical="bottom" wrapText="0" readingOrder="0"/>
    </dxf>
  </rfmt>
  <rfmt sheetId="5" sqref="C1249" start="0" length="0">
    <dxf>
      <numFmt numFmtId="0" formatCode="General"/>
      <alignment vertical="bottom" wrapText="0" readingOrder="0"/>
    </dxf>
  </rfmt>
  <rfmt sheetId="5" sqref="D1249" start="0" length="0">
    <dxf>
      <numFmt numFmtId="0" formatCode="General"/>
      <alignment vertical="bottom" wrapText="0" readingOrder="0"/>
    </dxf>
  </rfmt>
  <rfmt sheetId="5" sqref="E1249" start="0" length="0">
    <dxf>
      <numFmt numFmtId="0" formatCode="General"/>
      <alignment vertical="bottom" wrapText="0" readingOrder="0"/>
    </dxf>
  </rfmt>
  <rfmt sheetId="5" sqref="F1249" start="0" length="0">
    <dxf>
      <numFmt numFmtId="0" formatCode="General"/>
      <alignment vertical="bottom" wrapText="0" readingOrder="0"/>
    </dxf>
  </rfmt>
  <rfmt sheetId="5" sqref="G1249" start="0" length="0">
    <dxf>
      <numFmt numFmtId="0" formatCode="General"/>
      <alignment vertical="bottom" wrapText="0" readingOrder="0"/>
    </dxf>
  </rfmt>
  <rfmt sheetId="5" sqref="H1249" start="0" length="0">
    <dxf>
      <numFmt numFmtId="0" formatCode="General"/>
      <alignment vertical="bottom" wrapText="0" readingOrder="0"/>
    </dxf>
  </rfmt>
  <rfmt sheetId="5" sqref="I1249" start="0" length="0">
    <dxf>
      <numFmt numFmtId="0" formatCode="General"/>
      <alignment vertical="bottom" wrapText="0" readingOrder="0"/>
    </dxf>
  </rfmt>
  <rfmt sheetId="5" sqref="J1249" start="0" length="0">
    <dxf>
      <numFmt numFmtId="0" formatCode="General"/>
      <alignment vertical="bottom" wrapText="0" readingOrder="0"/>
    </dxf>
  </rfmt>
  <rfmt sheetId="5" sqref="A1250" start="0" length="0">
    <dxf>
      <numFmt numFmtId="0" formatCode="General"/>
      <alignment vertical="bottom" wrapText="0" readingOrder="0"/>
    </dxf>
  </rfmt>
  <rfmt sheetId="5" sqref="B1250" start="0" length="0">
    <dxf>
      <numFmt numFmtId="0" formatCode="General"/>
      <alignment vertical="bottom" wrapText="0" readingOrder="0"/>
    </dxf>
  </rfmt>
  <rfmt sheetId="5" sqref="C1250" start="0" length="0">
    <dxf>
      <numFmt numFmtId="0" formatCode="General"/>
      <alignment vertical="bottom" wrapText="0" readingOrder="0"/>
    </dxf>
  </rfmt>
  <rfmt sheetId="5" sqref="D1250" start="0" length="0">
    <dxf>
      <numFmt numFmtId="0" formatCode="General"/>
      <alignment vertical="bottom" wrapText="0" readingOrder="0"/>
    </dxf>
  </rfmt>
  <rfmt sheetId="5" sqref="E1250" start="0" length="0">
    <dxf>
      <numFmt numFmtId="0" formatCode="General"/>
      <alignment vertical="bottom" wrapText="0" readingOrder="0"/>
    </dxf>
  </rfmt>
  <rfmt sheetId="5" sqref="F1250" start="0" length="0">
    <dxf>
      <numFmt numFmtId="0" formatCode="General"/>
      <alignment vertical="bottom" wrapText="0" readingOrder="0"/>
    </dxf>
  </rfmt>
  <rfmt sheetId="5" sqref="G1250" start="0" length="0">
    <dxf>
      <numFmt numFmtId="0" formatCode="General"/>
      <alignment vertical="bottom" wrapText="0" readingOrder="0"/>
    </dxf>
  </rfmt>
  <rfmt sheetId="5" sqref="H1250" start="0" length="0">
    <dxf>
      <numFmt numFmtId="0" formatCode="General"/>
      <alignment vertical="bottom" wrapText="0" readingOrder="0"/>
    </dxf>
  </rfmt>
  <rfmt sheetId="5" sqref="I1250" start="0" length="0">
    <dxf>
      <numFmt numFmtId="0" formatCode="General"/>
      <alignment vertical="bottom" wrapText="0" readingOrder="0"/>
    </dxf>
  </rfmt>
  <rfmt sheetId="5" sqref="J1250" start="0" length="0">
    <dxf>
      <numFmt numFmtId="0" formatCode="General"/>
      <alignment vertical="bottom" wrapText="0" readingOrder="0"/>
    </dxf>
  </rfmt>
  <rfmt sheetId="5" sqref="A1251" start="0" length="0">
    <dxf>
      <numFmt numFmtId="0" formatCode="General"/>
      <alignment vertical="bottom" wrapText="0" readingOrder="0"/>
    </dxf>
  </rfmt>
  <rfmt sheetId="5" sqref="B1251" start="0" length="0">
    <dxf>
      <numFmt numFmtId="0" formatCode="General"/>
      <alignment vertical="bottom" wrapText="0" readingOrder="0"/>
    </dxf>
  </rfmt>
  <rfmt sheetId="5" sqref="C1251" start="0" length="0">
    <dxf>
      <numFmt numFmtId="0" formatCode="General"/>
      <alignment vertical="bottom" wrapText="0" readingOrder="0"/>
    </dxf>
  </rfmt>
  <rfmt sheetId="5" sqref="D1251" start="0" length="0">
    <dxf>
      <numFmt numFmtId="0" formatCode="General"/>
      <alignment vertical="bottom" wrapText="0" readingOrder="0"/>
    </dxf>
  </rfmt>
  <rfmt sheetId="5" sqref="E1251" start="0" length="0">
    <dxf>
      <numFmt numFmtId="0" formatCode="General"/>
      <alignment vertical="bottom" wrapText="0" readingOrder="0"/>
    </dxf>
  </rfmt>
  <rfmt sheetId="5" sqref="F1251" start="0" length="0">
    <dxf>
      <numFmt numFmtId="0" formatCode="General"/>
      <alignment vertical="bottom" wrapText="0" readingOrder="0"/>
    </dxf>
  </rfmt>
  <rfmt sheetId="5" sqref="G1251" start="0" length="0">
    <dxf>
      <numFmt numFmtId="0" formatCode="General"/>
      <alignment vertical="bottom" wrapText="0" readingOrder="0"/>
    </dxf>
  </rfmt>
  <rfmt sheetId="5" sqref="H1251" start="0" length="0">
    <dxf>
      <numFmt numFmtId="0" formatCode="General"/>
      <alignment vertical="bottom" wrapText="0" readingOrder="0"/>
    </dxf>
  </rfmt>
  <rfmt sheetId="5" sqref="I1251" start="0" length="0">
    <dxf>
      <numFmt numFmtId="0" formatCode="General"/>
      <alignment vertical="bottom" wrapText="0" readingOrder="0"/>
    </dxf>
  </rfmt>
  <rfmt sheetId="5" sqref="J1251" start="0" length="0">
    <dxf>
      <numFmt numFmtId="0" formatCode="General"/>
      <alignment vertical="bottom" wrapText="0" readingOrder="0"/>
    </dxf>
  </rfmt>
  <rfmt sheetId="5" sqref="A1252" start="0" length="0">
    <dxf>
      <numFmt numFmtId="0" formatCode="General"/>
      <alignment vertical="bottom" wrapText="0" readingOrder="0"/>
    </dxf>
  </rfmt>
  <rfmt sheetId="5" sqref="B1252" start="0" length="0">
    <dxf>
      <numFmt numFmtId="0" formatCode="General"/>
      <alignment vertical="bottom" wrapText="0" readingOrder="0"/>
    </dxf>
  </rfmt>
  <rfmt sheetId="5" sqref="C1252" start="0" length="0">
    <dxf>
      <numFmt numFmtId="0" formatCode="General"/>
      <alignment vertical="bottom" wrapText="0" readingOrder="0"/>
    </dxf>
  </rfmt>
  <rfmt sheetId="5" sqref="D1252" start="0" length="0">
    <dxf>
      <numFmt numFmtId="0" formatCode="General"/>
      <alignment vertical="bottom" wrapText="0" readingOrder="0"/>
    </dxf>
  </rfmt>
  <rfmt sheetId="5" sqref="E1252" start="0" length="0">
    <dxf>
      <numFmt numFmtId="0" formatCode="General"/>
      <alignment vertical="bottom" wrapText="0" readingOrder="0"/>
    </dxf>
  </rfmt>
  <rfmt sheetId="5" sqref="F1252" start="0" length="0">
    <dxf>
      <numFmt numFmtId="0" formatCode="General"/>
      <alignment vertical="bottom" wrapText="0" readingOrder="0"/>
    </dxf>
  </rfmt>
  <rfmt sheetId="5" sqref="G1252" start="0" length="0">
    <dxf>
      <numFmt numFmtId="0" formatCode="General"/>
      <alignment vertical="bottom" wrapText="0" readingOrder="0"/>
    </dxf>
  </rfmt>
  <rfmt sheetId="5" sqref="H1252" start="0" length="0">
    <dxf>
      <numFmt numFmtId="0" formatCode="General"/>
      <alignment vertical="bottom" wrapText="0" readingOrder="0"/>
    </dxf>
  </rfmt>
  <rfmt sheetId="5" sqref="I1252" start="0" length="0">
    <dxf>
      <numFmt numFmtId="0" formatCode="General"/>
      <alignment vertical="bottom" wrapText="0" readingOrder="0"/>
    </dxf>
  </rfmt>
  <rfmt sheetId="5" sqref="J1252" start="0" length="0">
    <dxf>
      <numFmt numFmtId="0" formatCode="General"/>
      <alignment vertical="bottom" wrapText="0" readingOrder="0"/>
    </dxf>
  </rfmt>
  <rfmt sheetId="5" sqref="A1253" start="0" length="0">
    <dxf>
      <numFmt numFmtId="0" formatCode="General"/>
      <alignment vertical="bottom" wrapText="0" readingOrder="0"/>
    </dxf>
  </rfmt>
  <rfmt sheetId="5" sqref="B1253" start="0" length="0">
    <dxf>
      <numFmt numFmtId="0" formatCode="General"/>
      <alignment vertical="bottom" wrapText="0" readingOrder="0"/>
    </dxf>
  </rfmt>
  <rfmt sheetId="5" sqref="C1253" start="0" length="0">
    <dxf>
      <numFmt numFmtId="0" formatCode="General"/>
      <alignment vertical="bottom" wrapText="0" readingOrder="0"/>
    </dxf>
  </rfmt>
  <rfmt sheetId="5" sqref="D1253" start="0" length="0">
    <dxf>
      <numFmt numFmtId="0" formatCode="General"/>
      <alignment vertical="bottom" wrapText="0" readingOrder="0"/>
    </dxf>
  </rfmt>
  <rfmt sheetId="5" sqref="E1253" start="0" length="0">
    <dxf>
      <numFmt numFmtId="0" formatCode="General"/>
      <alignment vertical="bottom" wrapText="0" readingOrder="0"/>
    </dxf>
  </rfmt>
  <rfmt sheetId="5" sqref="F1253" start="0" length="0">
    <dxf>
      <numFmt numFmtId="0" formatCode="General"/>
      <alignment vertical="bottom" wrapText="0" readingOrder="0"/>
    </dxf>
  </rfmt>
  <rfmt sheetId="5" sqref="G1253" start="0" length="0">
    <dxf>
      <numFmt numFmtId="0" formatCode="General"/>
      <alignment vertical="bottom" wrapText="0" readingOrder="0"/>
    </dxf>
  </rfmt>
  <rfmt sheetId="5" sqref="H1253" start="0" length="0">
    <dxf>
      <numFmt numFmtId="0" formatCode="General"/>
      <alignment vertical="bottom" wrapText="0" readingOrder="0"/>
    </dxf>
  </rfmt>
  <rfmt sheetId="5" sqref="I1253" start="0" length="0">
    <dxf>
      <numFmt numFmtId="0" formatCode="General"/>
      <alignment vertical="bottom" wrapText="0" readingOrder="0"/>
    </dxf>
  </rfmt>
  <rfmt sheetId="5" sqref="J1253" start="0" length="0">
    <dxf>
      <numFmt numFmtId="0" formatCode="General"/>
      <alignment vertical="bottom" wrapText="0" readingOrder="0"/>
    </dxf>
  </rfmt>
  <rfmt sheetId="5" sqref="A1254" start="0" length="0">
    <dxf>
      <numFmt numFmtId="0" formatCode="General"/>
      <alignment vertical="bottom" wrapText="0" readingOrder="0"/>
    </dxf>
  </rfmt>
  <rfmt sheetId="5" sqref="B1254" start="0" length="0">
    <dxf>
      <numFmt numFmtId="0" formatCode="General"/>
      <alignment vertical="bottom" wrapText="0" readingOrder="0"/>
    </dxf>
  </rfmt>
  <rfmt sheetId="5" sqref="C1254" start="0" length="0">
    <dxf>
      <numFmt numFmtId="0" formatCode="General"/>
      <alignment vertical="bottom" wrapText="0" readingOrder="0"/>
    </dxf>
  </rfmt>
  <rfmt sheetId="5" sqref="D1254" start="0" length="0">
    <dxf>
      <numFmt numFmtId="0" formatCode="General"/>
      <alignment vertical="bottom" wrapText="0" readingOrder="0"/>
    </dxf>
  </rfmt>
  <rfmt sheetId="5" sqref="E1254" start="0" length="0">
    <dxf>
      <numFmt numFmtId="0" formatCode="General"/>
      <alignment vertical="bottom" wrapText="0" readingOrder="0"/>
    </dxf>
  </rfmt>
  <rfmt sheetId="5" sqref="F1254" start="0" length="0">
    <dxf>
      <numFmt numFmtId="0" formatCode="General"/>
      <alignment vertical="bottom" wrapText="0" readingOrder="0"/>
    </dxf>
  </rfmt>
  <rfmt sheetId="5" sqref="G1254" start="0" length="0">
    <dxf>
      <numFmt numFmtId="0" formatCode="General"/>
      <alignment vertical="bottom" wrapText="0" readingOrder="0"/>
    </dxf>
  </rfmt>
  <rfmt sheetId="5" sqref="H1254" start="0" length="0">
    <dxf>
      <numFmt numFmtId="0" formatCode="General"/>
      <alignment vertical="bottom" wrapText="0" readingOrder="0"/>
    </dxf>
  </rfmt>
  <rfmt sheetId="5" sqref="I1254" start="0" length="0">
    <dxf>
      <numFmt numFmtId="0" formatCode="General"/>
      <alignment vertical="bottom" wrapText="0" readingOrder="0"/>
    </dxf>
  </rfmt>
  <rfmt sheetId="5" sqref="J1254" start="0" length="0">
    <dxf>
      <numFmt numFmtId="0" formatCode="General"/>
      <alignment vertical="bottom" wrapText="0" readingOrder="0"/>
    </dxf>
  </rfmt>
  <rfmt sheetId="5" sqref="A1255" start="0" length="0">
    <dxf>
      <numFmt numFmtId="0" formatCode="General"/>
      <alignment vertical="bottom" wrapText="0" readingOrder="0"/>
    </dxf>
  </rfmt>
  <rfmt sheetId="5" sqref="B1255" start="0" length="0">
    <dxf>
      <numFmt numFmtId="0" formatCode="General"/>
      <alignment vertical="bottom" wrapText="0" readingOrder="0"/>
    </dxf>
  </rfmt>
  <rfmt sheetId="5" sqref="C1255" start="0" length="0">
    <dxf>
      <numFmt numFmtId="0" formatCode="General"/>
      <alignment vertical="bottom" wrapText="0" readingOrder="0"/>
    </dxf>
  </rfmt>
  <rfmt sheetId="5" sqref="D1255" start="0" length="0">
    <dxf>
      <numFmt numFmtId="0" formatCode="General"/>
      <alignment vertical="bottom" wrapText="0" readingOrder="0"/>
    </dxf>
  </rfmt>
  <rfmt sheetId="5" sqref="E1255" start="0" length="0">
    <dxf>
      <numFmt numFmtId="0" formatCode="General"/>
      <alignment vertical="bottom" wrapText="0" readingOrder="0"/>
    </dxf>
  </rfmt>
  <rfmt sheetId="5" sqref="F1255" start="0" length="0">
    <dxf>
      <numFmt numFmtId="0" formatCode="General"/>
      <alignment vertical="bottom" wrapText="0" readingOrder="0"/>
    </dxf>
  </rfmt>
  <rfmt sheetId="5" sqref="G1255" start="0" length="0">
    <dxf>
      <numFmt numFmtId="0" formatCode="General"/>
      <alignment vertical="bottom" wrapText="0" readingOrder="0"/>
    </dxf>
  </rfmt>
  <rfmt sheetId="5" sqref="H1255" start="0" length="0">
    <dxf>
      <numFmt numFmtId="0" formatCode="General"/>
      <alignment vertical="bottom" wrapText="0" readingOrder="0"/>
    </dxf>
  </rfmt>
  <rfmt sheetId="5" sqref="I1255" start="0" length="0">
    <dxf>
      <numFmt numFmtId="0" formatCode="General"/>
      <alignment vertical="bottom" wrapText="0" readingOrder="0"/>
    </dxf>
  </rfmt>
  <rfmt sheetId="5" sqref="J1255" start="0" length="0">
    <dxf>
      <numFmt numFmtId="0" formatCode="General"/>
      <alignment vertical="bottom" wrapText="0" readingOrder="0"/>
    </dxf>
  </rfmt>
  <rfmt sheetId="5" sqref="A1256" start="0" length="0">
    <dxf>
      <numFmt numFmtId="0" formatCode="General"/>
      <alignment vertical="bottom" wrapText="0" readingOrder="0"/>
    </dxf>
  </rfmt>
  <rfmt sheetId="5" sqref="B1256" start="0" length="0">
    <dxf>
      <numFmt numFmtId="0" formatCode="General"/>
      <alignment vertical="bottom" wrapText="0" readingOrder="0"/>
    </dxf>
  </rfmt>
  <rfmt sheetId="5" sqref="C1256" start="0" length="0">
    <dxf>
      <numFmt numFmtId="0" formatCode="General"/>
      <alignment vertical="bottom" wrapText="0" readingOrder="0"/>
    </dxf>
  </rfmt>
  <rfmt sheetId="5" sqref="D1256" start="0" length="0">
    <dxf>
      <numFmt numFmtId="0" formatCode="General"/>
      <alignment vertical="bottom" wrapText="0" readingOrder="0"/>
    </dxf>
  </rfmt>
  <rfmt sheetId="5" sqref="E1256" start="0" length="0">
    <dxf>
      <numFmt numFmtId="0" formatCode="General"/>
      <alignment vertical="bottom" wrapText="0" readingOrder="0"/>
    </dxf>
  </rfmt>
  <rfmt sheetId="5" sqref="F1256" start="0" length="0">
    <dxf>
      <numFmt numFmtId="0" formatCode="General"/>
      <alignment vertical="bottom" wrapText="0" readingOrder="0"/>
    </dxf>
  </rfmt>
  <rfmt sheetId="5" sqref="G1256" start="0" length="0">
    <dxf>
      <numFmt numFmtId="0" formatCode="General"/>
      <alignment vertical="bottom" wrapText="0" readingOrder="0"/>
    </dxf>
  </rfmt>
  <rfmt sheetId="5" sqref="H1256" start="0" length="0">
    <dxf>
      <numFmt numFmtId="0" formatCode="General"/>
      <alignment vertical="bottom" wrapText="0" readingOrder="0"/>
    </dxf>
  </rfmt>
  <rfmt sheetId="5" sqref="I1256" start="0" length="0">
    <dxf>
      <numFmt numFmtId="0" formatCode="General"/>
      <alignment vertical="bottom" wrapText="0" readingOrder="0"/>
    </dxf>
  </rfmt>
  <rfmt sheetId="5" sqref="J1256" start="0" length="0">
    <dxf>
      <numFmt numFmtId="0" formatCode="General"/>
      <alignment vertical="bottom" wrapText="0" readingOrder="0"/>
    </dxf>
  </rfmt>
  <rfmt sheetId="5" sqref="A1257" start="0" length="0">
    <dxf>
      <numFmt numFmtId="0" formatCode="General"/>
      <alignment vertical="bottom" wrapText="0" readingOrder="0"/>
    </dxf>
  </rfmt>
  <rfmt sheetId="5" sqref="B1257" start="0" length="0">
    <dxf>
      <numFmt numFmtId="0" formatCode="General"/>
      <alignment vertical="bottom" wrapText="0" readingOrder="0"/>
    </dxf>
  </rfmt>
  <rfmt sheetId="5" sqref="C1257" start="0" length="0">
    <dxf>
      <numFmt numFmtId="0" formatCode="General"/>
      <alignment vertical="bottom" wrapText="0" readingOrder="0"/>
    </dxf>
  </rfmt>
  <rfmt sheetId="5" sqref="D1257" start="0" length="0">
    <dxf>
      <numFmt numFmtId="0" formatCode="General"/>
      <alignment vertical="bottom" wrapText="0" readingOrder="0"/>
    </dxf>
  </rfmt>
  <rfmt sheetId="5" sqref="E1257" start="0" length="0">
    <dxf>
      <numFmt numFmtId="0" formatCode="General"/>
      <alignment vertical="bottom" wrapText="0" readingOrder="0"/>
    </dxf>
  </rfmt>
  <rfmt sheetId="5" sqref="F1257" start="0" length="0">
    <dxf>
      <numFmt numFmtId="0" formatCode="General"/>
      <alignment vertical="bottom" wrapText="0" readingOrder="0"/>
    </dxf>
  </rfmt>
  <rfmt sheetId="5" sqref="G1257" start="0" length="0">
    <dxf>
      <numFmt numFmtId="0" formatCode="General"/>
      <alignment vertical="bottom" wrapText="0" readingOrder="0"/>
    </dxf>
  </rfmt>
  <rfmt sheetId="5" sqref="H1257" start="0" length="0">
    <dxf>
      <numFmt numFmtId="0" formatCode="General"/>
      <alignment vertical="bottom" wrapText="0" readingOrder="0"/>
    </dxf>
  </rfmt>
  <rfmt sheetId="5" sqref="I1257" start="0" length="0">
    <dxf>
      <numFmt numFmtId="0" formatCode="General"/>
      <alignment vertical="bottom" wrapText="0" readingOrder="0"/>
    </dxf>
  </rfmt>
  <rfmt sheetId="5" sqref="J1257" start="0" length="0">
    <dxf>
      <numFmt numFmtId="0" formatCode="General"/>
      <alignment vertical="bottom" wrapText="0" readingOrder="0"/>
    </dxf>
  </rfmt>
  <rfmt sheetId="5" sqref="A1258" start="0" length="0">
    <dxf>
      <numFmt numFmtId="0" formatCode="General"/>
      <alignment vertical="bottom" wrapText="0" readingOrder="0"/>
    </dxf>
  </rfmt>
  <rfmt sheetId="5" sqref="B1258" start="0" length="0">
    <dxf>
      <numFmt numFmtId="0" formatCode="General"/>
      <alignment vertical="bottom" wrapText="0" readingOrder="0"/>
    </dxf>
  </rfmt>
  <rfmt sheetId="5" sqref="C1258" start="0" length="0">
    <dxf>
      <numFmt numFmtId="0" formatCode="General"/>
      <alignment vertical="bottom" wrapText="0" readingOrder="0"/>
    </dxf>
  </rfmt>
  <rfmt sheetId="5" sqref="D1258" start="0" length="0">
    <dxf>
      <numFmt numFmtId="0" formatCode="General"/>
      <alignment vertical="bottom" wrapText="0" readingOrder="0"/>
    </dxf>
  </rfmt>
  <rfmt sheetId="5" sqref="E1258" start="0" length="0">
    <dxf>
      <numFmt numFmtId="0" formatCode="General"/>
      <alignment vertical="bottom" wrapText="0" readingOrder="0"/>
    </dxf>
  </rfmt>
  <rfmt sheetId="5" sqref="F1258" start="0" length="0">
    <dxf>
      <numFmt numFmtId="0" formatCode="General"/>
      <alignment vertical="bottom" wrapText="0" readingOrder="0"/>
    </dxf>
  </rfmt>
  <rfmt sheetId="5" sqref="G1258" start="0" length="0">
    <dxf>
      <numFmt numFmtId="0" formatCode="General"/>
      <alignment vertical="bottom" wrapText="0" readingOrder="0"/>
    </dxf>
  </rfmt>
  <rfmt sheetId="5" sqref="H1258" start="0" length="0">
    <dxf>
      <numFmt numFmtId="0" formatCode="General"/>
      <alignment vertical="bottom" wrapText="0" readingOrder="0"/>
    </dxf>
  </rfmt>
  <rfmt sheetId="5" sqref="I1258" start="0" length="0">
    <dxf>
      <numFmt numFmtId="0" formatCode="General"/>
      <alignment vertical="bottom" wrapText="0" readingOrder="0"/>
    </dxf>
  </rfmt>
  <rfmt sheetId="5" sqref="J1258" start="0" length="0">
    <dxf>
      <numFmt numFmtId="0" formatCode="General"/>
      <alignment vertical="bottom" wrapText="0" readingOrder="0"/>
    </dxf>
  </rfmt>
  <rfmt sheetId="5" sqref="A1259" start="0" length="0">
    <dxf>
      <numFmt numFmtId="0" formatCode="General"/>
      <alignment vertical="bottom" wrapText="0" readingOrder="0"/>
    </dxf>
  </rfmt>
  <rfmt sheetId="5" sqref="B1259" start="0" length="0">
    <dxf>
      <numFmt numFmtId="0" formatCode="General"/>
      <alignment vertical="bottom" wrapText="0" readingOrder="0"/>
    </dxf>
  </rfmt>
  <rfmt sheetId="5" sqref="C1259" start="0" length="0">
    <dxf>
      <numFmt numFmtId="0" formatCode="General"/>
      <alignment vertical="bottom" wrapText="0" readingOrder="0"/>
    </dxf>
  </rfmt>
  <rfmt sheetId="5" sqref="D1259" start="0" length="0">
    <dxf>
      <numFmt numFmtId="0" formatCode="General"/>
      <alignment vertical="bottom" wrapText="0" readingOrder="0"/>
    </dxf>
  </rfmt>
  <rfmt sheetId="5" sqref="E1259" start="0" length="0">
    <dxf>
      <numFmt numFmtId="0" formatCode="General"/>
      <alignment vertical="bottom" wrapText="0" readingOrder="0"/>
    </dxf>
  </rfmt>
  <rfmt sheetId="5" sqref="F1259" start="0" length="0">
    <dxf>
      <numFmt numFmtId="0" formatCode="General"/>
      <alignment vertical="bottom" wrapText="0" readingOrder="0"/>
    </dxf>
  </rfmt>
  <rfmt sheetId="5" sqref="G1259" start="0" length="0">
    <dxf>
      <numFmt numFmtId="0" formatCode="General"/>
      <alignment vertical="bottom" wrapText="0" readingOrder="0"/>
    </dxf>
  </rfmt>
  <rfmt sheetId="5" sqref="H1259" start="0" length="0">
    <dxf>
      <numFmt numFmtId="0" formatCode="General"/>
      <alignment vertical="bottom" wrapText="0" readingOrder="0"/>
    </dxf>
  </rfmt>
  <rfmt sheetId="5" sqref="I1259" start="0" length="0">
    <dxf>
      <numFmt numFmtId="0" formatCode="General"/>
      <alignment vertical="bottom" wrapText="0" readingOrder="0"/>
    </dxf>
  </rfmt>
  <rfmt sheetId="5" sqref="J1259" start="0" length="0">
    <dxf>
      <numFmt numFmtId="0" formatCode="General"/>
      <alignment vertical="bottom" wrapText="0" readingOrder="0"/>
    </dxf>
  </rfmt>
  <rfmt sheetId="5" sqref="A1260" start="0" length="0">
    <dxf>
      <numFmt numFmtId="0" formatCode="General"/>
      <alignment vertical="bottom" wrapText="0" readingOrder="0"/>
    </dxf>
  </rfmt>
  <rfmt sheetId="5" sqref="B1260" start="0" length="0">
    <dxf>
      <numFmt numFmtId="0" formatCode="General"/>
      <alignment vertical="bottom" wrapText="0" readingOrder="0"/>
    </dxf>
  </rfmt>
  <rfmt sheetId="5" sqref="C1260" start="0" length="0">
    <dxf>
      <numFmt numFmtId="0" formatCode="General"/>
      <alignment vertical="bottom" wrapText="0" readingOrder="0"/>
    </dxf>
  </rfmt>
  <rfmt sheetId="5" sqref="D1260" start="0" length="0">
    <dxf>
      <numFmt numFmtId="0" formatCode="General"/>
      <alignment vertical="bottom" wrapText="0" readingOrder="0"/>
    </dxf>
  </rfmt>
  <rfmt sheetId="5" sqref="E1260" start="0" length="0">
    <dxf>
      <numFmt numFmtId="0" formatCode="General"/>
      <alignment vertical="bottom" wrapText="0" readingOrder="0"/>
    </dxf>
  </rfmt>
  <rfmt sheetId="5" sqref="F1260" start="0" length="0">
    <dxf>
      <numFmt numFmtId="0" formatCode="General"/>
      <alignment vertical="bottom" wrapText="0" readingOrder="0"/>
    </dxf>
  </rfmt>
  <rfmt sheetId="5" sqref="G1260" start="0" length="0">
    <dxf>
      <numFmt numFmtId="0" formatCode="General"/>
      <alignment vertical="bottom" wrapText="0" readingOrder="0"/>
    </dxf>
  </rfmt>
  <rfmt sheetId="5" sqref="H1260" start="0" length="0">
    <dxf>
      <numFmt numFmtId="0" formatCode="General"/>
      <alignment vertical="bottom" wrapText="0" readingOrder="0"/>
    </dxf>
  </rfmt>
  <rfmt sheetId="5" sqref="I1260" start="0" length="0">
    <dxf>
      <numFmt numFmtId="0" formatCode="General"/>
      <alignment vertical="bottom" wrapText="0" readingOrder="0"/>
    </dxf>
  </rfmt>
  <rfmt sheetId="5" sqref="J1260" start="0" length="0">
    <dxf>
      <numFmt numFmtId="0" formatCode="General"/>
      <alignment vertical="bottom" wrapText="0" readingOrder="0"/>
    </dxf>
  </rfmt>
  <rfmt sheetId="5" sqref="A1261" start="0" length="0">
    <dxf>
      <numFmt numFmtId="0" formatCode="General"/>
      <alignment vertical="bottom" wrapText="0" readingOrder="0"/>
    </dxf>
  </rfmt>
  <rfmt sheetId="5" sqref="B1261" start="0" length="0">
    <dxf>
      <numFmt numFmtId="0" formatCode="General"/>
      <alignment vertical="bottom" wrapText="0" readingOrder="0"/>
    </dxf>
  </rfmt>
  <rfmt sheetId="5" sqref="C1261" start="0" length="0">
    <dxf>
      <numFmt numFmtId="0" formatCode="General"/>
      <alignment vertical="bottom" wrapText="0" readingOrder="0"/>
    </dxf>
  </rfmt>
  <rfmt sheetId="5" sqref="D1261" start="0" length="0">
    <dxf>
      <numFmt numFmtId="0" formatCode="General"/>
      <alignment vertical="bottom" wrapText="0" readingOrder="0"/>
    </dxf>
  </rfmt>
  <rfmt sheetId="5" sqref="E1261" start="0" length="0">
    <dxf>
      <numFmt numFmtId="0" formatCode="General"/>
      <alignment vertical="bottom" wrapText="0" readingOrder="0"/>
    </dxf>
  </rfmt>
  <rfmt sheetId="5" sqref="F1261" start="0" length="0">
    <dxf>
      <numFmt numFmtId="0" formatCode="General"/>
      <alignment vertical="bottom" wrapText="0" readingOrder="0"/>
    </dxf>
  </rfmt>
  <rfmt sheetId="5" sqref="G1261" start="0" length="0">
    <dxf>
      <numFmt numFmtId="0" formatCode="General"/>
      <alignment vertical="bottom" wrapText="0" readingOrder="0"/>
    </dxf>
  </rfmt>
  <rfmt sheetId="5" sqref="H1261" start="0" length="0">
    <dxf>
      <numFmt numFmtId="0" formatCode="General"/>
      <alignment vertical="bottom" wrapText="0" readingOrder="0"/>
    </dxf>
  </rfmt>
  <rfmt sheetId="5" sqref="I1261" start="0" length="0">
    <dxf>
      <numFmt numFmtId="0" formatCode="General"/>
      <alignment vertical="bottom" wrapText="0" readingOrder="0"/>
    </dxf>
  </rfmt>
  <rfmt sheetId="5" sqref="J1261" start="0" length="0">
    <dxf>
      <numFmt numFmtId="0" formatCode="General"/>
      <alignment vertical="bottom" wrapText="0" readingOrder="0"/>
    </dxf>
  </rfmt>
  <rfmt sheetId="5" sqref="A1262" start="0" length="0">
    <dxf>
      <numFmt numFmtId="0" formatCode="General"/>
      <alignment vertical="bottom" wrapText="0" readingOrder="0"/>
    </dxf>
  </rfmt>
  <rfmt sheetId="5" sqref="B1262" start="0" length="0">
    <dxf>
      <numFmt numFmtId="0" formatCode="General"/>
      <alignment vertical="bottom" wrapText="0" readingOrder="0"/>
    </dxf>
  </rfmt>
  <rfmt sheetId="5" sqref="C1262" start="0" length="0">
    <dxf>
      <numFmt numFmtId="0" formatCode="General"/>
      <alignment vertical="bottom" wrapText="0" readingOrder="0"/>
    </dxf>
  </rfmt>
  <rfmt sheetId="5" sqref="D1262" start="0" length="0">
    <dxf>
      <numFmt numFmtId="0" formatCode="General"/>
      <alignment vertical="bottom" wrapText="0" readingOrder="0"/>
    </dxf>
  </rfmt>
  <rfmt sheetId="5" sqref="E1262" start="0" length="0">
    <dxf>
      <numFmt numFmtId="0" formatCode="General"/>
      <alignment vertical="bottom" wrapText="0" readingOrder="0"/>
    </dxf>
  </rfmt>
  <rfmt sheetId="5" sqref="F1262" start="0" length="0">
    <dxf>
      <numFmt numFmtId="0" formatCode="General"/>
      <alignment vertical="bottom" wrapText="0" readingOrder="0"/>
    </dxf>
  </rfmt>
  <rfmt sheetId="5" sqref="G1262" start="0" length="0">
    <dxf>
      <numFmt numFmtId="0" formatCode="General"/>
      <alignment vertical="bottom" wrapText="0" readingOrder="0"/>
    </dxf>
  </rfmt>
  <rfmt sheetId="5" sqref="H1262" start="0" length="0">
    <dxf>
      <numFmt numFmtId="0" formatCode="General"/>
      <alignment vertical="bottom" wrapText="0" readingOrder="0"/>
    </dxf>
  </rfmt>
  <rfmt sheetId="5" sqref="I1262" start="0" length="0">
    <dxf>
      <numFmt numFmtId="0" formatCode="General"/>
      <alignment vertical="bottom" wrapText="0" readingOrder="0"/>
    </dxf>
  </rfmt>
  <rfmt sheetId="5" sqref="J1262" start="0" length="0">
    <dxf>
      <numFmt numFmtId="0" formatCode="General"/>
      <alignment vertical="bottom" wrapText="0" readingOrder="0"/>
    </dxf>
  </rfmt>
  <rfmt sheetId="5" sqref="A1263" start="0" length="0">
    <dxf>
      <numFmt numFmtId="0" formatCode="General"/>
      <alignment vertical="bottom" wrapText="0" readingOrder="0"/>
    </dxf>
  </rfmt>
  <rfmt sheetId="5" sqref="B1263" start="0" length="0">
    <dxf>
      <numFmt numFmtId="0" formatCode="General"/>
      <alignment vertical="bottom" wrapText="0" readingOrder="0"/>
    </dxf>
  </rfmt>
  <rfmt sheetId="5" sqref="C1263" start="0" length="0">
    <dxf>
      <numFmt numFmtId="0" formatCode="General"/>
      <alignment vertical="bottom" wrapText="0" readingOrder="0"/>
    </dxf>
  </rfmt>
  <rfmt sheetId="5" sqref="D1263" start="0" length="0">
    <dxf>
      <numFmt numFmtId="0" formatCode="General"/>
      <alignment vertical="bottom" wrapText="0" readingOrder="0"/>
    </dxf>
  </rfmt>
  <rfmt sheetId="5" sqref="E1263" start="0" length="0">
    <dxf>
      <numFmt numFmtId="0" formatCode="General"/>
      <alignment vertical="bottom" wrapText="0" readingOrder="0"/>
    </dxf>
  </rfmt>
  <rfmt sheetId="5" sqref="F1263" start="0" length="0">
    <dxf>
      <numFmt numFmtId="0" formatCode="General"/>
      <alignment vertical="bottom" wrapText="0" readingOrder="0"/>
    </dxf>
  </rfmt>
  <rfmt sheetId="5" sqref="G1263" start="0" length="0">
    <dxf>
      <numFmt numFmtId="0" formatCode="General"/>
      <alignment vertical="bottom" wrapText="0" readingOrder="0"/>
    </dxf>
  </rfmt>
  <rfmt sheetId="5" sqref="H1263" start="0" length="0">
    <dxf>
      <numFmt numFmtId="0" formatCode="General"/>
      <alignment vertical="bottom" wrapText="0" readingOrder="0"/>
    </dxf>
  </rfmt>
  <rfmt sheetId="5" sqref="I1263" start="0" length="0">
    <dxf>
      <numFmt numFmtId="0" formatCode="General"/>
      <alignment vertical="bottom" wrapText="0" readingOrder="0"/>
    </dxf>
  </rfmt>
  <rfmt sheetId="5" sqref="J1263" start="0" length="0">
    <dxf>
      <numFmt numFmtId="0" formatCode="General"/>
      <alignment vertical="bottom" wrapText="0" readingOrder="0"/>
    </dxf>
  </rfmt>
  <rfmt sheetId="5" sqref="A1264" start="0" length="0">
    <dxf>
      <numFmt numFmtId="0" formatCode="General"/>
      <alignment vertical="bottom" wrapText="0" readingOrder="0"/>
    </dxf>
  </rfmt>
  <rfmt sheetId="5" sqref="B1264" start="0" length="0">
    <dxf>
      <numFmt numFmtId="0" formatCode="General"/>
      <alignment vertical="bottom" wrapText="0" readingOrder="0"/>
    </dxf>
  </rfmt>
  <rfmt sheetId="5" sqref="C1264" start="0" length="0">
    <dxf>
      <numFmt numFmtId="0" formatCode="General"/>
      <alignment vertical="bottom" wrapText="0" readingOrder="0"/>
    </dxf>
  </rfmt>
  <rfmt sheetId="5" sqref="D1264" start="0" length="0">
    <dxf>
      <numFmt numFmtId="0" formatCode="General"/>
      <alignment vertical="bottom" wrapText="0" readingOrder="0"/>
    </dxf>
  </rfmt>
  <rfmt sheetId="5" sqref="E1264" start="0" length="0">
    <dxf>
      <numFmt numFmtId="0" formatCode="General"/>
      <alignment vertical="bottom" wrapText="0" readingOrder="0"/>
    </dxf>
  </rfmt>
  <rfmt sheetId="5" sqref="F1264" start="0" length="0">
    <dxf>
      <numFmt numFmtId="0" formatCode="General"/>
      <alignment vertical="bottom" wrapText="0" readingOrder="0"/>
    </dxf>
  </rfmt>
  <rfmt sheetId="5" sqref="G1264" start="0" length="0">
    <dxf>
      <numFmt numFmtId="0" formatCode="General"/>
      <alignment vertical="bottom" wrapText="0" readingOrder="0"/>
    </dxf>
  </rfmt>
  <rfmt sheetId="5" sqref="H1264" start="0" length="0">
    <dxf>
      <numFmt numFmtId="0" formatCode="General"/>
      <alignment vertical="bottom" wrapText="0" readingOrder="0"/>
    </dxf>
  </rfmt>
  <rfmt sheetId="5" sqref="I1264" start="0" length="0">
    <dxf>
      <numFmt numFmtId="0" formatCode="General"/>
      <alignment vertical="bottom" wrapText="0" readingOrder="0"/>
    </dxf>
  </rfmt>
  <rfmt sheetId="5" sqref="J1264" start="0" length="0">
    <dxf>
      <numFmt numFmtId="0" formatCode="General"/>
      <alignment vertical="bottom" wrapText="0" readingOrder="0"/>
    </dxf>
  </rfmt>
  <rfmt sheetId="5" sqref="A1265" start="0" length="0">
    <dxf>
      <numFmt numFmtId="0" formatCode="General"/>
      <alignment vertical="bottom" wrapText="0" readingOrder="0"/>
    </dxf>
  </rfmt>
  <rfmt sheetId="5" sqref="B1265" start="0" length="0">
    <dxf>
      <numFmt numFmtId="0" formatCode="General"/>
      <alignment vertical="bottom" wrapText="0" readingOrder="0"/>
    </dxf>
  </rfmt>
  <rfmt sheetId="5" sqref="C1265" start="0" length="0">
    <dxf>
      <numFmt numFmtId="0" formatCode="General"/>
      <alignment vertical="bottom" wrapText="0" readingOrder="0"/>
    </dxf>
  </rfmt>
  <rfmt sheetId="5" sqref="D1265" start="0" length="0">
    <dxf>
      <numFmt numFmtId="0" formatCode="General"/>
      <alignment vertical="bottom" wrapText="0" readingOrder="0"/>
    </dxf>
  </rfmt>
  <rfmt sheetId="5" sqref="E1265" start="0" length="0">
    <dxf>
      <numFmt numFmtId="0" formatCode="General"/>
      <alignment vertical="bottom" wrapText="0" readingOrder="0"/>
    </dxf>
  </rfmt>
  <rfmt sheetId="5" sqref="F1265" start="0" length="0">
    <dxf>
      <numFmt numFmtId="0" formatCode="General"/>
      <alignment vertical="bottom" wrapText="0" readingOrder="0"/>
    </dxf>
  </rfmt>
  <rfmt sheetId="5" sqref="G1265" start="0" length="0">
    <dxf>
      <numFmt numFmtId="0" formatCode="General"/>
      <alignment vertical="bottom" wrapText="0" readingOrder="0"/>
    </dxf>
  </rfmt>
  <rfmt sheetId="5" sqref="H1265" start="0" length="0">
    <dxf>
      <numFmt numFmtId="0" formatCode="General"/>
      <alignment vertical="bottom" wrapText="0" readingOrder="0"/>
    </dxf>
  </rfmt>
  <rfmt sheetId="5" sqref="I1265" start="0" length="0">
    <dxf>
      <numFmt numFmtId="0" formatCode="General"/>
      <alignment vertical="bottom" wrapText="0" readingOrder="0"/>
    </dxf>
  </rfmt>
  <rfmt sheetId="5" sqref="J1265" start="0" length="0">
    <dxf>
      <numFmt numFmtId="0" formatCode="General"/>
      <alignment vertical="bottom" wrapText="0" readingOrder="0"/>
    </dxf>
  </rfmt>
  <rfmt sheetId="5" sqref="A1266" start="0" length="0">
    <dxf>
      <numFmt numFmtId="0" formatCode="General"/>
      <alignment vertical="bottom" wrapText="0" readingOrder="0"/>
    </dxf>
  </rfmt>
  <rfmt sheetId="5" sqref="B1266" start="0" length="0">
    <dxf>
      <numFmt numFmtId="0" formatCode="General"/>
      <alignment vertical="bottom" wrapText="0" readingOrder="0"/>
    </dxf>
  </rfmt>
  <rfmt sheetId="5" sqref="C1266" start="0" length="0">
    <dxf>
      <numFmt numFmtId="0" formatCode="General"/>
      <alignment vertical="bottom" wrapText="0" readingOrder="0"/>
    </dxf>
  </rfmt>
  <rfmt sheetId="5" sqref="D1266" start="0" length="0">
    <dxf>
      <numFmt numFmtId="0" formatCode="General"/>
      <alignment vertical="bottom" wrapText="0" readingOrder="0"/>
    </dxf>
  </rfmt>
  <rfmt sheetId="5" sqref="E1266" start="0" length="0">
    <dxf>
      <numFmt numFmtId="0" formatCode="General"/>
      <alignment vertical="bottom" wrapText="0" readingOrder="0"/>
    </dxf>
  </rfmt>
  <rfmt sheetId="5" sqref="F1266" start="0" length="0">
    <dxf>
      <numFmt numFmtId="0" formatCode="General"/>
      <alignment vertical="bottom" wrapText="0" readingOrder="0"/>
    </dxf>
  </rfmt>
  <rfmt sheetId="5" sqref="G1266" start="0" length="0">
    <dxf>
      <numFmt numFmtId="0" formatCode="General"/>
      <alignment vertical="bottom" wrapText="0" readingOrder="0"/>
    </dxf>
  </rfmt>
  <rfmt sheetId="5" sqref="H1266" start="0" length="0">
    <dxf>
      <numFmt numFmtId="0" formatCode="General"/>
      <alignment vertical="bottom" wrapText="0" readingOrder="0"/>
    </dxf>
  </rfmt>
  <rfmt sheetId="5" sqref="I1266" start="0" length="0">
    <dxf>
      <numFmt numFmtId="0" formatCode="General"/>
      <alignment vertical="bottom" wrapText="0" readingOrder="0"/>
    </dxf>
  </rfmt>
  <rfmt sheetId="5" sqref="J1266" start="0" length="0">
    <dxf>
      <numFmt numFmtId="0" formatCode="General"/>
      <alignment vertical="bottom" wrapText="0" readingOrder="0"/>
    </dxf>
  </rfmt>
  <rfmt sheetId="5" sqref="A1267" start="0" length="0">
    <dxf>
      <numFmt numFmtId="0" formatCode="General"/>
      <alignment vertical="bottom" wrapText="0" readingOrder="0"/>
    </dxf>
  </rfmt>
  <rfmt sheetId="5" sqref="B1267" start="0" length="0">
    <dxf>
      <numFmt numFmtId="0" formatCode="General"/>
      <alignment vertical="bottom" wrapText="0" readingOrder="0"/>
    </dxf>
  </rfmt>
  <rfmt sheetId="5" sqref="C1267" start="0" length="0">
    <dxf>
      <numFmt numFmtId="0" formatCode="General"/>
      <alignment vertical="bottom" wrapText="0" readingOrder="0"/>
    </dxf>
  </rfmt>
  <rfmt sheetId="5" sqref="D1267" start="0" length="0">
    <dxf>
      <numFmt numFmtId="0" formatCode="General"/>
      <alignment vertical="bottom" wrapText="0" readingOrder="0"/>
    </dxf>
  </rfmt>
  <rfmt sheetId="5" sqref="E1267" start="0" length="0">
    <dxf>
      <numFmt numFmtId="0" formatCode="General"/>
      <alignment vertical="bottom" wrapText="0" readingOrder="0"/>
    </dxf>
  </rfmt>
  <rfmt sheetId="5" sqref="F1267" start="0" length="0">
    <dxf>
      <numFmt numFmtId="0" formatCode="General"/>
      <alignment vertical="bottom" wrapText="0" readingOrder="0"/>
    </dxf>
  </rfmt>
  <rfmt sheetId="5" sqref="G1267" start="0" length="0">
    <dxf>
      <numFmt numFmtId="0" formatCode="General"/>
      <alignment vertical="bottom" wrapText="0" readingOrder="0"/>
    </dxf>
  </rfmt>
  <rfmt sheetId="5" sqref="H1267" start="0" length="0">
    <dxf>
      <numFmt numFmtId="0" formatCode="General"/>
      <alignment vertical="bottom" wrapText="0" readingOrder="0"/>
    </dxf>
  </rfmt>
  <rfmt sheetId="5" sqref="I1267" start="0" length="0">
    <dxf>
      <numFmt numFmtId="0" formatCode="General"/>
      <alignment vertical="bottom" wrapText="0" readingOrder="0"/>
    </dxf>
  </rfmt>
  <rfmt sheetId="5" sqref="J1267" start="0" length="0">
    <dxf>
      <numFmt numFmtId="0" formatCode="General"/>
      <alignment vertical="bottom" wrapText="0" readingOrder="0"/>
    </dxf>
  </rfmt>
  <rfmt sheetId="5" sqref="A1268" start="0" length="0">
    <dxf>
      <numFmt numFmtId="0" formatCode="General"/>
      <alignment vertical="bottom" wrapText="0" readingOrder="0"/>
    </dxf>
  </rfmt>
  <rfmt sheetId="5" sqref="B1268" start="0" length="0">
    <dxf>
      <numFmt numFmtId="0" formatCode="General"/>
      <alignment vertical="bottom" wrapText="0" readingOrder="0"/>
    </dxf>
  </rfmt>
  <rfmt sheetId="5" sqref="C1268" start="0" length="0">
    <dxf>
      <numFmt numFmtId="0" formatCode="General"/>
      <alignment vertical="bottom" wrapText="0" readingOrder="0"/>
    </dxf>
  </rfmt>
  <rfmt sheetId="5" sqref="D1268" start="0" length="0">
    <dxf>
      <numFmt numFmtId="0" formatCode="General"/>
      <alignment vertical="bottom" wrapText="0" readingOrder="0"/>
    </dxf>
  </rfmt>
  <rfmt sheetId="5" sqref="E1268" start="0" length="0">
    <dxf>
      <numFmt numFmtId="0" formatCode="General"/>
      <alignment vertical="bottom" wrapText="0" readingOrder="0"/>
    </dxf>
  </rfmt>
  <rfmt sheetId="5" sqref="F1268" start="0" length="0">
    <dxf>
      <numFmt numFmtId="0" formatCode="General"/>
      <alignment vertical="bottom" wrapText="0" readingOrder="0"/>
    </dxf>
  </rfmt>
  <rfmt sheetId="5" sqref="G1268" start="0" length="0">
    <dxf>
      <numFmt numFmtId="0" formatCode="General"/>
      <alignment vertical="bottom" wrapText="0" readingOrder="0"/>
    </dxf>
  </rfmt>
  <rfmt sheetId="5" sqref="H1268" start="0" length="0">
    <dxf>
      <numFmt numFmtId="0" formatCode="General"/>
      <alignment vertical="bottom" wrapText="0" readingOrder="0"/>
    </dxf>
  </rfmt>
  <rfmt sheetId="5" sqref="I1268" start="0" length="0">
    <dxf>
      <numFmt numFmtId="0" formatCode="General"/>
      <alignment vertical="bottom" wrapText="0" readingOrder="0"/>
    </dxf>
  </rfmt>
  <rfmt sheetId="5" sqref="J1268" start="0" length="0">
    <dxf>
      <numFmt numFmtId="0" formatCode="General"/>
      <alignment vertical="bottom" wrapText="0" readingOrder="0"/>
    </dxf>
  </rfmt>
  <rfmt sheetId="5" sqref="A1269" start="0" length="0">
    <dxf>
      <numFmt numFmtId="0" formatCode="General"/>
      <alignment vertical="bottom" wrapText="0" readingOrder="0"/>
    </dxf>
  </rfmt>
  <rfmt sheetId="5" sqref="B1269" start="0" length="0">
    <dxf>
      <numFmt numFmtId="0" formatCode="General"/>
      <alignment vertical="bottom" wrapText="0" readingOrder="0"/>
    </dxf>
  </rfmt>
  <rfmt sheetId="5" sqref="C1269" start="0" length="0">
    <dxf>
      <numFmt numFmtId="0" formatCode="General"/>
      <alignment vertical="bottom" wrapText="0" readingOrder="0"/>
    </dxf>
  </rfmt>
  <rfmt sheetId="5" sqref="D1269" start="0" length="0">
    <dxf>
      <numFmt numFmtId="0" formatCode="General"/>
      <alignment vertical="bottom" wrapText="0" readingOrder="0"/>
    </dxf>
  </rfmt>
  <rfmt sheetId="5" sqref="E1269" start="0" length="0">
    <dxf>
      <numFmt numFmtId="0" formatCode="General"/>
      <alignment vertical="bottom" wrapText="0" readingOrder="0"/>
    </dxf>
  </rfmt>
  <rfmt sheetId="5" sqref="F1269" start="0" length="0">
    <dxf>
      <numFmt numFmtId="0" formatCode="General"/>
      <alignment vertical="bottom" wrapText="0" readingOrder="0"/>
    </dxf>
  </rfmt>
  <rfmt sheetId="5" sqref="G1269" start="0" length="0">
    <dxf>
      <numFmt numFmtId="0" formatCode="General"/>
      <alignment vertical="bottom" wrapText="0" readingOrder="0"/>
    </dxf>
  </rfmt>
  <rfmt sheetId="5" sqref="H1269" start="0" length="0">
    <dxf>
      <numFmt numFmtId="0" formatCode="General"/>
      <alignment vertical="bottom" wrapText="0" readingOrder="0"/>
    </dxf>
  </rfmt>
  <rfmt sheetId="5" sqref="I1269" start="0" length="0">
    <dxf>
      <numFmt numFmtId="0" formatCode="General"/>
      <alignment vertical="bottom" wrapText="0" readingOrder="0"/>
    </dxf>
  </rfmt>
  <rfmt sheetId="5" sqref="J1269" start="0" length="0">
    <dxf>
      <numFmt numFmtId="0" formatCode="General"/>
      <alignment vertical="bottom" wrapText="0" readingOrder="0"/>
    </dxf>
  </rfmt>
  <rfmt sheetId="5" sqref="A1270" start="0" length="0">
    <dxf>
      <numFmt numFmtId="0" formatCode="General"/>
      <alignment vertical="bottom" wrapText="0" readingOrder="0"/>
    </dxf>
  </rfmt>
  <rfmt sheetId="5" sqref="B1270" start="0" length="0">
    <dxf>
      <numFmt numFmtId="0" formatCode="General"/>
      <alignment vertical="bottom" wrapText="0" readingOrder="0"/>
    </dxf>
  </rfmt>
  <rfmt sheetId="5" sqref="C1270" start="0" length="0">
    <dxf>
      <numFmt numFmtId="0" formatCode="General"/>
      <alignment vertical="bottom" wrapText="0" readingOrder="0"/>
    </dxf>
  </rfmt>
  <rfmt sheetId="5" sqref="D1270" start="0" length="0">
    <dxf>
      <numFmt numFmtId="0" formatCode="General"/>
      <alignment vertical="bottom" wrapText="0" readingOrder="0"/>
    </dxf>
  </rfmt>
  <rfmt sheetId="5" sqref="E1270" start="0" length="0">
    <dxf>
      <numFmt numFmtId="0" formatCode="General"/>
      <alignment vertical="bottom" wrapText="0" readingOrder="0"/>
    </dxf>
  </rfmt>
  <rfmt sheetId="5" sqref="F1270" start="0" length="0">
    <dxf>
      <numFmt numFmtId="0" formatCode="General"/>
      <alignment vertical="bottom" wrapText="0" readingOrder="0"/>
    </dxf>
  </rfmt>
  <rfmt sheetId="5" sqref="G1270" start="0" length="0">
    <dxf>
      <numFmt numFmtId="0" formatCode="General"/>
      <alignment vertical="bottom" wrapText="0" readingOrder="0"/>
    </dxf>
  </rfmt>
  <rfmt sheetId="5" sqref="H1270" start="0" length="0">
    <dxf>
      <numFmt numFmtId="0" formatCode="General"/>
      <alignment vertical="bottom" wrapText="0" readingOrder="0"/>
    </dxf>
  </rfmt>
  <rfmt sheetId="5" sqref="I1270" start="0" length="0">
    <dxf>
      <numFmt numFmtId="0" formatCode="General"/>
      <alignment vertical="bottom" wrapText="0" readingOrder="0"/>
    </dxf>
  </rfmt>
  <rfmt sheetId="5" sqref="J1270" start="0" length="0">
    <dxf>
      <numFmt numFmtId="0" formatCode="General"/>
      <alignment vertical="bottom" wrapText="0" readingOrder="0"/>
    </dxf>
  </rfmt>
  <rfmt sheetId="5" sqref="A1271" start="0" length="0">
    <dxf>
      <numFmt numFmtId="0" formatCode="General"/>
      <alignment vertical="bottom" wrapText="0" readingOrder="0"/>
    </dxf>
  </rfmt>
  <rfmt sheetId="5" sqref="B1271" start="0" length="0">
    <dxf>
      <numFmt numFmtId="0" formatCode="General"/>
      <alignment vertical="bottom" wrapText="0" readingOrder="0"/>
    </dxf>
  </rfmt>
  <rfmt sheetId="5" sqref="C1271" start="0" length="0">
    <dxf>
      <numFmt numFmtId="0" formatCode="General"/>
      <alignment vertical="bottom" wrapText="0" readingOrder="0"/>
    </dxf>
  </rfmt>
  <rfmt sheetId="5" sqref="D1271" start="0" length="0">
    <dxf>
      <numFmt numFmtId="0" formatCode="General"/>
      <alignment vertical="bottom" wrapText="0" readingOrder="0"/>
    </dxf>
  </rfmt>
  <rfmt sheetId="5" sqref="E1271" start="0" length="0">
    <dxf>
      <numFmt numFmtId="0" formatCode="General"/>
      <alignment vertical="bottom" wrapText="0" readingOrder="0"/>
    </dxf>
  </rfmt>
  <rfmt sheetId="5" sqref="F1271" start="0" length="0">
    <dxf>
      <numFmt numFmtId="0" formatCode="General"/>
      <alignment vertical="bottom" wrapText="0" readingOrder="0"/>
    </dxf>
  </rfmt>
  <rfmt sheetId="5" sqref="G1271" start="0" length="0">
    <dxf>
      <numFmt numFmtId="0" formatCode="General"/>
      <alignment vertical="bottom" wrapText="0" readingOrder="0"/>
    </dxf>
  </rfmt>
  <rfmt sheetId="5" sqref="H1271" start="0" length="0">
    <dxf>
      <numFmt numFmtId="0" formatCode="General"/>
      <alignment vertical="bottom" wrapText="0" readingOrder="0"/>
    </dxf>
  </rfmt>
  <rfmt sheetId="5" sqref="I1271" start="0" length="0">
    <dxf>
      <numFmt numFmtId="0" formatCode="General"/>
      <alignment vertical="bottom" wrapText="0" readingOrder="0"/>
    </dxf>
  </rfmt>
  <rfmt sheetId="5" sqref="J1271" start="0" length="0">
    <dxf>
      <numFmt numFmtId="0" formatCode="General"/>
      <alignment vertical="bottom" wrapText="0" readingOrder="0"/>
    </dxf>
  </rfmt>
  <rfmt sheetId="5" sqref="A1272" start="0" length="0">
    <dxf>
      <numFmt numFmtId="0" formatCode="General"/>
      <alignment vertical="bottom" wrapText="0" readingOrder="0"/>
    </dxf>
  </rfmt>
  <rfmt sheetId="5" sqref="B1272" start="0" length="0">
    <dxf>
      <numFmt numFmtId="0" formatCode="General"/>
      <alignment vertical="bottom" wrapText="0" readingOrder="0"/>
    </dxf>
  </rfmt>
  <rfmt sheetId="5" sqref="C1272" start="0" length="0">
    <dxf>
      <numFmt numFmtId="0" formatCode="General"/>
      <alignment vertical="bottom" wrapText="0" readingOrder="0"/>
    </dxf>
  </rfmt>
  <rfmt sheetId="5" sqref="D1272" start="0" length="0">
    <dxf>
      <numFmt numFmtId="0" formatCode="General"/>
      <alignment vertical="bottom" wrapText="0" readingOrder="0"/>
    </dxf>
  </rfmt>
  <rfmt sheetId="5" sqref="E1272" start="0" length="0">
    <dxf>
      <numFmt numFmtId="0" formatCode="General"/>
      <alignment vertical="bottom" wrapText="0" readingOrder="0"/>
    </dxf>
  </rfmt>
  <rfmt sheetId="5" sqref="F1272" start="0" length="0">
    <dxf>
      <numFmt numFmtId="0" formatCode="General"/>
      <alignment vertical="bottom" wrapText="0" readingOrder="0"/>
    </dxf>
  </rfmt>
  <rfmt sheetId="5" sqref="G1272" start="0" length="0">
    <dxf>
      <numFmt numFmtId="0" formatCode="General"/>
      <alignment vertical="bottom" wrapText="0" readingOrder="0"/>
    </dxf>
  </rfmt>
  <rfmt sheetId="5" sqref="H1272" start="0" length="0">
    <dxf>
      <numFmt numFmtId="0" formatCode="General"/>
      <alignment vertical="bottom" wrapText="0" readingOrder="0"/>
    </dxf>
  </rfmt>
  <rfmt sheetId="5" sqref="I1272" start="0" length="0">
    <dxf>
      <numFmt numFmtId="0" formatCode="General"/>
      <alignment vertical="bottom" wrapText="0" readingOrder="0"/>
    </dxf>
  </rfmt>
  <rfmt sheetId="5" sqref="J1272" start="0" length="0">
    <dxf>
      <numFmt numFmtId="0" formatCode="General"/>
      <alignment vertical="bottom" wrapText="0" readingOrder="0"/>
    </dxf>
  </rfmt>
  <rfmt sheetId="5" sqref="A1273" start="0" length="0">
    <dxf>
      <numFmt numFmtId="0" formatCode="General"/>
      <alignment vertical="bottom" wrapText="0" readingOrder="0"/>
    </dxf>
  </rfmt>
  <rfmt sheetId="5" sqref="B1273" start="0" length="0">
    <dxf>
      <numFmt numFmtId="0" formatCode="General"/>
      <alignment vertical="bottom" wrapText="0" readingOrder="0"/>
    </dxf>
  </rfmt>
  <rfmt sheetId="5" sqref="C1273" start="0" length="0">
    <dxf>
      <numFmt numFmtId="0" formatCode="General"/>
      <alignment vertical="bottom" wrapText="0" readingOrder="0"/>
    </dxf>
  </rfmt>
  <rfmt sheetId="5" sqref="D1273" start="0" length="0">
    <dxf>
      <numFmt numFmtId="0" formatCode="General"/>
      <alignment vertical="bottom" wrapText="0" readingOrder="0"/>
    </dxf>
  </rfmt>
  <rfmt sheetId="5" sqref="E1273" start="0" length="0">
    <dxf>
      <numFmt numFmtId="0" formatCode="General"/>
      <alignment vertical="bottom" wrapText="0" readingOrder="0"/>
    </dxf>
  </rfmt>
  <rfmt sheetId="5" sqref="F1273" start="0" length="0">
    <dxf>
      <numFmt numFmtId="0" formatCode="General"/>
      <alignment vertical="bottom" wrapText="0" readingOrder="0"/>
    </dxf>
  </rfmt>
  <rfmt sheetId="5" sqref="G1273" start="0" length="0">
    <dxf>
      <numFmt numFmtId="0" formatCode="General"/>
      <alignment vertical="bottom" wrapText="0" readingOrder="0"/>
    </dxf>
  </rfmt>
  <rfmt sheetId="5" sqref="H1273" start="0" length="0">
    <dxf>
      <numFmt numFmtId="0" formatCode="General"/>
      <alignment vertical="bottom" wrapText="0" readingOrder="0"/>
    </dxf>
  </rfmt>
  <rfmt sheetId="5" sqref="I1273" start="0" length="0">
    <dxf>
      <numFmt numFmtId="0" formatCode="General"/>
      <alignment vertical="bottom" wrapText="0" readingOrder="0"/>
    </dxf>
  </rfmt>
  <rfmt sheetId="5" sqref="J1273" start="0" length="0">
    <dxf>
      <numFmt numFmtId="0" formatCode="General"/>
      <alignment vertical="bottom" wrapText="0" readingOrder="0"/>
    </dxf>
  </rfmt>
  <rfmt sheetId="5" sqref="A1274" start="0" length="0">
    <dxf>
      <numFmt numFmtId="0" formatCode="General"/>
      <alignment vertical="bottom" wrapText="0" readingOrder="0"/>
    </dxf>
  </rfmt>
  <rfmt sheetId="5" sqref="B1274" start="0" length="0">
    <dxf>
      <numFmt numFmtId="0" formatCode="General"/>
      <alignment vertical="bottom" wrapText="0" readingOrder="0"/>
    </dxf>
  </rfmt>
  <rfmt sheetId="5" sqref="C1274" start="0" length="0">
    <dxf>
      <numFmt numFmtId="0" formatCode="General"/>
      <alignment vertical="bottom" wrapText="0" readingOrder="0"/>
    </dxf>
  </rfmt>
  <rfmt sheetId="5" sqref="D1274" start="0" length="0">
    <dxf>
      <numFmt numFmtId="0" formatCode="General"/>
      <alignment vertical="bottom" wrapText="0" readingOrder="0"/>
    </dxf>
  </rfmt>
  <rfmt sheetId="5" sqref="E1274" start="0" length="0">
    <dxf>
      <numFmt numFmtId="0" formatCode="General"/>
      <alignment vertical="bottom" wrapText="0" readingOrder="0"/>
    </dxf>
  </rfmt>
  <rfmt sheetId="5" sqref="F1274" start="0" length="0">
    <dxf>
      <numFmt numFmtId="0" formatCode="General"/>
      <alignment vertical="bottom" wrapText="0" readingOrder="0"/>
    </dxf>
  </rfmt>
  <rfmt sheetId="5" sqref="G1274" start="0" length="0">
    <dxf>
      <numFmt numFmtId="0" formatCode="General"/>
      <alignment vertical="bottom" wrapText="0" readingOrder="0"/>
    </dxf>
  </rfmt>
  <rfmt sheetId="5" sqref="H1274" start="0" length="0">
    <dxf>
      <numFmt numFmtId="0" formatCode="General"/>
      <alignment vertical="bottom" wrapText="0" readingOrder="0"/>
    </dxf>
  </rfmt>
  <rfmt sheetId="5" sqref="I1274" start="0" length="0">
    <dxf>
      <numFmt numFmtId="0" formatCode="General"/>
      <alignment vertical="bottom" wrapText="0" readingOrder="0"/>
    </dxf>
  </rfmt>
  <rfmt sheetId="5" sqref="J1274" start="0" length="0">
    <dxf>
      <numFmt numFmtId="0" formatCode="General"/>
      <alignment vertical="bottom" wrapText="0" readingOrder="0"/>
    </dxf>
  </rfmt>
  <rfmt sheetId="5" sqref="A1275" start="0" length="0">
    <dxf>
      <numFmt numFmtId="0" formatCode="General"/>
      <alignment vertical="bottom" wrapText="0" readingOrder="0"/>
    </dxf>
  </rfmt>
  <rfmt sheetId="5" sqref="B1275" start="0" length="0">
    <dxf>
      <numFmt numFmtId="0" formatCode="General"/>
      <alignment vertical="bottom" wrapText="0" readingOrder="0"/>
    </dxf>
  </rfmt>
  <rfmt sheetId="5" sqref="C1275" start="0" length="0">
    <dxf>
      <numFmt numFmtId="0" formatCode="General"/>
      <alignment vertical="bottom" wrapText="0" readingOrder="0"/>
    </dxf>
  </rfmt>
  <rfmt sheetId="5" sqref="D1275" start="0" length="0">
    <dxf>
      <numFmt numFmtId="0" formatCode="General"/>
      <alignment vertical="bottom" wrapText="0" readingOrder="0"/>
    </dxf>
  </rfmt>
  <rfmt sheetId="5" sqref="E1275" start="0" length="0">
    <dxf>
      <numFmt numFmtId="0" formatCode="General"/>
      <alignment vertical="bottom" wrapText="0" readingOrder="0"/>
    </dxf>
  </rfmt>
  <rfmt sheetId="5" sqref="F1275" start="0" length="0">
    <dxf>
      <numFmt numFmtId="0" formatCode="General"/>
      <alignment vertical="bottom" wrapText="0" readingOrder="0"/>
    </dxf>
  </rfmt>
  <rfmt sheetId="5" sqref="G1275" start="0" length="0">
    <dxf>
      <numFmt numFmtId="0" formatCode="General"/>
      <alignment vertical="bottom" wrapText="0" readingOrder="0"/>
    </dxf>
  </rfmt>
  <rfmt sheetId="5" sqref="H1275" start="0" length="0">
    <dxf>
      <numFmt numFmtId="0" formatCode="General"/>
      <alignment vertical="bottom" wrapText="0" readingOrder="0"/>
    </dxf>
  </rfmt>
  <rfmt sheetId="5" sqref="I1275" start="0" length="0">
    <dxf>
      <numFmt numFmtId="0" formatCode="General"/>
      <alignment vertical="bottom" wrapText="0" readingOrder="0"/>
    </dxf>
  </rfmt>
  <rfmt sheetId="5" sqref="J1275" start="0" length="0">
    <dxf>
      <numFmt numFmtId="0" formatCode="General"/>
      <alignment vertical="bottom" wrapText="0" readingOrder="0"/>
    </dxf>
  </rfmt>
  <rfmt sheetId="5" sqref="A1276" start="0" length="0">
    <dxf>
      <numFmt numFmtId="0" formatCode="General"/>
      <alignment vertical="bottom" wrapText="0" readingOrder="0"/>
    </dxf>
  </rfmt>
  <rfmt sheetId="5" sqref="B1276" start="0" length="0">
    <dxf>
      <numFmt numFmtId="0" formatCode="General"/>
      <alignment vertical="bottom" wrapText="0" readingOrder="0"/>
    </dxf>
  </rfmt>
  <rfmt sheetId="5" sqref="C1276" start="0" length="0">
    <dxf>
      <numFmt numFmtId="0" formatCode="General"/>
      <alignment vertical="bottom" wrapText="0" readingOrder="0"/>
    </dxf>
  </rfmt>
  <rfmt sheetId="5" sqref="D1276" start="0" length="0">
    <dxf>
      <numFmt numFmtId="0" formatCode="General"/>
      <alignment vertical="bottom" wrapText="0" readingOrder="0"/>
    </dxf>
  </rfmt>
  <rfmt sheetId="5" sqref="E1276" start="0" length="0">
    <dxf>
      <numFmt numFmtId="0" formatCode="General"/>
      <alignment vertical="bottom" wrapText="0" readingOrder="0"/>
    </dxf>
  </rfmt>
  <rfmt sheetId="5" sqref="F1276" start="0" length="0">
    <dxf>
      <numFmt numFmtId="0" formatCode="General"/>
      <alignment vertical="bottom" wrapText="0" readingOrder="0"/>
    </dxf>
  </rfmt>
  <rfmt sheetId="5" sqref="G1276" start="0" length="0">
    <dxf>
      <numFmt numFmtId="0" formatCode="General"/>
      <alignment vertical="bottom" wrapText="0" readingOrder="0"/>
    </dxf>
  </rfmt>
  <rfmt sheetId="5" sqref="H1276" start="0" length="0">
    <dxf>
      <numFmt numFmtId="0" formatCode="General"/>
      <alignment vertical="bottom" wrapText="0" readingOrder="0"/>
    </dxf>
  </rfmt>
  <rfmt sheetId="5" sqref="I1276" start="0" length="0">
    <dxf>
      <numFmt numFmtId="0" formatCode="General"/>
      <alignment vertical="bottom" wrapText="0" readingOrder="0"/>
    </dxf>
  </rfmt>
  <rfmt sheetId="5" sqref="J1276" start="0" length="0">
    <dxf>
      <numFmt numFmtId="0" formatCode="General"/>
      <alignment vertical="bottom" wrapText="0" readingOrder="0"/>
    </dxf>
  </rfmt>
  <rfmt sheetId="5" sqref="A1277" start="0" length="0">
    <dxf>
      <numFmt numFmtId="0" formatCode="General"/>
      <alignment vertical="bottom" wrapText="0" readingOrder="0"/>
    </dxf>
  </rfmt>
  <rfmt sheetId="5" sqref="B1277" start="0" length="0">
    <dxf>
      <numFmt numFmtId="0" formatCode="General"/>
      <alignment vertical="bottom" wrapText="0" readingOrder="0"/>
    </dxf>
  </rfmt>
  <rfmt sheetId="5" sqref="C1277" start="0" length="0">
    <dxf>
      <numFmt numFmtId="0" formatCode="General"/>
      <alignment vertical="bottom" wrapText="0" readingOrder="0"/>
    </dxf>
  </rfmt>
  <rfmt sheetId="5" sqref="D1277" start="0" length="0">
    <dxf>
      <numFmt numFmtId="0" formatCode="General"/>
      <alignment vertical="bottom" wrapText="0" readingOrder="0"/>
    </dxf>
  </rfmt>
  <rfmt sheetId="5" sqref="E1277" start="0" length="0">
    <dxf>
      <numFmt numFmtId="0" formatCode="General"/>
      <alignment vertical="bottom" wrapText="0" readingOrder="0"/>
    </dxf>
  </rfmt>
  <rfmt sheetId="5" sqref="F1277" start="0" length="0">
    <dxf>
      <numFmt numFmtId="0" formatCode="General"/>
      <alignment vertical="bottom" wrapText="0" readingOrder="0"/>
    </dxf>
  </rfmt>
  <rfmt sheetId="5" sqref="G1277" start="0" length="0">
    <dxf>
      <numFmt numFmtId="0" formatCode="General"/>
      <alignment vertical="bottom" wrapText="0" readingOrder="0"/>
    </dxf>
  </rfmt>
  <rfmt sheetId="5" sqref="H1277" start="0" length="0">
    <dxf>
      <numFmt numFmtId="0" formatCode="General"/>
      <alignment vertical="bottom" wrapText="0" readingOrder="0"/>
    </dxf>
  </rfmt>
  <rfmt sheetId="5" sqref="I1277" start="0" length="0">
    <dxf>
      <numFmt numFmtId="0" formatCode="General"/>
      <alignment vertical="bottom" wrapText="0" readingOrder="0"/>
    </dxf>
  </rfmt>
  <rfmt sheetId="5" sqref="J1277" start="0" length="0">
    <dxf>
      <numFmt numFmtId="0" formatCode="General"/>
      <alignment vertical="bottom" wrapText="0" readingOrder="0"/>
    </dxf>
  </rfmt>
  <rfmt sheetId="5" sqref="A1278" start="0" length="0">
    <dxf>
      <numFmt numFmtId="0" formatCode="General"/>
      <alignment vertical="bottom" wrapText="0" readingOrder="0"/>
    </dxf>
  </rfmt>
  <rfmt sheetId="5" sqref="B1278" start="0" length="0">
    <dxf>
      <numFmt numFmtId="0" formatCode="General"/>
      <alignment vertical="bottom" wrapText="0" readingOrder="0"/>
    </dxf>
  </rfmt>
  <rfmt sheetId="5" sqref="C1278" start="0" length="0">
    <dxf>
      <numFmt numFmtId="0" formatCode="General"/>
      <alignment vertical="bottom" wrapText="0" readingOrder="0"/>
    </dxf>
  </rfmt>
  <rfmt sheetId="5" sqref="D1278" start="0" length="0">
    <dxf>
      <numFmt numFmtId="0" formatCode="General"/>
      <alignment vertical="bottom" wrapText="0" readingOrder="0"/>
    </dxf>
  </rfmt>
  <rfmt sheetId="5" sqref="E1278" start="0" length="0">
    <dxf>
      <numFmt numFmtId="0" formatCode="General"/>
      <alignment vertical="bottom" wrapText="0" readingOrder="0"/>
    </dxf>
  </rfmt>
  <rfmt sheetId="5" sqref="F1278" start="0" length="0">
    <dxf>
      <numFmt numFmtId="0" formatCode="General"/>
      <alignment vertical="bottom" wrapText="0" readingOrder="0"/>
    </dxf>
  </rfmt>
  <rfmt sheetId="5" sqref="G1278" start="0" length="0">
    <dxf>
      <numFmt numFmtId="0" formatCode="General"/>
      <alignment vertical="bottom" wrapText="0" readingOrder="0"/>
    </dxf>
  </rfmt>
  <rfmt sheetId="5" sqref="H1278" start="0" length="0">
    <dxf>
      <numFmt numFmtId="0" formatCode="General"/>
      <alignment vertical="bottom" wrapText="0" readingOrder="0"/>
    </dxf>
  </rfmt>
  <rfmt sheetId="5" sqref="I1278" start="0" length="0">
    <dxf>
      <numFmt numFmtId="0" formatCode="General"/>
      <alignment vertical="bottom" wrapText="0" readingOrder="0"/>
    </dxf>
  </rfmt>
  <rfmt sheetId="5" sqref="J1278" start="0" length="0">
    <dxf>
      <numFmt numFmtId="0" formatCode="General"/>
      <alignment vertical="bottom" wrapText="0" readingOrder="0"/>
    </dxf>
  </rfmt>
  <rfmt sheetId="5" sqref="A1279" start="0" length="0">
    <dxf>
      <numFmt numFmtId="0" formatCode="General"/>
      <alignment vertical="bottom" wrapText="0" readingOrder="0"/>
    </dxf>
  </rfmt>
  <rfmt sheetId="5" sqref="B1279" start="0" length="0">
    <dxf>
      <numFmt numFmtId="0" formatCode="General"/>
      <alignment vertical="bottom" wrapText="0" readingOrder="0"/>
    </dxf>
  </rfmt>
  <rfmt sheetId="5" sqref="C1279" start="0" length="0">
    <dxf>
      <numFmt numFmtId="0" formatCode="General"/>
      <alignment vertical="bottom" wrapText="0" readingOrder="0"/>
    </dxf>
  </rfmt>
  <rfmt sheetId="5" sqref="D1279" start="0" length="0">
    <dxf>
      <numFmt numFmtId="0" formatCode="General"/>
      <alignment vertical="bottom" wrapText="0" readingOrder="0"/>
    </dxf>
  </rfmt>
  <rfmt sheetId="5" sqref="E1279" start="0" length="0">
    <dxf>
      <numFmt numFmtId="0" formatCode="General"/>
      <alignment vertical="bottom" wrapText="0" readingOrder="0"/>
    </dxf>
  </rfmt>
  <rfmt sheetId="5" sqref="F1279" start="0" length="0">
    <dxf>
      <numFmt numFmtId="0" formatCode="General"/>
      <alignment vertical="bottom" wrapText="0" readingOrder="0"/>
    </dxf>
  </rfmt>
  <rfmt sheetId="5" sqref="G1279" start="0" length="0">
    <dxf>
      <numFmt numFmtId="0" formatCode="General"/>
      <alignment vertical="bottom" wrapText="0" readingOrder="0"/>
    </dxf>
  </rfmt>
  <rfmt sheetId="5" sqref="H1279" start="0" length="0">
    <dxf>
      <numFmt numFmtId="0" formatCode="General"/>
      <alignment vertical="bottom" wrapText="0" readingOrder="0"/>
    </dxf>
  </rfmt>
  <rfmt sheetId="5" sqref="I1279" start="0" length="0">
    <dxf>
      <numFmt numFmtId="0" formatCode="General"/>
      <alignment vertical="bottom" wrapText="0" readingOrder="0"/>
    </dxf>
  </rfmt>
  <rfmt sheetId="5" sqref="J1279" start="0" length="0">
    <dxf>
      <numFmt numFmtId="0" formatCode="General"/>
      <alignment vertical="bottom" wrapText="0" readingOrder="0"/>
    </dxf>
  </rfmt>
  <rfmt sheetId="5" sqref="A1280" start="0" length="0">
    <dxf>
      <numFmt numFmtId="0" formatCode="General"/>
      <alignment vertical="bottom" wrapText="0" readingOrder="0"/>
    </dxf>
  </rfmt>
  <rfmt sheetId="5" sqref="B1280" start="0" length="0">
    <dxf>
      <numFmt numFmtId="0" formatCode="General"/>
      <alignment vertical="bottom" wrapText="0" readingOrder="0"/>
    </dxf>
  </rfmt>
  <rfmt sheetId="5" sqref="C1280" start="0" length="0">
    <dxf>
      <numFmt numFmtId="0" formatCode="General"/>
      <alignment vertical="bottom" wrapText="0" readingOrder="0"/>
    </dxf>
  </rfmt>
  <rfmt sheetId="5" sqref="D1280" start="0" length="0">
    <dxf>
      <numFmt numFmtId="0" formatCode="General"/>
      <alignment vertical="bottom" wrapText="0" readingOrder="0"/>
    </dxf>
  </rfmt>
  <rfmt sheetId="5" sqref="E1280" start="0" length="0">
    <dxf>
      <numFmt numFmtId="0" formatCode="General"/>
      <alignment vertical="bottom" wrapText="0" readingOrder="0"/>
    </dxf>
  </rfmt>
  <rfmt sheetId="5" sqref="F1280" start="0" length="0">
    <dxf>
      <numFmt numFmtId="0" formatCode="General"/>
      <alignment vertical="bottom" wrapText="0" readingOrder="0"/>
    </dxf>
  </rfmt>
  <rfmt sheetId="5" sqref="G1280" start="0" length="0">
    <dxf>
      <numFmt numFmtId="0" formatCode="General"/>
      <alignment vertical="bottom" wrapText="0" readingOrder="0"/>
    </dxf>
  </rfmt>
  <rfmt sheetId="5" sqref="H1280" start="0" length="0">
    <dxf>
      <numFmt numFmtId="0" formatCode="General"/>
      <alignment vertical="bottom" wrapText="0" readingOrder="0"/>
    </dxf>
  </rfmt>
  <rfmt sheetId="5" sqref="I1280" start="0" length="0">
    <dxf>
      <numFmt numFmtId="0" formatCode="General"/>
      <alignment vertical="bottom" wrapText="0" readingOrder="0"/>
    </dxf>
  </rfmt>
  <rfmt sheetId="5" sqref="J1280" start="0" length="0">
    <dxf>
      <numFmt numFmtId="0" formatCode="General"/>
      <alignment vertical="bottom" wrapText="0" readingOrder="0"/>
    </dxf>
  </rfmt>
  <rfmt sheetId="5" sqref="A1281" start="0" length="0">
    <dxf>
      <numFmt numFmtId="0" formatCode="General"/>
      <alignment vertical="bottom" wrapText="0" readingOrder="0"/>
    </dxf>
  </rfmt>
  <rfmt sheetId="5" sqref="B1281" start="0" length="0">
    <dxf>
      <numFmt numFmtId="0" formatCode="General"/>
      <alignment vertical="bottom" wrapText="0" readingOrder="0"/>
    </dxf>
  </rfmt>
  <rfmt sheetId="5" sqref="C1281" start="0" length="0">
    <dxf>
      <numFmt numFmtId="0" formatCode="General"/>
      <alignment vertical="bottom" wrapText="0" readingOrder="0"/>
    </dxf>
  </rfmt>
  <rfmt sheetId="5" sqref="D1281" start="0" length="0">
    <dxf>
      <numFmt numFmtId="0" formatCode="General"/>
      <alignment vertical="bottom" wrapText="0" readingOrder="0"/>
    </dxf>
  </rfmt>
  <rfmt sheetId="5" sqref="E1281" start="0" length="0">
    <dxf>
      <numFmt numFmtId="0" formatCode="General"/>
      <alignment vertical="bottom" wrapText="0" readingOrder="0"/>
    </dxf>
  </rfmt>
  <rfmt sheetId="5" sqref="F1281" start="0" length="0">
    <dxf>
      <numFmt numFmtId="0" formatCode="General"/>
      <alignment vertical="bottom" wrapText="0" readingOrder="0"/>
    </dxf>
  </rfmt>
  <rfmt sheetId="5" sqref="G1281" start="0" length="0">
    <dxf>
      <numFmt numFmtId="0" formatCode="General"/>
      <alignment vertical="bottom" wrapText="0" readingOrder="0"/>
    </dxf>
  </rfmt>
  <rfmt sheetId="5" sqref="H1281" start="0" length="0">
    <dxf>
      <numFmt numFmtId="0" formatCode="General"/>
      <alignment vertical="bottom" wrapText="0" readingOrder="0"/>
    </dxf>
  </rfmt>
  <rfmt sheetId="5" sqref="I1281" start="0" length="0">
    <dxf>
      <numFmt numFmtId="0" formatCode="General"/>
      <alignment vertical="bottom" wrapText="0" readingOrder="0"/>
    </dxf>
  </rfmt>
  <rfmt sheetId="5" sqref="J1281" start="0" length="0">
    <dxf>
      <numFmt numFmtId="0" formatCode="General"/>
      <alignment vertical="bottom" wrapText="0" readingOrder="0"/>
    </dxf>
  </rfmt>
  <rfmt sheetId="5" sqref="A1282" start="0" length="0">
    <dxf>
      <numFmt numFmtId="0" formatCode="General"/>
      <alignment vertical="bottom" wrapText="0" readingOrder="0"/>
    </dxf>
  </rfmt>
  <rfmt sheetId="5" sqref="B1282" start="0" length="0">
    <dxf>
      <numFmt numFmtId="0" formatCode="General"/>
      <alignment vertical="bottom" wrapText="0" readingOrder="0"/>
    </dxf>
  </rfmt>
  <rfmt sheetId="5" sqref="C1282" start="0" length="0">
    <dxf>
      <numFmt numFmtId="0" formatCode="General"/>
      <alignment vertical="bottom" wrapText="0" readingOrder="0"/>
    </dxf>
  </rfmt>
  <rfmt sheetId="5" sqref="D1282" start="0" length="0">
    <dxf>
      <numFmt numFmtId="0" formatCode="General"/>
      <alignment vertical="bottom" wrapText="0" readingOrder="0"/>
    </dxf>
  </rfmt>
  <rfmt sheetId="5" sqref="E1282" start="0" length="0">
    <dxf>
      <numFmt numFmtId="0" formatCode="General"/>
      <alignment vertical="bottom" wrapText="0" readingOrder="0"/>
    </dxf>
  </rfmt>
  <rfmt sheetId="5" sqref="F1282" start="0" length="0">
    <dxf>
      <numFmt numFmtId="0" formatCode="General"/>
      <alignment vertical="bottom" wrapText="0" readingOrder="0"/>
    </dxf>
  </rfmt>
  <rfmt sheetId="5" sqref="G1282" start="0" length="0">
    <dxf>
      <numFmt numFmtId="0" formatCode="General"/>
      <alignment vertical="bottom" wrapText="0" readingOrder="0"/>
    </dxf>
  </rfmt>
  <rfmt sheetId="5" sqref="H1282" start="0" length="0">
    <dxf>
      <numFmt numFmtId="0" formatCode="General"/>
      <alignment vertical="bottom" wrapText="0" readingOrder="0"/>
    </dxf>
  </rfmt>
  <rfmt sheetId="5" sqref="I1282" start="0" length="0">
    <dxf>
      <numFmt numFmtId="0" formatCode="General"/>
      <alignment vertical="bottom" wrapText="0" readingOrder="0"/>
    </dxf>
  </rfmt>
  <rfmt sheetId="5" sqref="J1282" start="0" length="0">
    <dxf>
      <numFmt numFmtId="0" formatCode="General"/>
      <alignment vertical="bottom" wrapText="0" readingOrder="0"/>
    </dxf>
  </rfmt>
  <rfmt sheetId="5" sqref="A1283" start="0" length="0">
    <dxf>
      <numFmt numFmtId="0" formatCode="General"/>
      <alignment vertical="bottom" wrapText="0" readingOrder="0"/>
    </dxf>
  </rfmt>
  <rfmt sheetId="5" sqref="B1283" start="0" length="0">
    <dxf>
      <numFmt numFmtId="0" formatCode="General"/>
      <alignment vertical="bottom" wrapText="0" readingOrder="0"/>
    </dxf>
  </rfmt>
  <rfmt sheetId="5" sqref="C1283" start="0" length="0">
    <dxf>
      <numFmt numFmtId="0" formatCode="General"/>
      <alignment vertical="bottom" wrapText="0" readingOrder="0"/>
    </dxf>
  </rfmt>
  <rfmt sheetId="5" sqref="D1283" start="0" length="0">
    <dxf>
      <numFmt numFmtId="0" formatCode="General"/>
      <alignment vertical="bottom" wrapText="0" readingOrder="0"/>
    </dxf>
  </rfmt>
  <rfmt sheetId="5" sqref="E1283" start="0" length="0">
    <dxf>
      <numFmt numFmtId="0" formatCode="General"/>
      <alignment vertical="bottom" wrapText="0" readingOrder="0"/>
    </dxf>
  </rfmt>
  <rfmt sheetId="5" sqref="F1283" start="0" length="0">
    <dxf>
      <numFmt numFmtId="0" formatCode="General"/>
      <alignment vertical="bottom" wrapText="0" readingOrder="0"/>
    </dxf>
  </rfmt>
  <rfmt sheetId="5" sqref="G1283" start="0" length="0">
    <dxf>
      <numFmt numFmtId="0" formatCode="General"/>
      <alignment vertical="bottom" wrapText="0" readingOrder="0"/>
    </dxf>
  </rfmt>
  <rfmt sheetId="5" sqref="H1283" start="0" length="0">
    <dxf>
      <numFmt numFmtId="0" formatCode="General"/>
      <alignment vertical="bottom" wrapText="0" readingOrder="0"/>
    </dxf>
  </rfmt>
  <rfmt sheetId="5" sqref="I1283" start="0" length="0">
    <dxf>
      <numFmt numFmtId="0" formatCode="General"/>
      <alignment vertical="bottom" wrapText="0" readingOrder="0"/>
    </dxf>
  </rfmt>
  <rfmt sheetId="5" sqref="J1283" start="0" length="0">
    <dxf>
      <numFmt numFmtId="0" formatCode="General"/>
      <alignment vertical="bottom" wrapText="0" readingOrder="0"/>
    </dxf>
  </rfmt>
  <rfmt sheetId="5" sqref="A1284" start="0" length="0">
    <dxf>
      <numFmt numFmtId="0" formatCode="General"/>
      <alignment vertical="bottom" wrapText="0" readingOrder="0"/>
    </dxf>
  </rfmt>
  <rfmt sheetId="5" sqref="B1284" start="0" length="0">
    <dxf>
      <numFmt numFmtId="0" formatCode="General"/>
      <alignment vertical="bottom" wrapText="0" readingOrder="0"/>
    </dxf>
  </rfmt>
  <rfmt sheetId="5" sqref="C1284" start="0" length="0">
    <dxf>
      <numFmt numFmtId="0" formatCode="General"/>
      <alignment vertical="bottom" wrapText="0" readingOrder="0"/>
    </dxf>
  </rfmt>
  <rfmt sheetId="5" sqref="D1284" start="0" length="0">
    <dxf>
      <numFmt numFmtId="0" formatCode="General"/>
      <alignment vertical="bottom" wrapText="0" readingOrder="0"/>
    </dxf>
  </rfmt>
  <rfmt sheetId="5" sqref="E1284" start="0" length="0">
    <dxf>
      <numFmt numFmtId="0" formatCode="General"/>
      <alignment vertical="bottom" wrapText="0" readingOrder="0"/>
    </dxf>
  </rfmt>
  <rfmt sheetId="5" sqref="F1284" start="0" length="0">
    <dxf>
      <numFmt numFmtId="0" formatCode="General"/>
      <alignment vertical="bottom" wrapText="0" readingOrder="0"/>
    </dxf>
  </rfmt>
  <rfmt sheetId="5" sqref="G1284" start="0" length="0">
    <dxf>
      <numFmt numFmtId="0" formatCode="General"/>
      <alignment vertical="bottom" wrapText="0" readingOrder="0"/>
    </dxf>
  </rfmt>
  <rfmt sheetId="5" sqref="H1284" start="0" length="0">
    <dxf>
      <numFmt numFmtId="0" formatCode="General"/>
      <alignment vertical="bottom" wrapText="0" readingOrder="0"/>
    </dxf>
  </rfmt>
  <rfmt sheetId="5" sqref="I1284" start="0" length="0">
    <dxf>
      <numFmt numFmtId="0" formatCode="General"/>
      <alignment vertical="bottom" wrapText="0" readingOrder="0"/>
    </dxf>
  </rfmt>
  <rfmt sheetId="5" sqref="J1284" start="0" length="0">
    <dxf>
      <numFmt numFmtId="0" formatCode="General"/>
      <alignment vertical="bottom" wrapText="0" readingOrder="0"/>
    </dxf>
  </rfmt>
  <rfmt sheetId="5" sqref="A1285" start="0" length="0">
    <dxf>
      <numFmt numFmtId="0" formatCode="General"/>
      <alignment vertical="bottom" wrapText="0" readingOrder="0"/>
    </dxf>
  </rfmt>
  <rfmt sheetId="5" sqref="B1285" start="0" length="0">
    <dxf>
      <numFmt numFmtId="0" formatCode="General"/>
      <alignment vertical="bottom" wrapText="0" readingOrder="0"/>
    </dxf>
  </rfmt>
  <rfmt sheetId="5" sqref="C1285" start="0" length="0">
    <dxf>
      <numFmt numFmtId="0" formatCode="General"/>
      <alignment vertical="bottom" wrapText="0" readingOrder="0"/>
    </dxf>
  </rfmt>
  <rfmt sheetId="5" sqref="D1285" start="0" length="0">
    <dxf>
      <numFmt numFmtId="0" formatCode="General"/>
      <alignment vertical="bottom" wrapText="0" readingOrder="0"/>
    </dxf>
  </rfmt>
  <rfmt sheetId="5" sqref="E1285" start="0" length="0">
    <dxf>
      <numFmt numFmtId="0" formatCode="General"/>
      <alignment vertical="bottom" wrapText="0" readingOrder="0"/>
    </dxf>
  </rfmt>
  <rfmt sheetId="5" sqref="F1285" start="0" length="0">
    <dxf>
      <numFmt numFmtId="0" formatCode="General"/>
      <alignment vertical="bottom" wrapText="0" readingOrder="0"/>
    </dxf>
  </rfmt>
  <rfmt sheetId="5" sqref="G1285" start="0" length="0">
    <dxf>
      <numFmt numFmtId="0" formatCode="General"/>
      <alignment vertical="bottom" wrapText="0" readingOrder="0"/>
    </dxf>
  </rfmt>
  <rfmt sheetId="5" sqref="H1285" start="0" length="0">
    <dxf>
      <numFmt numFmtId="0" formatCode="General"/>
      <alignment vertical="bottom" wrapText="0" readingOrder="0"/>
    </dxf>
  </rfmt>
  <rfmt sheetId="5" sqref="I1285" start="0" length="0">
    <dxf>
      <numFmt numFmtId="0" formatCode="General"/>
      <alignment vertical="bottom" wrapText="0" readingOrder="0"/>
    </dxf>
  </rfmt>
  <rfmt sheetId="5" sqref="J1285" start="0" length="0">
    <dxf>
      <numFmt numFmtId="0" formatCode="General"/>
      <alignment vertical="bottom" wrapText="0" readingOrder="0"/>
    </dxf>
  </rfmt>
  <rfmt sheetId="5" sqref="A1286" start="0" length="0">
    <dxf>
      <numFmt numFmtId="0" formatCode="General"/>
      <alignment vertical="bottom" wrapText="0" readingOrder="0"/>
    </dxf>
  </rfmt>
  <rfmt sheetId="5" sqref="B1286" start="0" length="0">
    <dxf>
      <numFmt numFmtId="0" formatCode="General"/>
      <alignment vertical="bottom" wrapText="0" readingOrder="0"/>
    </dxf>
  </rfmt>
  <rfmt sheetId="5" sqref="C1286" start="0" length="0">
    <dxf>
      <numFmt numFmtId="0" formatCode="General"/>
      <alignment vertical="bottom" wrapText="0" readingOrder="0"/>
    </dxf>
  </rfmt>
  <rfmt sheetId="5" sqref="D1286" start="0" length="0">
    <dxf>
      <numFmt numFmtId="0" formatCode="General"/>
      <alignment vertical="bottom" wrapText="0" readingOrder="0"/>
    </dxf>
  </rfmt>
  <rfmt sheetId="5" sqref="E1286" start="0" length="0">
    <dxf>
      <numFmt numFmtId="0" formatCode="General"/>
      <alignment vertical="bottom" wrapText="0" readingOrder="0"/>
    </dxf>
  </rfmt>
  <rfmt sheetId="5" sqref="F1286" start="0" length="0">
    <dxf>
      <numFmt numFmtId="0" formatCode="General"/>
      <alignment vertical="bottom" wrapText="0" readingOrder="0"/>
    </dxf>
  </rfmt>
  <rfmt sheetId="5" sqref="G1286" start="0" length="0">
    <dxf>
      <numFmt numFmtId="0" formatCode="General"/>
      <alignment vertical="bottom" wrapText="0" readingOrder="0"/>
    </dxf>
  </rfmt>
  <rfmt sheetId="5" sqref="H1286" start="0" length="0">
    <dxf>
      <numFmt numFmtId="0" formatCode="General"/>
      <alignment vertical="bottom" wrapText="0" readingOrder="0"/>
    </dxf>
  </rfmt>
  <rfmt sheetId="5" sqref="I1286" start="0" length="0">
    <dxf>
      <numFmt numFmtId="0" formatCode="General"/>
      <alignment vertical="bottom" wrapText="0" readingOrder="0"/>
    </dxf>
  </rfmt>
  <rfmt sheetId="5" sqref="J1286" start="0" length="0">
    <dxf>
      <numFmt numFmtId="0" formatCode="General"/>
      <alignment vertical="bottom" wrapText="0" readingOrder="0"/>
    </dxf>
  </rfmt>
  <rfmt sheetId="5" sqref="A1287" start="0" length="0">
    <dxf>
      <numFmt numFmtId="0" formatCode="General"/>
      <alignment vertical="bottom" wrapText="0" readingOrder="0"/>
    </dxf>
  </rfmt>
  <rfmt sheetId="5" sqref="B1287" start="0" length="0">
    <dxf>
      <numFmt numFmtId="0" formatCode="General"/>
      <alignment vertical="bottom" wrapText="0" readingOrder="0"/>
    </dxf>
  </rfmt>
  <rfmt sheetId="5" sqref="C1287" start="0" length="0">
    <dxf>
      <numFmt numFmtId="0" formatCode="General"/>
      <alignment vertical="bottom" wrapText="0" readingOrder="0"/>
    </dxf>
  </rfmt>
  <rfmt sheetId="5" sqref="D1287" start="0" length="0">
    <dxf>
      <numFmt numFmtId="0" formatCode="General"/>
      <alignment vertical="bottom" wrapText="0" readingOrder="0"/>
    </dxf>
  </rfmt>
  <rfmt sheetId="5" sqref="E1287" start="0" length="0">
    <dxf>
      <numFmt numFmtId="0" formatCode="General"/>
      <alignment vertical="bottom" wrapText="0" readingOrder="0"/>
    </dxf>
  </rfmt>
  <rfmt sheetId="5" sqref="F1287" start="0" length="0">
    <dxf>
      <numFmt numFmtId="0" formatCode="General"/>
      <alignment vertical="bottom" wrapText="0" readingOrder="0"/>
    </dxf>
  </rfmt>
  <rfmt sheetId="5" sqref="G1287" start="0" length="0">
    <dxf>
      <numFmt numFmtId="0" formatCode="General"/>
      <alignment vertical="bottom" wrapText="0" readingOrder="0"/>
    </dxf>
  </rfmt>
  <rfmt sheetId="5" sqref="H1287" start="0" length="0">
    <dxf>
      <numFmt numFmtId="0" formatCode="General"/>
      <alignment vertical="bottom" wrapText="0" readingOrder="0"/>
    </dxf>
  </rfmt>
  <rfmt sheetId="5" sqref="I1287" start="0" length="0">
    <dxf>
      <numFmt numFmtId="0" formatCode="General"/>
      <alignment vertical="bottom" wrapText="0" readingOrder="0"/>
    </dxf>
  </rfmt>
  <rfmt sheetId="5" sqref="J1287" start="0" length="0">
    <dxf>
      <numFmt numFmtId="0" formatCode="General"/>
      <alignment vertical="bottom" wrapText="0" readingOrder="0"/>
    </dxf>
  </rfmt>
  <rfmt sheetId="5" sqref="A1288" start="0" length="0">
    <dxf>
      <numFmt numFmtId="0" formatCode="General"/>
      <alignment vertical="bottom" wrapText="0" readingOrder="0"/>
    </dxf>
  </rfmt>
  <rfmt sheetId="5" sqref="B1288" start="0" length="0">
    <dxf>
      <numFmt numFmtId="0" formatCode="General"/>
      <alignment vertical="bottom" wrapText="0" readingOrder="0"/>
    </dxf>
  </rfmt>
  <rfmt sheetId="5" sqref="C1288" start="0" length="0">
    <dxf>
      <numFmt numFmtId="0" formatCode="General"/>
      <alignment vertical="bottom" wrapText="0" readingOrder="0"/>
    </dxf>
  </rfmt>
  <rfmt sheetId="5" sqref="D1288" start="0" length="0">
    <dxf>
      <numFmt numFmtId="0" formatCode="General"/>
      <alignment vertical="bottom" wrapText="0" readingOrder="0"/>
    </dxf>
  </rfmt>
  <rfmt sheetId="5" sqref="E1288" start="0" length="0">
    <dxf>
      <numFmt numFmtId="0" formatCode="General"/>
      <alignment vertical="bottom" wrapText="0" readingOrder="0"/>
    </dxf>
  </rfmt>
  <rfmt sheetId="5" sqref="F1288" start="0" length="0">
    <dxf>
      <numFmt numFmtId="0" formatCode="General"/>
      <alignment vertical="bottom" wrapText="0" readingOrder="0"/>
    </dxf>
  </rfmt>
  <rfmt sheetId="5" sqref="G1288" start="0" length="0">
    <dxf>
      <numFmt numFmtId="0" formatCode="General"/>
      <alignment vertical="bottom" wrapText="0" readingOrder="0"/>
    </dxf>
  </rfmt>
  <rfmt sheetId="5" sqref="H1288" start="0" length="0">
    <dxf>
      <numFmt numFmtId="0" formatCode="General"/>
      <alignment vertical="bottom" wrapText="0" readingOrder="0"/>
    </dxf>
  </rfmt>
  <rfmt sheetId="5" sqref="I1288" start="0" length="0">
    <dxf>
      <numFmt numFmtId="0" formatCode="General"/>
      <alignment vertical="bottom" wrapText="0" readingOrder="0"/>
    </dxf>
  </rfmt>
  <rfmt sheetId="5" sqref="J1288" start="0" length="0">
    <dxf>
      <numFmt numFmtId="0" formatCode="General"/>
      <alignment vertical="bottom" wrapText="0" readingOrder="0"/>
    </dxf>
  </rfmt>
  <rfmt sheetId="5" sqref="A1289" start="0" length="0">
    <dxf>
      <numFmt numFmtId="0" formatCode="General"/>
      <alignment vertical="bottom" wrapText="0" readingOrder="0"/>
    </dxf>
  </rfmt>
  <rfmt sheetId="5" sqref="B1289" start="0" length="0">
    <dxf>
      <numFmt numFmtId="0" formatCode="General"/>
      <alignment vertical="bottom" wrapText="0" readingOrder="0"/>
    </dxf>
  </rfmt>
  <rfmt sheetId="5" sqref="C1289" start="0" length="0">
    <dxf>
      <numFmt numFmtId="0" formatCode="General"/>
      <alignment vertical="bottom" wrapText="0" readingOrder="0"/>
    </dxf>
  </rfmt>
  <rfmt sheetId="5" sqref="D1289" start="0" length="0">
    <dxf>
      <numFmt numFmtId="0" formatCode="General"/>
      <alignment vertical="bottom" wrapText="0" readingOrder="0"/>
    </dxf>
  </rfmt>
  <rfmt sheetId="5" sqref="E1289" start="0" length="0">
    <dxf>
      <numFmt numFmtId="0" formatCode="General"/>
      <alignment vertical="bottom" wrapText="0" readingOrder="0"/>
    </dxf>
  </rfmt>
  <rfmt sheetId="5" sqref="F1289" start="0" length="0">
    <dxf>
      <numFmt numFmtId="0" formatCode="General"/>
      <alignment vertical="bottom" wrapText="0" readingOrder="0"/>
    </dxf>
  </rfmt>
  <rfmt sheetId="5" sqref="G1289" start="0" length="0">
    <dxf>
      <numFmt numFmtId="0" formatCode="General"/>
      <alignment vertical="bottom" wrapText="0" readingOrder="0"/>
    </dxf>
  </rfmt>
  <rfmt sheetId="5" sqref="H1289" start="0" length="0">
    <dxf>
      <numFmt numFmtId="0" formatCode="General"/>
      <alignment vertical="bottom" wrapText="0" readingOrder="0"/>
    </dxf>
  </rfmt>
  <rfmt sheetId="5" sqref="I1289" start="0" length="0">
    <dxf>
      <numFmt numFmtId="0" formatCode="General"/>
      <alignment vertical="bottom" wrapText="0" readingOrder="0"/>
    </dxf>
  </rfmt>
  <rfmt sheetId="5" sqref="J1289" start="0" length="0">
    <dxf>
      <numFmt numFmtId="0" formatCode="General"/>
      <alignment vertical="bottom" wrapText="0" readingOrder="0"/>
    </dxf>
  </rfmt>
  <rfmt sheetId="5" sqref="A1290" start="0" length="0">
    <dxf>
      <numFmt numFmtId="0" formatCode="General"/>
      <alignment vertical="bottom" wrapText="0" readingOrder="0"/>
    </dxf>
  </rfmt>
  <rfmt sheetId="5" sqref="B1290" start="0" length="0">
    <dxf>
      <numFmt numFmtId="0" formatCode="General"/>
      <alignment vertical="bottom" wrapText="0" readingOrder="0"/>
    </dxf>
  </rfmt>
  <rfmt sheetId="5" sqref="C1290" start="0" length="0">
    <dxf>
      <numFmt numFmtId="0" formatCode="General"/>
      <alignment vertical="bottom" wrapText="0" readingOrder="0"/>
    </dxf>
  </rfmt>
  <rfmt sheetId="5" sqref="D1290" start="0" length="0">
    <dxf>
      <numFmt numFmtId="0" formatCode="General"/>
      <alignment vertical="bottom" wrapText="0" readingOrder="0"/>
    </dxf>
  </rfmt>
  <rfmt sheetId="5" sqref="E1290" start="0" length="0">
    <dxf>
      <numFmt numFmtId="0" formatCode="General"/>
      <alignment vertical="bottom" wrapText="0" readingOrder="0"/>
    </dxf>
  </rfmt>
  <rfmt sheetId="5" sqref="F1290" start="0" length="0">
    <dxf>
      <numFmt numFmtId="0" formatCode="General"/>
      <alignment vertical="bottom" wrapText="0" readingOrder="0"/>
    </dxf>
  </rfmt>
  <rfmt sheetId="5" sqref="G1290" start="0" length="0">
    <dxf>
      <numFmt numFmtId="0" formatCode="General"/>
      <alignment vertical="bottom" wrapText="0" readingOrder="0"/>
    </dxf>
  </rfmt>
  <rfmt sheetId="5" sqref="H1290" start="0" length="0">
    <dxf>
      <numFmt numFmtId="0" formatCode="General"/>
      <alignment vertical="bottom" wrapText="0" readingOrder="0"/>
    </dxf>
  </rfmt>
  <rfmt sheetId="5" sqref="I1290" start="0" length="0">
    <dxf>
      <numFmt numFmtId="0" formatCode="General"/>
      <alignment vertical="bottom" wrapText="0" readingOrder="0"/>
    </dxf>
  </rfmt>
  <rfmt sheetId="5" sqref="J1290" start="0" length="0">
    <dxf>
      <numFmt numFmtId="0" formatCode="General"/>
      <alignment vertical="bottom" wrapText="0" readingOrder="0"/>
    </dxf>
  </rfmt>
  <rfmt sheetId="5" sqref="A1291" start="0" length="0">
    <dxf>
      <numFmt numFmtId="0" formatCode="General"/>
      <alignment vertical="bottom" wrapText="0" readingOrder="0"/>
    </dxf>
  </rfmt>
  <rfmt sheetId="5" sqref="B1291" start="0" length="0">
    <dxf>
      <numFmt numFmtId="0" formatCode="General"/>
      <alignment vertical="bottom" wrapText="0" readingOrder="0"/>
    </dxf>
  </rfmt>
  <rfmt sheetId="5" sqref="C1291" start="0" length="0">
    <dxf>
      <numFmt numFmtId="0" formatCode="General"/>
      <alignment vertical="bottom" wrapText="0" readingOrder="0"/>
    </dxf>
  </rfmt>
  <rfmt sheetId="5" sqref="D1291" start="0" length="0">
    <dxf>
      <numFmt numFmtId="0" formatCode="General"/>
      <alignment vertical="bottom" wrapText="0" readingOrder="0"/>
    </dxf>
  </rfmt>
  <rfmt sheetId="5" sqref="E1291" start="0" length="0">
    <dxf>
      <numFmt numFmtId="0" formatCode="General"/>
      <alignment vertical="bottom" wrapText="0" readingOrder="0"/>
    </dxf>
  </rfmt>
  <rfmt sheetId="5" sqref="F1291" start="0" length="0">
    <dxf>
      <numFmt numFmtId="0" formatCode="General"/>
      <alignment vertical="bottom" wrapText="0" readingOrder="0"/>
    </dxf>
  </rfmt>
  <rfmt sheetId="5" sqref="G1291" start="0" length="0">
    <dxf>
      <numFmt numFmtId="0" formatCode="General"/>
      <alignment vertical="bottom" wrapText="0" readingOrder="0"/>
    </dxf>
  </rfmt>
  <rfmt sheetId="5" sqref="H1291" start="0" length="0">
    <dxf>
      <numFmt numFmtId="0" formatCode="General"/>
      <alignment vertical="bottom" wrapText="0" readingOrder="0"/>
    </dxf>
  </rfmt>
  <rfmt sheetId="5" sqref="I1291" start="0" length="0">
    <dxf>
      <numFmt numFmtId="0" formatCode="General"/>
      <alignment vertical="bottom" wrapText="0" readingOrder="0"/>
    </dxf>
  </rfmt>
  <rfmt sheetId="5" sqref="J1291" start="0" length="0">
    <dxf>
      <numFmt numFmtId="0" formatCode="General"/>
      <alignment vertical="bottom" wrapText="0" readingOrder="0"/>
    </dxf>
  </rfmt>
  <rfmt sheetId="5" sqref="A1292" start="0" length="0">
    <dxf>
      <numFmt numFmtId="0" formatCode="General"/>
      <alignment vertical="bottom" wrapText="0" readingOrder="0"/>
    </dxf>
  </rfmt>
  <rfmt sheetId="5" sqref="B1292" start="0" length="0">
    <dxf>
      <numFmt numFmtId="0" formatCode="General"/>
      <alignment vertical="bottom" wrapText="0" readingOrder="0"/>
    </dxf>
  </rfmt>
  <rfmt sheetId="5" sqref="C1292" start="0" length="0">
    <dxf>
      <numFmt numFmtId="0" formatCode="General"/>
      <alignment vertical="bottom" wrapText="0" readingOrder="0"/>
    </dxf>
  </rfmt>
  <rfmt sheetId="5" sqref="D1292" start="0" length="0">
    <dxf>
      <numFmt numFmtId="0" formatCode="General"/>
      <alignment vertical="bottom" wrapText="0" readingOrder="0"/>
    </dxf>
  </rfmt>
  <rfmt sheetId="5" sqref="E1292" start="0" length="0">
    <dxf>
      <numFmt numFmtId="0" formatCode="General"/>
      <alignment vertical="bottom" wrapText="0" readingOrder="0"/>
    </dxf>
  </rfmt>
  <rfmt sheetId="5" sqref="F1292" start="0" length="0">
    <dxf>
      <numFmt numFmtId="0" formatCode="General"/>
      <alignment vertical="bottom" wrapText="0" readingOrder="0"/>
    </dxf>
  </rfmt>
  <rfmt sheetId="5" sqref="G1292" start="0" length="0">
    <dxf>
      <numFmt numFmtId="0" formatCode="General"/>
      <alignment vertical="bottom" wrapText="0" readingOrder="0"/>
    </dxf>
  </rfmt>
  <rfmt sheetId="5" sqref="H1292" start="0" length="0">
    <dxf>
      <numFmt numFmtId="0" formatCode="General"/>
      <alignment vertical="bottom" wrapText="0" readingOrder="0"/>
    </dxf>
  </rfmt>
  <rfmt sheetId="5" sqref="I1292" start="0" length="0">
    <dxf>
      <numFmt numFmtId="0" formatCode="General"/>
      <alignment vertical="bottom" wrapText="0" readingOrder="0"/>
    </dxf>
  </rfmt>
  <rfmt sheetId="5" sqref="J1292" start="0" length="0">
    <dxf>
      <numFmt numFmtId="0" formatCode="General"/>
      <alignment vertical="bottom" wrapText="0" readingOrder="0"/>
    </dxf>
  </rfmt>
  <rfmt sheetId="5" sqref="A1293" start="0" length="0">
    <dxf>
      <numFmt numFmtId="0" formatCode="General"/>
      <alignment vertical="bottom" wrapText="0" readingOrder="0"/>
    </dxf>
  </rfmt>
  <rfmt sheetId="5" sqref="B1293" start="0" length="0">
    <dxf>
      <numFmt numFmtId="0" formatCode="General"/>
      <alignment vertical="bottom" wrapText="0" readingOrder="0"/>
    </dxf>
  </rfmt>
  <rfmt sheetId="5" sqref="C1293" start="0" length="0">
    <dxf>
      <numFmt numFmtId="0" formatCode="General"/>
      <alignment vertical="bottom" wrapText="0" readingOrder="0"/>
    </dxf>
  </rfmt>
  <rfmt sheetId="5" sqref="D1293" start="0" length="0">
    <dxf>
      <numFmt numFmtId="0" formatCode="General"/>
      <alignment vertical="bottom" wrapText="0" readingOrder="0"/>
    </dxf>
  </rfmt>
  <rfmt sheetId="5" sqref="E1293" start="0" length="0">
    <dxf>
      <numFmt numFmtId="0" formatCode="General"/>
      <alignment vertical="bottom" wrapText="0" readingOrder="0"/>
    </dxf>
  </rfmt>
  <rfmt sheetId="5" sqref="F1293" start="0" length="0">
    <dxf>
      <numFmt numFmtId="0" formatCode="General"/>
      <alignment vertical="bottom" wrapText="0" readingOrder="0"/>
    </dxf>
  </rfmt>
  <rfmt sheetId="5" sqref="G1293" start="0" length="0">
    <dxf>
      <numFmt numFmtId="0" formatCode="General"/>
      <alignment vertical="bottom" wrapText="0" readingOrder="0"/>
    </dxf>
  </rfmt>
  <rfmt sheetId="5" sqref="H1293" start="0" length="0">
    <dxf>
      <numFmt numFmtId="0" formatCode="General"/>
      <alignment vertical="bottom" wrapText="0" readingOrder="0"/>
    </dxf>
  </rfmt>
  <rfmt sheetId="5" sqref="I1293" start="0" length="0">
    <dxf>
      <numFmt numFmtId="0" formatCode="General"/>
      <alignment vertical="bottom" wrapText="0" readingOrder="0"/>
    </dxf>
  </rfmt>
  <rfmt sheetId="5" sqref="J1293" start="0" length="0">
    <dxf>
      <numFmt numFmtId="0" formatCode="General"/>
      <alignment vertical="bottom" wrapText="0" readingOrder="0"/>
    </dxf>
  </rfmt>
  <rfmt sheetId="5" sqref="A1294" start="0" length="0">
    <dxf>
      <numFmt numFmtId="0" formatCode="General"/>
      <alignment vertical="bottom" wrapText="0" readingOrder="0"/>
    </dxf>
  </rfmt>
  <rfmt sheetId="5" sqref="B1294" start="0" length="0">
    <dxf>
      <numFmt numFmtId="0" formatCode="General"/>
      <alignment vertical="bottom" wrapText="0" readingOrder="0"/>
    </dxf>
  </rfmt>
  <rfmt sheetId="5" sqref="C1294" start="0" length="0">
    <dxf>
      <numFmt numFmtId="0" formatCode="General"/>
      <alignment vertical="bottom" wrapText="0" readingOrder="0"/>
    </dxf>
  </rfmt>
  <rfmt sheetId="5" sqref="D1294" start="0" length="0">
    <dxf>
      <numFmt numFmtId="0" formatCode="General"/>
      <alignment vertical="bottom" wrapText="0" readingOrder="0"/>
    </dxf>
  </rfmt>
  <rfmt sheetId="5" sqref="E1294" start="0" length="0">
    <dxf>
      <numFmt numFmtId="0" formatCode="General"/>
      <alignment vertical="bottom" wrapText="0" readingOrder="0"/>
    </dxf>
  </rfmt>
  <rfmt sheetId="5" sqref="F1294" start="0" length="0">
    <dxf>
      <numFmt numFmtId="0" formatCode="General"/>
      <alignment vertical="bottom" wrapText="0" readingOrder="0"/>
    </dxf>
  </rfmt>
  <rfmt sheetId="5" sqref="G1294" start="0" length="0">
    <dxf>
      <numFmt numFmtId="0" formatCode="General"/>
      <alignment vertical="bottom" wrapText="0" readingOrder="0"/>
    </dxf>
  </rfmt>
  <rfmt sheetId="5" sqref="H1294" start="0" length="0">
    <dxf>
      <numFmt numFmtId="0" formatCode="General"/>
      <alignment vertical="bottom" wrapText="0" readingOrder="0"/>
    </dxf>
  </rfmt>
  <rfmt sheetId="5" sqref="I1294" start="0" length="0">
    <dxf>
      <numFmt numFmtId="0" formatCode="General"/>
      <alignment vertical="bottom" wrapText="0" readingOrder="0"/>
    </dxf>
  </rfmt>
  <rfmt sheetId="5" sqref="J1294" start="0" length="0">
    <dxf>
      <numFmt numFmtId="0" formatCode="General"/>
      <alignment vertical="bottom" wrapText="0" readingOrder="0"/>
    </dxf>
  </rfmt>
  <rfmt sheetId="5" sqref="A1295" start="0" length="0">
    <dxf>
      <numFmt numFmtId="0" formatCode="General"/>
      <alignment vertical="bottom" wrapText="0" readingOrder="0"/>
    </dxf>
  </rfmt>
  <rfmt sheetId="5" sqref="B1295" start="0" length="0">
    <dxf>
      <numFmt numFmtId="0" formatCode="General"/>
      <alignment vertical="bottom" wrapText="0" readingOrder="0"/>
    </dxf>
  </rfmt>
  <rfmt sheetId="5" sqref="C1295" start="0" length="0">
    <dxf>
      <numFmt numFmtId="0" formatCode="General"/>
      <alignment vertical="bottom" wrapText="0" readingOrder="0"/>
    </dxf>
  </rfmt>
  <rfmt sheetId="5" sqref="D1295" start="0" length="0">
    <dxf>
      <numFmt numFmtId="0" formatCode="General"/>
      <alignment vertical="bottom" wrapText="0" readingOrder="0"/>
    </dxf>
  </rfmt>
  <rfmt sheetId="5" sqref="E1295" start="0" length="0">
    <dxf>
      <numFmt numFmtId="0" formatCode="General"/>
      <alignment vertical="bottom" wrapText="0" readingOrder="0"/>
    </dxf>
  </rfmt>
  <rfmt sheetId="5" sqref="F1295" start="0" length="0">
    <dxf>
      <numFmt numFmtId="0" formatCode="General"/>
      <alignment vertical="bottom" wrapText="0" readingOrder="0"/>
    </dxf>
  </rfmt>
  <rfmt sheetId="5" sqref="G1295" start="0" length="0">
    <dxf>
      <numFmt numFmtId="0" formatCode="General"/>
      <alignment vertical="bottom" wrapText="0" readingOrder="0"/>
    </dxf>
  </rfmt>
  <rfmt sheetId="5" sqref="H1295" start="0" length="0">
    <dxf>
      <numFmt numFmtId="0" formatCode="General"/>
      <alignment vertical="bottom" wrapText="0" readingOrder="0"/>
    </dxf>
  </rfmt>
  <rfmt sheetId="5" sqref="I1295" start="0" length="0">
    <dxf>
      <numFmt numFmtId="0" formatCode="General"/>
      <alignment vertical="bottom" wrapText="0" readingOrder="0"/>
    </dxf>
  </rfmt>
  <rfmt sheetId="5" sqref="J1295" start="0" length="0">
    <dxf>
      <numFmt numFmtId="0" formatCode="General"/>
      <alignment vertical="bottom" wrapText="0" readingOrder="0"/>
    </dxf>
  </rfmt>
  <rfmt sheetId="5" sqref="A1296" start="0" length="0">
    <dxf>
      <numFmt numFmtId="0" formatCode="General"/>
      <alignment vertical="bottom" wrapText="0" readingOrder="0"/>
    </dxf>
  </rfmt>
  <rfmt sheetId="5" sqref="B1296" start="0" length="0">
    <dxf>
      <numFmt numFmtId="0" formatCode="General"/>
      <alignment vertical="bottom" wrapText="0" readingOrder="0"/>
    </dxf>
  </rfmt>
  <rfmt sheetId="5" sqref="C1296" start="0" length="0">
    <dxf>
      <numFmt numFmtId="0" formatCode="General"/>
      <alignment vertical="bottom" wrapText="0" readingOrder="0"/>
    </dxf>
  </rfmt>
  <rfmt sheetId="5" sqref="D1296" start="0" length="0">
    <dxf>
      <numFmt numFmtId="0" formatCode="General"/>
      <alignment vertical="bottom" wrapText="0" readingOrder="0"/>
    </dxf>
  </rfmt>
  <rfmt sheetId="5" sqref="E1296" start="0" length="0">
    <dxf>
      <numFmt numFmtId="0" formatCode="General"/>
      <alignment vertical="bottom" wrapText="0" readingOrder="0"/>
    </dxf>
  </rfmt>
  <rfmt sheetId="5" sqref="F1296" start="0" length="0">
    <dxf>
      <numFmt numFmtId="0" formatCode="General"/>
      <alignment vertical="bottom" wrapText="0" readingOrder="0"/>
    </dxf>
  </rfmt>
  <rfmt sheetId="5" sqref="G1296" start="0" length="0">
    <dxf>
      <numFmt numFmtId="0" formatCode="General"/>
      <alignment vertical="bottom" wrapText="0" readingOrder="0"/>
    </dxf>
  </rfmt>
  <rfmt sheetId="5" sqref="H1296" start="0" length="0">
    <dxf>
      <numFmt numFmtId="0" formatCode="General"/>
      <alignment vertical="bottom" wrapText="0" readingOrder="0"/>
    </dxf>
  </rfmt>
  <rfmt sheetId="5" sqref="I1296" start="0" length="0">
    <dxf>
      <numFmt numFmtId="0" formatCode="General"/>
      <alignment vertical="bottom" wrapText="0" readingOrder="0"/>
    </dxf>
  </rfmt>
  <rfmt sheetId="5" sqref="J1296" start="0" length="0">
    <dxf>
      <numFmt numFmtId="0" formatCode="General"/>
      <alignment vertical="bottom" wrapText="0" readingOrder="0"/>
    </dxf>
  </rfmt>
  <rfmt sheetId="5" sqref="A1297" start="0" length="0">
    <dxf>
      <numFmt numFmtId="0" formatCode="General"/>
      <alignment vertical="bottom" wrapText="0" readingOrder="0"/>
    </dxf>
  </rfmt>
  <rfmt sheetId="5" sqref="B1297" start="0" length="0">
    <dxf>
      <numFmt numFmtId="0" formatCode="General"/>
      <alignment vertical="bottom" wrapText="0" readingOrder="0"/>
    </dxf>
  </rfmt>
  <rfmt sheetId="5" sqref="C1297" start="0" length="0">
    <dxf>
      <numFmt numFmtId="0" formatCode="General"/>
      <alignment vertical="bottom" wrapText="0" readingOrder="0"/>
    </dxf>
  </rfmt>
  <rfmt sheetId="5" sqref="D1297" start="0" length="0">
    <dxf>
      <numFmt numFmtId="0" formatCode="General"/>
      <alignment vertical="bottom" wrapText="0" readingOrder="0"/>
    </dxf>
  </rfmt>
  <rfmt sheetId="5" sqref="E1297" start="0" length="0">
    <dxf>
      <numFmt numFmtId="0" formatCode="General"/>
      <alignment vertical="bottom" wrapText="0" readingOrder="0"/>
    </dxf>
  </rfmt>
  <rfmt sheetId="5" sqref="F1297" start="0" length="0">
    <dxf>
      <numFmt numFmtId="0" formatCode="General"/>
      <alignment vertical="bottom" wrapText="0" readingOrder="0"/>
    </dxf>
  </rfmt>
  <rfmt sheetId="5" sqref="G1297" start="0" length="0">
    <dxf>
      <numFmt numFmtId="0" formatCode="General"/>
      <alignment vertical="bottom" wrapText="0" readingOrder="0"/>
    </dxf>
  </rfmt>
  <rfmt sheetId="5" sqref="H1297" start="0" length="0">
    <dxf>
      <numFmt numFmtId="0" formatCode="General"/>
      <alignment vertical="bottom" wrapText="0" readingOrder="0"/>
    </dxf>
  </rfmt>
  <rfmt sheetId="5" sqref="I1297" start="0" length="0">
    <dxf>
      <numFmt numFmtId="0" formatCode="General"/>
      <alignment vertical="bottom" wrapText="0" readingOrder="0"/>
    </dxf>
  </rfmt>
  <rfmt sheetId="5" sqref="J1297" start="0" length="0">
    <dxf>
      <numFmt numFmtId="0" formatCode="General"/>
      <alignment vertical="bottom" wrapText="0" readingOrder="0"/>
    </dxf>
  </rfmt>
  <rfmt sheetId="5" sqref="A1298" start="0" length="0">
    <dxf>
      <numFmt numFmtId="0" formatCode="General"/>
      <alignment vertical="bottom" wrapText="0" readingOrder="0"/>
    </dxf>
  </rfmt>
  <rfmt sheetId="5" sqref="B1298" start="0" length="0">
    <dxf>
      <numFmt numFmtId="0" formatCode="General"/>
      <alignment vertical="bottom" wrapText="0" readingOrder="0"/>
    </dxf>
  </rfmt>
  <rfmt sheetId="5" sqref="C1298" start="0" length="0">
    <dxf>
      <numFmt numFmtId="0" formatCode="General"/>
      <alignment vertical="bottom" wrapText="0" readingOrder="0"/>
    </dxf>
  </rfmt>
  <rfmt sheetId="5" sqref="D1298" start="0" length="0">
    <dxf>
      <numFmt numFmtId="0" formatCode="General"/>
      <alignment vertical="bottom" wrapText="0" readingOrder="0"/>
    </dxf>
  </rfmt>
  <rfmt sheetId="5" sqref="E1298" start="0" length="0">
    <dxf>
      <numFmt numFmtId="0" formatCode="General"/>
      <alignment vertical="bottom" wrapText="0" readingOrder="0"/>
    </dxf>
  </rfmt>
  <rfmt sheetId="5" sqref="F1298" start="0" length="0">
    <dxf>
      <numFmt numFmtId="0" formatCode="General"/>
      <alignment vertical="bottom" wrapText="0" readingOrder="0"/>
    </dxf>
  </rfmt>
  <rfmt sheetId="5" sqref="G1298" start="0" length="0">
    <dxf>
      <numFmt numFmtId="0" formatCode="General"/>
      <alignment vertical="bottom" wrapText="0" readingOrder="0"/>
    </dxf>
  </rfmt>
  <rfmt sheetId="5" sqref="H1298" start="0" length="0">
    <dxf>
      <numFmt numFmtId="0" formatCode="General"/>
      <alignment vertical="bottom" wrapText="0" readingOrder="0"/>
    </dxf>
  </rfmt>
  <rfmt sheetId="5" sqref="I1298" start="0" length="0">
    <dxf>
      <numFmt numFmtId="0" formatCode="General"/>
      <alignment vertical="bottom" wrapText="0" readingOrder="0"/>
    </dxf>
  </rfmt>
  <rfmt sheetId="5" sqref="J1298" start="0" length="0">
    <dxf>
      <numFmt numFmtId="0" formatCode="General"/>
      <alignment vertical="bottom" wrapText="0" readingOrder="0"/>
    </dxf>
  </rfmt>
  <rfmt sheetId="5" sqref="A1299" start="0" length="0">
    <dxf>
      <numFmt numFmtId="0" formatCode="General"/>
      <alignment vertical="bottom" wrapText="0" readingOrder="0"/>
    </dxf>
  </rfmt>
  <rfmt sheetId="5" sqref="B1299" start="0" length="0">
    <dxf>
      <numFmt numFmtId="0" formatCode="General"/>
      <alignment vertical="bottom" wrapText="0" readingOrder="0"/>
    </dxf>
  </rfmt>
  <rfmt sheetId="5" sqref="C1299" start="0" length="0">
    <dxf>
      <numFmt numFmtId="0" formatCode="General"/>
      <alignment vertical="bottom" wrapText="0" readingOrder="0"/>
    </dxf>
  </rfmt>
  <rfmt sheetId="5" sqref="D1299" start="0" length="0">
    <dxf>
      <numFmt numFmtId="0" formatCode="General"/>
      <alignment vertical="bottom" wrapText="0" readingOrder="0"/>
    </dxf>
  </rfmt>
  <rfmt sheetId="5" sqref="E1299" start="0" length="0">
    <dxf>
      <numFmt numFmtId="0" formatCode="General"/>
      <alignment vertical="bottom" wrapText="0" readingOrder="0"/>
    </dxf>
  </rfmt>
  <rfmt sheetId="5" sqref="F1299" start="0" length="0">
    <dxf>
      <numFmt numFmtId="0" formatCode="General"/>
      <alignment vertical="bottom" wrapText="0" readingOrder="0"/>
    </dxf>
  </rfmt>
  <rfmt sheetId="5" sqref="G1299" start="0" length="0">
    <dxf>
      <numFmt numFmtId="0" formatCode="General"/>
      <alignment vertical="bottom" wrapText="0" readingOrder="0"/>
    </dxf>
  </rfmt>
  <rfmt sheetId="5" sqref="H1299" start="0" length="0">
    <dxf>
      <numFmt numFmtId="0" formatCode="General"/>
      <alignment vertical="bottom" wrapText="0" readingOrder="0"/>
    </dxf>
  </rfmt>
  <rfmt sheetId="5" sqref="I1299" start="0" length="0">
    <dxf>
      <numFmt numFmtId="0" formatCode="General"/>
      <alignment vertical="bottom" wrapText="0" readingOrder="0"/>
    </dxf>
  </rfmt>
  <rfmt sheetId="5" sqref="J1299" start="0" length="0">
    <dxf>
      <numFmt numFmtId="0" formatCode="General"/>
      <alignment vertical="bottom" wrapText="0" readingOrder="0"/>
    </dxf>
  </rfmt>
  <rfmt sheetId="5" sqref="A1300" start="0" length="0">
    <dxf>
      <numFmt numFmtId="0" formatCode="General"/>
      <alignment vertical="bottom" wrapText="0" readingOrder="0"/>
    </dxf>
  </rfmt>
  <rfmt sheetId="5" sqref="B1300" start="0" length="0">
    <dxf>
      <numFmt numFmtId="0" formatCode="General"/>
      <alignment vertical="bottom" wrapText="0" readingOrder="0"/>
    </dxf>
  </rfmt>
  <rfmt sheetId="5" sqref="C1300" start="0" length="0">
    <dxf>
      <numFmt numFmtId="0" formatCode="General"/>
      <alignment vertical="bottom" wrapText="0" readingOrder="0"/>
    </dxf>
  </rfmt>
  <rfmt sheetId="5" sqref="D1300" start="0" length="0">
    <dxf>
      <numFmt numFmtId="0" formatCode="General"/>
      <alignment vertical="bottom" wrapText="0" readingOrder="0"/>
    </dxf>
  </rfmt>
  <rfmt sheetId="5" sqref="E1300" start="0" length="0">
    <dxf>
      <numFmt numFmtId="0" formatCode="General"/>
      <alignment vertical="bottom" wrapText="0" readingOrder="0"/>
    </dxf>
  </rfmt>
  <rfmt sheetId="5" sqref="F1300" start="0" length="0">
    <dxf>
      <numFmt numFmtId="0" formatCode="General"/>
      <alignment vertical="bottom" wrapText="0" readingOrder="0"/>
    </dxf>
  </rfmt>
  <rfmt sheetId="5" sqref="G1300" start="0" length="0">
    <dxf>
      <numFmt numFmtId="0" formatCode="General"/>
      <alignment vertical="bottom" wrapText="0" readingOrder="0"/>
    </dxf>
  </rfmt>
  <rfmt sheetId="5" sqref="H1300" start="0" length="0">
    <dxf>
      <numFmt numFmtId="0" formatCode="General"/>
      <alignment vertical="bottom" wrapText="0" readingOrder="0"/>
    </dxf>
  </rfmt>
  <rfmt sheetId="5" sqref="I1300" start="0" length="0">
    <dxf>
      <numFmt numFmtId="0" formatCode="General"/>
      <alignment vertical="bottom" wrapText="0" readingOrder="0"/>
    </dxf>
  </rfmt>
  <rfmt sheetId="5" sqref="J1300" start="0" length="0">
    <dxf>
      <numFmt numFmtId="0" formatCode="General"/>
      <alignment vertical="bottom" wrapText="0" readingOrder="0"/>
    </dxf>
  </rfmt>
  <rfmt sheetId="5" sqref="A1301" start="0" length="0">
    <dxf>
      <numFmt numFmtId="0" formatCode="General"/>
      <alignment vertical="bottom" wrapText="0" readingOrder="0"/>
    </dxf>
  </rfmt>
  <rfmt sheetId="5" sqref="B1301" start="0" length="0">
    <dxf>
      <numFmt numFmtId="0" formatCode="General"/>
      <alignment vertical="bottom" wrapText="0" readingOrder="0"/>
    </dxf>
  </rfmt>
  <rfmt sheetId="5" sqref="C1301" start="0" length="0">
    <dxf>
      <numFmt numFmtId="0" formatCode="General"/>
      <alignment vertical="bottom" wrapText="0" readingOrder="0"/>
    </dxf>
  </rfmt>
  <rfmt sheetId="5" sqref="D1301" start="0" length="0">
    <dxf>
      <numFmt numFmtId="0" formatCode="General"/>
      <alignment vertical="bottom" wrapText="0" readingOrder="0"/>
    </dxf>
  </rfmt>
  <rfmt sheetId="5" sqref="E1301" start="0" length="0">
    <dxf>
      <numFmt numFmtId="0" formatCode="General"/>
      <alignment vertical="bottom" wrapText="0" readingOrder="0"/>
    </dxf>
  </rfmt>
  <rfmt sheetId="5" sqref="F1301" start="0" length="0">
    <dxf>
      <numFmt numFmtId="0" formatCode="General"/>
      <alignment vertical="bottom" wrapText="0" readingOrder="0"/>
    </dxf>
  </rfmt>
  <rfmt sheetId="5" sqref="G1301" start="0" length="0">
    <dxf>
      <numFmt numFmtId="0" formatCode="General"/>
      <alignment vertical="bottom" wrapText="0" readingOrder="0"/>
    </dxf>
  </rfmt>
  <rfmt sheetId="5" sqref="H1301" start="0" length="0">
    <dxf>
      <numFmt numFmtId="0" formatCode="General"/>
      <alignment vertical="bottom" wrapText="0" readingOrder="0"/>
    </dxf>
  </rfmt>
  <rfmt sheetId="5" sqref="I1301" start="0" length="0">
    <dxf>
      <numFmt numFmtId="0" formatCode="General"/>
      <alignment vertical="bottom" wrapText="0" readingOrder="0"/>
    </dxf>
  </rfmt>
  <rfmt sheetId="5" sqref="J1301" start="0" length="0">
    <dxf>
      <numFmt numFmtId="0" formatCode="General"/>
      <alignment vertical="bottom" wrapText="0" readingOrder="0"/>
    </dxf>
  </rfmt>
  <rfmt sheetId="5" sqref="A1302" start="0" length="0">
    <dxf>
      <numFmt numFmtId="0" formatCode="General"/>
      <alignment vertical="bottom" wrapText="0" readingOrder="0"/>
    </dxf>
  </rfmt>
  <rfmt sheetId="5" sqref="B1302" start="0" length="0">
    <dxf>
      <numFmt numFmtId="0" formatCode="General"/>
      <alignment vertical="bottom" wrapText="0" readingOrder="0"/>
    </dxf>
  </rfmt>
  <rfmt sheetId="5" sqref="C1302" start="0" length="0">
    <dxf>
      <numFmt numFmtId="0" formatCode="General"/>
      <alignment vertical="bottom" wrapText="0" readingOrder="0"/>
    </dxf>
  </rfmt>
  <rfmt sheetId="5" sqref="D1302" start="0" length="0">
    <dxf>
      <numFmt numFmtId="0" formatCode="General"/>
      <alignment vertical="bottom" wrapText="0" readingOrder="0"/>
    </dxf>
  </rfmt>
  <rfmt sheetId="5" sqref="E1302" start="0" length="0">
    <dxf>
      <numFmt numFmtId="0" formatCode="General"/>
      <alignment vertical="bottom" wrapText="0" readingOrder="0"/>
    </dxf>
  </rfmt>
  <rfmt sheetId="5" sqref="F1302" start="0" length="0">
    <dxf>
      <numFmt numFmtId="0" formatCode="General"/>
      <alignment vertical="bottom" wrapText="0" readingOrder="0"/>
    </dxf>
  </rfmt>
  <rfmt sheetId="5" sqref="G1302" start="0" length="0">
    <dxf>
      <numFmt numFmtId="0" formatCode="General"/>
      <alignment vertical="bottom" wrapText="0" readingOrder="0"/>
    </dxf>
  </rfmt>
  <rfmt sheetId="5" sqref="H1302" start="0" length="0">
    <dxf>
      <numFmt numFmtId="0" formatCode="General"/>
      <alignment vertical="bottom" wrapText="0" readingOrder="0"/>
    </dxf>
  </rfmt>
  <rfmt sheetId="5" sqref="I1302" start="0" length="0">
    <dxf>
      <numFmt numFmtId="0" formatCode="General"/>
      <alignment vertical="bottom" wrapText="0" readingOrder="0"/>
    </dxf>
  </rfmt>
  <rfmt sheetId="5" sqref="J1302" start="0" length="0">
    <dxf>
      <numFmt numFmtId="0" formatCode="General"/>
      <alignment vertical="bottom" wrapText="0" readingOrder="0"/>
    </dxf>
  </rfmt>
  <rfmt sheetId="5" sqref="A1303" start="0" length="0">
    <dxf>
      <numFmt numFmtId="0" formatCode="General"/>
      <alignment vertical="bottom" wrapText="0" readingOrder="0"/>
    </dxf>
  </rfmt>
  <rfmt sheetId="5" sqref="B1303" start="0" length="0">
    <dxf>
      <numFmt numFmtId="0" formatCode="General"/>
      <alignment vertical="bottom" wrapText="0" readingOrder="0"/>
    </dxf>
  </rfmt>
  <rfmt sheetId="5" sqref="C1303" start="0" length="0">
    <dxf>
      <numFmt numFmtId="0" formatCode="General"/>
      <alignment vertical="bottom" wrapText="0" readingOrder="0"/>
    </dxf>
  </rfmt>
  <rfmt sheetId="5" sqref="D1303" start="0" length="0">
    <dxf>
      <numFmt numFmtId="0" formatCode="General"/>
      <alignment vertical="bottom" wrapText="0" readingOrder="0"/>
    </dxf>
  </rfmt>
  <rfmt sheetId="5" sqref="E1303" start="0" length="0">
    <dxf>
      <numFmt numFmtId="0" formatCode="General"/>
      <alignment vertical="bottom" wrapText="0" readingOrder="0"/>
    </dxf>
  </rfmt>
  <rfmt sheetId="5" sqref="F1303" start="0" length="0">
    <dxf>
      <numFmt numFmtId="0" formatCode="General"/>
      <alignment vertical="bottom" wrapText="0" readingOrder="0"/>
    </dxf>
  </rfmt>
  <rfmt sheetId="5" sqref="G1303" start="0" length="0">
    <dxf>
      <numFmt numFmtId="0" formatCode="General"/>
      <alignment vertical="bottom" wrapText="0" readingOrder="0"/>
    </dxf>
  </rfmt>
  <rfmt sheetId="5" sqref="H1303" start="0" length="0">
    <dxf>
      <numFmt numFmtId="0" formatCode="General"/>
      <alignment vertical="bottom" wrapText="0" readingOrder="0"/>
    </dxf>
  </rfmt>
  <rfmt sheetId="5" sqref="I1303" start="0" length="0">
    <dxf>
      <numFmt numFmtId="0" formatCode="General"/>
      <alignment vertical="bottom" wrapText="0" readingOrder="0"/>
    </dxf>
  </rfmt>
  <rfmt sheetId="5" sqref="J1303" start="0" length="0">
    <dxf>
      <numFmt numFmtId="0" formatCode="General"/>
      <alignment vertical="bottom" wrapText="0" readingOrder="0"/>
    </dxf>
  </rfmt>
  <rfmt sheetId="5" sqref="A1304" start="0" length="0">
    <dxf>
      <numFmt numFmtId="0" formatCode="General"/>
      <alignment vertical="bottom" wrapText="0" readingOrder="0"/>
    </dxf>
  </rfmt>
  <rfmt sheetId="5" sqref="B1304" start="0" length="0">
    <dxf>
      <numFmt numFmtId="0" formatCode="General"/>
      <alignment vertical="bottom" wrapText="0" readingOrder="0"/>
    </dxf>
  </rfmt>
  <rfmt sheetId="5" sqref="C1304" start="0" length="0">
    <dxf>
      <numFmt numFmtId="0" formatCode="General"/>
      <alignment vertical="bottom" wrapText="0" readingOrder="0"/>
    </dxf>
  </rfmt>
  <rfmt sheetId="5" sqref="D1304" start="0" length="0">
    <dxf>
      <numFmt numFmtId="0" formatCode="General"/>
      <alignment vertical="bottom" wrapText="0" readingOrder="0"/>
    </dxf>
  </rfmt>
  <rfmt sheetId="5" sqref="E1304" start="0" length="0">
    <dxf>
      <numFmt numFmtId="0" formatCode="General"/>
      <alignment vertical="bottom" wrapText="0" readingOrder="0"/>
    </dxf>
  </rfmt>
  <rfmt sheetId="5" sqref="F1304" start="0" length="0">
    <dxf>
      <numFmt numFmtId="0" formatCode="General"/>
      <alignment vertical="bottom" wrapText="0" readingOrder="0"/>
    </dxf>
  </rfmt>
  <rfmt sheetId="5" sqref="G1304" start="0" length="0">
    <dxf>
      <numFmt numFmtId="0" formatCode="General"/>
      <alignment vertical="bottom" wrapText="0" readingOrder="0"/>
    </dxf>
  </rfmt>
  <rfmt sheetId="5" sqref="H1304" start="0" length="0">
    <dxf>
      <numFmt numFmtId="0" formatCode="General"/>
      <alignment vertical="bottom" wrapText="0" readingOrder="0"/>
    </dxf>
  </rfmt>
  <rfmt sheetId="5" sqref="I1304" start="0" length="0">
    <dxf>
      <numFmt numFmtId="0" formatCode="General"/>
      <alignment vertical="bottom" wrapText="0" readingOrder="0"/>
    </dxf>
  </rfmt>
  <rfmt sheetId="5" sqref="J1304" start="0" length="0">
    <dxf>
      <numFmt numFmtId="0" formatCode="General"/>
      <alignment vertical="bottom" wrapText="0" readingOrder="0"/>
    </dxf>
  </rfmt>
  <rfmt sheetId="5" sqref="A1305" start="0" length="0">
    <dxf>
      <numFmt numFmtId="0" formatCode="General"/>
      <alignment vertical="bottom" wrapText="0" readingOrder="0"/>
    </dxf>
  </rfmt>
  <rfmt sheetId="5" sqref="B1305" start="0" length="0">
    <dxf>
      <numFmt numFmtId="0" formatCode="General"/>
      <alignment vertical="bottom" wrapText="0" readingOrder="0"/>
    </dxf>
  </rfmt>
  <rfmt sheetId="5" sqref="C1305" start="0" length="0">
    <dxf>
      <numFmt numFmtId="0" formatCode="General"/>
      <alignment vertical="bottom" wrapText="0" readingOrder="0"/>
    </dxf>
  </rfmt>
  <rfmt sheetId="5" sqref="D1305" start="0" length="0">
    <dxf>
      <numFmt numFmtId="0" formatCode="General"/>
      <alignment vertical="bottom" wrapText="0" readingOrder="0"/>
    </dxf>
  </rfmt>
  <rfmt sheetId="5" sqref="E1305" start="0" length="0">
    <dxf>
      <numFmt numFmtId="0" formatCode="General"/>
      <alignment vertical="bottom" wrapText="0" readingOrder="0"/>
    </dxf>
  </rfmt>
  <rfmt sheetId="5" sqref="F1305" start="0" length="0">
    <dxf>
      <numFmt numFmtId="0" formatCode="General"/>
      <alignment vertical="bottom" wrapText="0" readingOrder="0"/>
    </dxf>
  </rfmt>
  <rfmt sheetId="5" sqref="G1305" start="0" length="0">
    <dxf>
      <numFmt numFmtId="0" formatCode="General"/>
      <alignment vertical="bottom" wrapText="0" readingOrder="0"/>
    </dxf>
  </rfmt>
  <rfmt sheetId="5" sqref="H1305" start="0" length="0">
    <dxf>
      <numFmt numFmtId="0" formatCode="General"/>
      <alignment vertical="bottom" wrapText="0" readingOrder="0"/>
    </dxf>
  </rfmt>
  <rfmt sheetId="5" sqref="I1305" start="0" length="0">
    <dxf>
      <numFmt numFmtId="0" formatCode="General"/>
      <alignment vertical="bottom" wrapText="0" readingOrder="0"/>
    </dxf>
  </rfmt>
  <rfmt sheetId="5" sqref="J1305" start="0" length="0">
    <dxf>
      <numFmt numFmtId="0" formatCode="General"/>
      <alignment vertical="bottom" wrapText="0" readingOrder="0"/>
    </dxf>
  </rfmt>
  <rfmt sheetId="5" sqref="A1306" start="0" length="0">
    <dxf>
      <numFmt numFmtId="0" formatCode="General"/>
      <alignment vertical="bottom" wrapText="0" readingOrder="0"/>
    </dxf>
  </rfmt>
  <rfmt sheetId="5" sqref="B1306" start="0" length="0">
    <dxf>
      <numFmt numFmtId="0" formatCode="General"/>
      <alignment vertical="bottom" wrapText="0" readingOrder="0"/>
    </dxf>
  </rfmt>
  <rfmt sheetId="5" sqref="C1306" start="0" length="0">
    <dxf>
      <numFmt numFmtId="0" formatCode="General"/>
      <alignment vertical="bottom" wrapText="0" readingOrder="0"/>
    </dxf>
  </rfmt>
  <rfmt sheetId="5" sqref="D1306" start="0" length="0">
    <dxf>
      <numFmt numFmtId="0" formatCode="General"/>
      <alignment vertical="bottom" wrapText="0" readingOrder="0"/>
    </dxf>
  </rfmt>
  <rfmt sheetId="5" sqref="E1306" start="0" length="0">
    <dxf>
      <numFmt numFmtId="0" formatCode="General"/>
      <alignment vertical="bottom" wrapText="0" readingOrder="0"/>
    </dxf>
  </rfmt>
  <rfmt sheetId="5" sqref="F1306" start="0" length="0">
    <dxf>
      <numFmt numFmtId="0" formatCode="General"/>
      <alignment vertical="bottom" wrapText="0" readingOrder="0"/>
    </dxf>
  </rfmt>
  <rfmt sheetId="5" sqref="G1306" start="0" length="0">
    <dxf>
      <numFmt numFmtId="0" formatCode="General"/>
      <alignment vertical="bottom" wrapText="0" readingOrder="0"/>
    </dxf>
  </rfmt>
  <rfmt sheetId="5" sqref="H1306" start="0" length="0">
    <dxf>
      <numFmt numFmtId="0" formatCode="General"/>
      <alignment vertical="bottom" wrapText="0" readingOrder="0"/>
    </dxf>
  </rfmt>
  <rfmt sheetId="5" sqref="I1306" start="0" length="0">
    <dxf>
      <numFmt numFmtId="0" formatCode="General"/>
      <alignment vertical="bottom" wrapText="0" readingOrder="0"/>
    </dxf>
  </rfmt>
  <rfmt sheetId="5" sqref="J1306" start="0" length="0">
    <dxf>
      <numFmt numFmtId="0" formatCode="General"/>
      <alignment vertical="bottom" wrapText="0" readingOrder="0"/>
    </dxf>
  </rfmt>
  <rfmt sheetId="5" sqref="A1307" start="0" length="0">
    <dxf>
      <numFmt numFmtId="0" formatCode="General"/>
      <alignment vertical="bottom" wrapText="0" readingOrder="0"/>
    </dxf>
  </rfmt>
  <rfmt sheetId="5" sqref="B1307" start="0" length="0">
    <dxf>
      <numFmt numFmtId="0" formatCode="General"/>
      <alignment vertical="bottom" wrapText="0" readingOrder="0"/>
    </dxf>
  </rfmt>
  <rfmt sheetId="5" sqref="C1307" start="0" length="0">
    <dxf>
      <numFmt numFmtId="0" formatCode="General"/>
      <alignment vertical="bottom" wrapText="0" readingOrder="0"/>
    </dxf>
  </rfmt>
  <rfmt sheetId="5" sqref="D1307" start="0" length="0">
    <dxf>
      <numFmt numFmtId="0" formatCode="General"/>
      <alignment vertical="bottom" wrapText="0" readingOrder="0"/>
    </dxf>
  </rfmt>
  <rfmt sheetId="5" sqref="E1307" start="0" length="0">
    <dxf>
      <numFmt numFmtId="0" formatCode="General"/>
      <alignment vertical="bottom" wrapText="0" readingOrder="0"/>
    </dxf>
  </rfmt>
  <rfmt sheetId="5" sqref="F1307" start="0" length="0">
    <dxf>
      <numFmt numFmtId="0" formatCode="General"/>
      <alignment vertical="bottom" wrapText="0" readingOrder="0"/>
    </dxf>
  </rfmt>
  <rfmt sheetId="5" sqref="G1307" start="0" length="0">
    <dxf>
      <numFmt numFmtId="0" formatCode="General"/>
      <alignment vertical="bottom" wrapText="0" readingOrder="0"/>
    </dxf>
  </rfmt>
  <rfmt sheetId="5" sqref="H1307" start="0" length="0">
    <dxf>
      <numFmt numFmtId="0" formatCode="General"/>
      <alignment vertical="bottom" wrapText="0" readingOrder="0"/>
    </dxf>
  </rfmt>
  <rfmt sheetId="5" sqref="I1307" start="0" length="0">
    <dxf>
      <numFmt numFmtId="0" formatCode="General"/>
      <alignment vertical="bottom" wrapText="0" readingOrder="0"/>
    </dxf>
  </rfmt>
  <rfmt sheetId="5" sqref="J1307" start="0" length="0">
    <dxf>
      <numFmt numFmtId="0" formatCode="General"/>
      <alignment vertical="bottom" wrapText="0" readingOrder="0"/>
    </dxf>
  </rfmt>
  <rfmt sheetId="5" sqref="A1308" start="0" length="0">
    <dxf>
      <numFmt numFmtId="0" formatCode="General"/>
      <alignment vertical="bottom" wrapText="0" readingOrder="0"/>
    </dxf>
  </rfmt>
  <rfmt sheetId="5" sqref="B1308" start="0" length="0">
    <dxf>
      <numFmt numFmtId="0" formatCode="General"/>
      <alignment vertical="bottom" wrapText="0" readingOrder="0"/>
    </dxf>
  </rfmt>
  <rfmt sheetId="5" sqref="C1308" start="0" length="0">
    <dxf>
      <numFmt numFmtId="0" formatCode="General"/>
      <alignment vertical="bottom" wrapText="0" readingOrder="0"/>
    </dxf>
  </rfmt>
  <rfmt sheetId="5" sqref="D1308" start="0" length="0">
    <dxf>
      <numFmt numFmtId="0" formatCode="General"/>
      <alignment vertical="bottom" wrapText="0" readingOrder="0"/>
    </dxf>
  </rfmt>
  <rfmt sheetId="5" sqref="E1308" start="0" length="0">
    <dxf>
      <numFmt numFmtId="0" formatCode="General"/>
      <alignment vertical="bottom" wrapText="0" readingOrder="0"/>
    </dxf>
  </rfmt>
  <rfmt sheetId="5" sqref="F1308" start="0" length="0">
    <dxf>
      <numFmt numFmtId="0" formatCode="General"/>
      <alignment vertical="bottom" wrapText="0" readingOrder="0"/>
    </dxf>
  </rfmt>
  <rfmt sheetId="5" sqref="G1308" start="0" length="0">
    <dxf>
      <numFmt numFmtId="0" formatCode="General"/>
      <alignment vertical="bottom" wrapText="0" readingOrder="0"/>
    </dxf>
  </rfmt>
  <rfmt sheetId="5" sqref="H1308" start="0" length="0">
    <dxf>
      <numFmt numFmtId="0" formatCode="General"/>
      <alignment vertical="bottom" wrapText="0" readingOrder="0"/>
    </dxf>
  </rfmt>
  <rfmt sheetId="5" sqref="I1308" start="0" length="0">
    <dxf>
      <numFmt numFmtId="0" formatCode="General"/>
      <alignment vertical="bottom" wrapText="0" readingOrder="0"/>
    </dxf>
  </rfmt>
  <rfmt sheetId="5" sqref="J1308" start="0" length="0">
    <dxf>
      <numFmt numFmtId="0" formatCode="General"/>
      <alignment vertical="bottom" wrapText="0" readingOrder="0"/>
    </dxf>
  </rfmt>
  <rfmt sheetId="5" sqref="A1309" start="0" length="0">
    <dxf>
      <numFmt numFmtId="0" formatCode="General"/>
      <alignment vertical="bottom" wrapText="0" readingOrder="0"/>
    </dxf>
  </rfmt>
  <rfmt sheetId="5" sqref="B1309" start="0" length="0">
    <dxf>
      <numFmt numFmtId="0" formatCode="General"/>
      <alignment vertical="bottom" wrapText="0" readingOrder="0"/>
    </dxf>
  </rfmt>
  <rfmt sheetId="5" sqref="C1309" start="0" length="0">
    <dxf>
      <numFmt numFmtId="0" formatCode="General"/>
      <alignment vertical="bottom" wrapText="0" readingOrder="0"/>
    </dxf>
  </rfmt>
  <rfmt sheetId="5" sqref="D1309" start="0" length="0">
    <dxf>
      <numFmt numFmtId="0" formatCode="General"/>
      <alignment vertical="bottom" wrapText="0" readingOrder="0"/>
    </dxf>
  </rfmt>
  <rfmt sheetId="5" sqref="E1309" start="0" length="0">
    <dxf>
      <numFmt numFmtId="0" formatCode="General"/>
      <alignment vertical="bottom" wrapText="0" readingOrder="0"/>
    </dxf>
  </rfmt>
  <rfmt sheetId="5" sqref="F1309" start="0" length="0">
    <dxf>
      <numFmt numFmtId="0" formatCode="General"/>
      <alignment vertical="bottom" wrapText="0" readingOrder="0"/>
    </dxf>
  </rfmt>
  <rfmt sheetId="5" sqref="G1309" start="0" length="0">
    <dxf>
      <numFmt numFmtId="0" formatCode="General"/>
      <alignment vertical="bottom" wrapText="0" readingOrder="0"/>
    </dxf>
  </rfmt>
  <rfmt sheetId="5" sqref="H1309" start="0" length="0">
    <dxf>
      <numFmt numFmtId="0" formatCode="General"/>
      <alignment vertical="bottom" wrapText="0" readingOrder="0"/>
    </dxf>
  </rfmt>
  <rfmt sheetId="5" sqref="I1309" start="0" length="0">
    <dxf>
      <numFmt numFmtId="0" formatCode="General"/>
      <alignment vertical="bottom" wrapText="0" readingOrder="0"/>
    </dxf>
  </rfmt>
  <rfmt sheetId="5" sqref="J1309" start="0" length="0">
    <dxf>
      <numFmt numFmtId="0" formatCode="General"/>
      <alignment vertical="bottom" wrapText="0" readingOrder="0"/>
    </dxf>
  </rfmt>
  <rfmt sheetId="5" sqref="A1310" start="0" length="0">
    <dxf>
      <numFmt numFmtId="0" formatCode="General"/>
      <alignment vertical="bottom" wrapText="0" readingOrder="0"/>
    </dxf>
  </rfmt>
  <rfmt sheetId="5" sqref="B1310" start="0" length="0">
    <dxf>
      <numFmt numFmtId="0" formatCode="General"/>
      <alignment vertical="bottom" wrapText="0" readingOrder="0"/>
    </dxf>
  </rfmt>
  <rfmt sheetId="5" sqref="C1310" start="0" length="0">
    <dxf>
      <numFmt numFmtId="0" formatCode="General"/>
      <alignment vertical="bottom" wrapText="0" readingOrder="0"/>
    </dxf>
  </rfmt>
  <rfmt sheetId="5" sqref="D1310" start="0" length="0">
    <dxf>
      <numFmt numFmtId="0" formatCode="General"/>
      <alignment vertical="bottom" wrapText="0" readingOrder="0"/>
    </dxf>
  </rfmt>
  <rfmt sheetId="5" sqref="E1310" start="0" length="0">
    <dxf>
      <numFmt numFmtId="0" formatCode="General"/>
      <alignment vertical="bottom" wrapText="0" readingOrder="0"/>
    </dxf>
  </rfmt>
  <rfmt sheetId="5" sqref="F1310" start="0" length="0">
    <dxf>
      <numFmt numFmtId="0" formatCode="General"/>
      <alignment vertical="bottom" wrapText="0" readingOrder="0"/>
    </dxf>
  </rfmt>
  <rfmt sheetId="5" sqref="G1310" start="0" length="0">
    <dxf>
      <numFmt numFmtId="0" formatCode="General"/>
      <alignment vertical="bottom" wrapText="0" readingOrder="0"/>
    </dxf>
  </rfmt>
  <rfmt sheetId="5" sqref="H1310" start="0" length="0">
    <dxf>
      <numFmt numFmtId="0" formatCode="General"/>
      <alignment vertical="bottom" wrapText="0" readingOrder="0"/>
    </dxf>
  </rfmt>
  <rfmt sheetId="5" sqref="I1310" start="0" length="0">
    <dxf>
      <numFmt numFmtId="0" formatCode="General"/>
      <alignment vertical="bottom" wrapText="0" readingOrder="0"/>
    </dxf>
  </rfmt>
  <rfmt sheetId="5" sqref="J1310" start="0" length="0">
    <dxf>
      <numFmt numFmtId="0" formatCode="General"/>
      <alignment vertical="bottom" wrapText="0" readingOrder="0"/>
    </dxf>
  </rfmt>
  <rfmt sheetId="5" sqref="A1311" start="0" length="0">
    <dxf>
      <numFmt numFmtId="0" formatCode="General"/>
      <alignment vertical="bottom" wrapText="0" readingOrder="0"/>
    </dxf>
  </rfmt>
  <rfmt sheetId="5" sqref="B1311" start="0" length="0">
    <dxf>
      <numFmt numFmtId="0" formatCode="General"/>
      <alignment vertical="bottom" wrapText="0" readingOrder="0"/>
    </dxf>
  </rfmt>
  <rfmt sheetId="5" sqref="C1311" start="0" length="0">
    <dxf>
      <numFmt numFmtId="0" formatCode="General"/>
      <alignment vertical="bottom" wrapText="0" readingOrder="0"/>
    </dxf>
  </rfmt>
  <rfmt sheetId="5" sqref="D1311" start="0" length="0">
    <dxf>
      <numFmt numFmtId="0" formatCode="General"/>
      <alignment vertical="bottom" wrapText="0" readingOrder="0"/>
    </dxf>
  </rfmt>
  <rfmt sheetId="5" sqref="E1311" start="0" length="0">
    <dxf>
      <numFmt numFmtId="0" formatCode="General"/>
      <alignment vertical="bottom" wrapText="0" readingOrder="0"/>
    </dxf>
  </rfmt>
  <rfmt sheetId="5" sqref="F1311" start="0" length="0">
    <dxf>
      <numFmt numFmtId="0" formatCode="General"/>
      <alignment vertical="bottom" wrapText="0" readingOrder="0"/>
    </dxf>
  </rfmt>
  <rfmt sheetId="5" sqref="G1311" start="0" length="0">
    <dxf>
      <numFmt numFmtId="0" formatCode="General"/>
      <alignment vertical="bottom" wrapText="0" readingOrder="0"/>
    </dxf>
  </rfmt>
  <rfmt sheetId="5" sqref="H1311" start="0" length="0">
    <dxf>
      <numFmt numFmtId="0" formatCode="General"/>
      <alignment vertical="bottom" wrapText="0" readingOrder="0"/>
    </dxf>
  </rfmt>
  <rfmt sheetId="5" sqref="I1311" start="0" length="0">
    <dxf>
      <numFmt numFmtId="0" formatCode="General"/>
      <alignment vertical="bottom" wrapText="0" readingOrder="0"/>
    </dxf>
  </rfmt>
  <rfmt sheetId="5" sqref="J1311" start="0" length="0">
    <dxf>
      <numFmt numFmtId="0" formatCode="General"/>
      <alignment vertical="bottom" wrapText="0" readingOrder="0"/>
    </dxf>
  </rfmt>
  <rfmt sheetId="5" sqref="A1312" start="0" length="0">
    <dxf>
      <numFmt numFmtId="0" formatCode="General"/>
      <alignment vertical="bottom" wrapText="0" readingOrder="0"/>
    </dxf>
  </rfmt>
  <rfmt sheetId="5" sqref="B1312" start="0" length="0">
    <dxf>
      <numFmt numFmtId="0" formatCode="General"/>
      <alignment vertical="bottom" wrapText="0" readingOrder="0"/>
    </dxf>
  </rfmt>
  <rfmt sheetId="5" sqref="C1312" start="0" length="0">
    <dxf>
      <numFmt numFmtId="0" formatCode="General"/>
      <alignment vertical="bottom" wrapText="0" readingOrder="0"/>
    </dxf>
  </rfmt>
  <rfmt sheetId="5" sqref="D1312" start="0" length="0">
    <dxf>
      <numFmt numFmtId="0" formatCode="General"/>
      <alignment vertical="bottom" wrapText="0" readingOrder="0"/>
    </dxf>
  </rfmt>
  <rfmt sheetId="5" sqref="E1312" start="0" length="0">
    <dxf>
      <numFmt numFmtId="0" formatCode="General"/>
      <alignment vertical="bottom" wrapText="0" readingOrder="0"/>
    </dxf>
  </rfmt>
  <rfmt sheetId="5" sqref="F1312" start="0" length="0">
    <dxf>
      <numFmt numFmtId="0" formatCode="General"/>
      <alignment vertical="bottom" wrapText="0" readingOrder="0"/>
    </dxf>
  </rfmt>
  <rfmt sheetId="5" sqref="G1312" start="0" length="0">
    <dxf>
      <numFmt numFmtId="0" formatCode="General"/>
      <alignment vertical="bottom" wrapText="0" readingOrder="0"/>
    </dxf>
  </rfmt>
  <rfmt sheetId="5" sqref="H1312" start="0" length="0">
    <dxf>
      <numFmt numFmtId="0" formatCode="General"/>
      <alignment vertical="bottom" wrapText="0" readingOrder="0"/>
    </dxf>
  </rfmt>
  <rfmt sheetId="5" sqref="I1312" start="0" length="0">
    <dxf>
      <numFmt numFmtId="0" formatCode="General"/>
      <alignment vertical="bottom" wrapText="0" readingOrder="0"/>
    </dxf>
  </rfmt>
  <rfmt sheetId="5" sqref="J1312" start="0" length="0">
    <dxf>
      <numFmt numFmtId="0" formatCode="General"/>
      <alignment vertical="bottom" wrapText="0" readingOrder="0"/>
    </dxf>
  </rfmt>
  <rfmt sheetId="5" sqref="A1313" start="0" length="0">
    <dxf>
      <numFmt numFmtId="0" formatCode="General"/>
      <alignment vertical="bottom" wrapText="0" readingOrder="0"/>
    </dxf>
  </rfmt>
  <rfmt sheetId="5" sqref="B1313" start="0" length="0">
    <dxf>
      <numFmt numFmtId="0" formatCode="General"/>
      <alignment vertical="bottom" wrapText="0" readingOrder="0"/>
    </dxf>
  </rfmt>
  <rfmt sheetId="5" sqref="C1313" start="0" length="0">
    <dxf>
      <numFmt numFmtId="0" formatCode="General"/>
      <alignment vertical="bottom" wrapText="0" readingOrder="0"/>
    </dxf>
  </rfmt>
  <rfmt sheetId="5" sqref="D1313" start="0" length="0">
    <dxf>
      <numFmt numFmtId="0" formatCode="General"/>
      <alignment vertical="bottom" wrapText="0" readingOrder="0"/>
    </dxf>
  </rfmt>
  <rfmt sheetId="5" sqref="E1313" start="0" length="0">
    <dxf>
      <numFmt numFmtId="0" formatCode="General"/>
      <alignment vertical="bottom" wrapText="0" readingOrder="0"/>
    </dxf>
  </rfmt>
  <rfmt sheetId="5" sqref="F1313" start="0" length="0">
    <dxf>
      <numFmt numFmtId="0" formatCode="General"/>
      <alignment vertical="bottom" wrapText="0" readingOrder="0"/>
    </dxf>
  </rfmt>
  <rfmt sheetId="5" sqref="G1313" start="0" length="0">
    <dxf>
      <numFmt numFmtId="0" formatCode="General"/>
      <alignment vertical="bottom" wrapText="0" readingOrder="0"/>
    </dxf>
  </rfmt>
  <rfmt sheetId="5" sqref="H1313" start="0" length="0">
    <dxf>
      <numFmt numFmtId="0" formatCode="General"/>
      <alignment vertical="bottom" wrapText="0" readingOrder="0"/>
    </dxf>
  </rfmt>
  <rfmt sheetId="5" sqref="I1313" start="0" length="0">
    <dxf>
      <numFmt numFmtId="0" formatCode="General"/>
      <alignment vertical="bottom" wrapText="0" readingOrder="0"/>
    </dxf>
  </rfmt>
  <rfmt sheetId="5" sqref="J1313" start="0" length="0">
    <dxf>
      <numFmt numFmtId="0" formatCode="General"/>
      <alignment vertical="bottom" wrapText="0" readingOrder="0"/>
    </dxf>
  </rfmt>
  <rfmt sheetId="5" sqref="A1314" start="0" length="0">
    <dxf>
      <numFmt numFmtId="0" formatCode="General"/>
      <alignment vertical="bottom" wrapText="0" readingOrder="0"/>
    </dxf>
  </rfmt>
  <rfmt sheetId="5" sqref="B1314" start="0" length="0">
    <dxf>
      <numFmt numFmtId="0" formatCode="General"/>
      <alignment vertical="bottom" wrapText="0" readingOrder="0"/>
    </dxf>
  </rfmt>
  <rfmt sheetId="5" sqref="C1314" start="0" length="0">
    <dxf>
      <numFmt numFmtId="0" formatCode="General"/>
      <alignment vertical="bottom" wrapText="0" readingOrder="0"/>
    </dxf>
  </rfmt>
  <rfmt sheetId="5" sqref="D1314" start="0" length="0">
    <dxf>
      <numFmt numFmtId="0" formatCode="General"/>
      <alignment vertical="bottom" wrapText="0" readingOrder="0"/>
    </dxf>
  </rfmt>
  <rfmt sheetId="5" sqref="E1314" start="0" length="0">
    <dxf>
      <numFmt numFmtId="0" formatCode="General"/>
      <alignment vertical="bottom" wrapText="0" readingOrder="0"/>
    </dxf>
  </rfmt>
  <rfmt sheetId="5" sqref="F1314" start="0" length="0">
    <dxf>
      <numFmt numFmtId="0" formatCode="General"/>
      <alignment vertical="bottom" wrapText="0" readingOrder="0"/>
    </dxf>
  </rfmt>
  <rfmt sheetId="5" sqref="G1314" start="0" length="0">
    <dxf>
      <numFmt numFmtId="0" formatCode="General"/>
      <alignment vertical="bottom" wrapText="0" readingOrder="0"/>
    </dxf>
  </rfmt>
  <rfmt sheetId="5" sqref="H1314" start="0" length="0">
    <dxf>
      <numFmt numFmtId="0" formatCode="General"/>
      <alignment vertical="bottom" wrapText="0" readingOrder="0"/>
    </dxf>
  </rfmt>
  <rfmt sheetId="5" sqref="I1314" start="0" length="0">
    <dxf>
      <numFmt numFmtId="0" formatCode="General"/>
      <alignment vertical="bottom" wrapText="0" readingOrder="0"/>
    </dxf>
  </rfmt>
  <rfmt sheetId="5" sqref="J1314" start="0" length="0">
    <dxf>
      <numFmt numFmtId="0" formatCode="General"/>
      <alignment vertical="bottom" wrapText="0" readingOrder="0"/>
    </dxf>
  </rfmt>
  <rfmt sheetId="5" sqref="A1315" start="0" length="0">
    <dxf>
      <numFmt numFmtId="0" formatCode="General"/>
      <alignment vertical="bottom" wrapText="0" readingOrder="0"/>
    </dxf>
  </rfmt>
  <rfmt sheetId="5" sqref="B1315" start="0" length="0">
    <dxf>
      <numFmt numFmtId="0" formatCode="General"/>
      <alignment vertical="bottom" wrapText="0" readingOrder="0"/>
    </dxf>
  </rfmt>
  <rfmt sheetId="5" sqref="C1315" start="0" length="0">
    <dxf>
      <numFmt numFmtId="0" formatCode="General"/>
      <alignment vertical="bottom" wrapText="0" readingOrder="0"/>
    </dxf>
  </rfmt>
  <rfmt sheetId="5" sqref="D1315" start="0" length="0">
    <dxf>
      <numFmt numFmtId="0" formatCode="General"/>
      <alignment vertical="bottom" wrapText="0" readingOrder="0"/>
    </dxf>
  </rfmt>
  <rfmt sheetId="5" sqref="E1315" start="0" length="0">
    <dxf>
      <numFmt numFmtId="0" formatCode="General"/>
      <alignment vertical="bottom" wrapText="0" readingOrder="0"/>
    </dxf>
  </rfmt>
  <rfmt sheetId="5" sqref="F1315" start="0" length="0">
    <dxf>
      <numFmt numFmtId="0" formatCode="General"/>
      <alignment vertical="bottom" wrapText="0" readingOrder="0"/>
    </dxf>
  </rfmt>
  <rfmt sheetId="5" sqref="G1315" start="0" length="0">
    <dxf>
      <numFmt numFmtId="0" formatCode="General"/>
      <alignment vertical="bottom" wrapText="0" readingOrder="0"/>
    </dxf>
  </rfmt>
  <rfmt sheetId="5" sqref="H1315" start="0" length="0">
    <dxf>
      <numFmt numFmtId="0" formatCode="General"/>
      <alignment vertical="bottom" wrapText="0" readingOrder="0"/>
    </dxf>
  </rfmt>
  <rfmt sheetId="5" sqref="I1315" start="0" length="0">
    <dxf>
      <numFmt numFmtId="0" formatCode="General"/>
      <alignment vertical="bottom" wrapText="0" readingOrder="0"/>
    </dxf>
  </rfmt>
  <rfmt sheetId="5" sqref="J1315" start="0" length="0">
    <dxf>
      <numFmt numFmtId="0" formatCode="General"/>
      <alignment vertical="bottom" wrapText="0" readingOrder="0"/>
    </dxf>
  </rfmt>
  <rfmt sheetId="5" sqref="A1316" start="0" length="0">
    <dxf>
      <numFmt numFmtId="0" formatCode="General"/>
      <alignment vertical="bottom" wrapText="0" readingOrder="0"/>
    </dxf>
  </rfmt>
  <rfmt sheetId="5" sqref="B1316" start="0" length="0">
    <dxf>
      <numFmt numFmtId="0" formatCode="General"/>
      <alignment vertical="bottom" wrapText="0" readingOrder="0"/>
    </dxf>
  </rfmt>
  <rfmt sheetId="5" sqref="C1316" start="0" length="0">
    <dxf>
      <numFmt numFmtId="0" formatCode="General"/>
      <alignment vertical="bottom" wrapText="0" readingOrder="0"/>
    </dxf>
  </rfmt>
  <rfmt sheetId="5" sqref="D1316" start="0" length="0">
    <dxf>
      <numFmt numFmtId="0" formatCode="General"/>
      <alignment vertical="bottom" wrapText="0" readingOrder="0"/>
    </dxf>
  </rfmt>
  <rfmt sheetId="5" sqref="E1316" start="0" length="0">
    <dxf>
      <numFmt numFmtId="0" formatCode="General"/>
      <alignment vertical="bottom" wrapText="0" readingOrder="0"/>
    </dxf>
  </rfmt>
  <rfmt sheetId="5" sqref="F1316" start="0" length="0">
    <dxf>
      <numFmt numFmtId="0" formatCode="General"/>
      <alignment vertical="bottom" wrapText="0" readingOrder="0"/>
    </dxf>
  </rfmt>
  <rfmt sheetId="5" sqref="G1316" start="0" length="0">
    <dxf>
      <numFmt numFmtId="0" formatCode="General"/>
      <alignment vertical="bottom" wrapText="0" readingOrder="0"/>
    </dxf>
  </rfmt>
  <rfmt sheetId="5" sqref="H1316" start="0" length="0">
    <dxf>
      <numFmt numFmtId="0" formatCode="General"/>
      <alignment vertical="bottom" wrapText="0" readingOrder="0"/>
    </dxf>
  </rfmt>
  <rfmt sheetId="5" sqref="I1316" start="0" length="0">
    <dxf>
      <numFmt numFmtId="0" formatCode="General"/>
      <alignment vertical="bottom" wrapText="0" readingOrder="0"/>
    </dxf>
  </rfmt>
  <rfmt sheetId="5" sqref="J1316" start="0" length="0">
    <dxf>
      <numFmt numFmtId="0" formatCode="General"/>
      <alignment vertical="bottom" wrapText="0" readingOrder="0"/>
    </dxf>
  </rfmt>
  <rfmt sheetId="5" sqref="A1317" start="0" length="0">
    <dxf>
      <numFmt numFmtId="0" formatCode="General"/>
      <alignment vertical="bottom" wrapText="0" readingOrder="0"/>
    </dxf>
  </rfmt>
  <rfmt sheetId="5" sqref="B1317" start="0" length="0">
    <dxf>
      <numFmt numFmtId="0" formatCode="General"/>
      <alignment vertical="bottom" wrapText="0" readingOrder="0"/>
    </dxf>
  </rfmt>
  <rfmt sheetId="5" sqref="C1317" start="0" length="0">
    <dxf>
      <numFmt numFmtId="0" formatCode="General"/>
      <alignment vertical="bottom" wrapText="0" readingOrder="0"/>
    </dxf>
  </rfmt>
  <rfmt sheetId="5" sqref="D1317" start="0" length="0">
    <dxf>
      <numFmt numFmtId="0" formatCode="General"/>
      <alignment vertical="bottom" wrapText="0" readingOrder="0"/>
    </dxf>
  </rfmt>
  <rfmt sheetId="5" sqref="E1317" start="0" length="0">
    <dxf>
      <numFmt numFmtId="0" formatCode="General"/>
      <alignment vertical="bottom" wrapText="0" readingOrder="0"/>
    </dxf>
  </rfmt>
  <rfmt sheetId="5" sqref="F1317" start="0" length="0">
    <dxf>
      <numFmt numFmtId="0" formatCode="General"/>
      <alignment vertical="bottom" wrapText="0" readingOrder="0"/>
    </dxf>
  </rfmt>
  <rfmt sheetId="5" sqref="G1317" start="0" length="0">
    <dxf>
      <numFmt numFmtId="0" formatCode="General"/>
      <alignment vertical="bottom" wrapText="0" readingOrder="0"/>
    </dxf>
  </rfmt>
  <rfmt sheetId="5" sqref="H1317" start="0" length="0">
    <dxf>
      <numFmt numFmtId="0" formatCode="General"/>
      <alignment vertical="bottom" wrapText="0" readingOrder="0"/>
    </dxf>
  </rfmt>
  <rfmt sheetId="5" sqref="I1317" start="0" length="0">
    <dxf>
      <numFmt numFmtId="0" formatCode="General"/>
      <alignment vertical="bottom" wrapText="0" readingOrder="0"/>
    </dxf>
  </rfmt>
  <rfmt sheetId="5" sqref="J1317" start="0" length="0">
    <dxf>
      <numFmt numFmtId="0" formatCode="General"/>
      <alignment vertical="bottom" wrapText="0" readingOrder="0"/>
    </dxf>
  </rfmt>
  <rfmt sheetId="5" sqref="A1318" start="0" length="0">
    <dxf>
      <numFmt numFmtId="0" formatCode="General"/>
      <alignment vertical="bottom" wrapText="0" readingOrder="0"/>
    </dxf>
  </rfmt>
  <rfmt sheetId="5" sqref="B1318" start="0" length="0">
    <dxf>
      <numFmt numFmtId="0" formatCode="General"/>
      <alignment vertical="bottom" wrapText="0" readingOrder="0"/>
    </dxf>
  </rfmt>
  <rfmt sheetId="5" sqref="C1318" start="0" length="0">
    <dxf>
      <numFmt numFmtId="0" formatCode="General"/>
      <alignment vertical="bottom" wrapText="0" readingOrder="0"/>
    </dxf>
  </rfmt>
  <rfmt sheetId="5" sqref="D1318" start="0" length="0">
    <dxf>
      <numFmt numFmtId="0" formatCode="General"/>
      <alignment vertical="bottom" wrapText="0" readingOrder="0"/>
    </dxf>
  </rfmt>
  <rfmt sheetId="5" sqref="E1318" start="0" length="0">
    <dxf>
      <numFmt numFmtId="0" formatCode="General"/>
      <alignment vertical="bottom" wrapText="0" readingOrder="0"/>
    </dxf>
  </rfmt>
  <rfmt sheetId="5" sqref="F1318" start="0" length="0">
    <dxf>
      <numFmt numFmtId="0" formatCode="General"/>
      <alignment vertical="bottom" wrapText="0" readingOrder="0"/>
    </dxf>
  </rfmt>
  <rfmt sheetId="5" sqref="G1318" start="0" length="0">
    <dxf>
      <numFmt numFmtId="0" formatCode="General"/>
      <alignment vertical="bottom" wrapText="0" readingOrder="0"/>
    </dxf>
  </rfmt>
  <rfmt sheetId="5" sqref="H1318" start="0" length="0">
    <dxf>
      <numFmt numFmtId="0" formatCode="General"/>
      <alignment vertical="bottom" wrapText="0" readingOrder="0"/>
    </dxf>
  </rfmt>
  <rfmt sheetId="5" sqref="I1318" start="0" length="0">
    <dxf>
      <numFmt numFmtId="0" formatCode="General"/>
      <alignment vertical="bottom" wrapText="0" readingOrder="0"/>
    </dxf>
  </rfmt>
  <rfmt sheetId="5" sqref="J1318" start="0" length="0">
    <dxf>
      <numFmt numFmtId="0" formatCode="General"/>
      <alignment vertical="bottom" wrapText="0" readingOrder="0"/>
    </dxf>
  </rfmt>
  <rfmt sheetId="5" sqref="A1319" start="0" length="0">
    <dxf>
      <numFmt numFmtId="0" formatCode="General"/>
      <alignment vertical="bottom" wrapText="0" readingOrder="0"/>
    </dxf>
  </rfmt>
  <rfmt sheetId="5" sqref="B1319" start="0" length="0">
    <dxf>
      <numFmt numFmtId="0" formatCode="General"/>
      <alignment vertical="bottom" wrapText="0" readingOrder="0"/>
    </dxf>
  </rfmt>
  <rfmt sheetId="5" sqref="C1319" start="0" length="0">
    <dxf>
      <numFmt numFmtId="0" formatCode="General"/>
      <alignment vertical="bottom" wrapText="0" readingOrder="0"/>
    </dxf>
  </rfmt>
  <rfmt sheetId="5" sqref="D1319" start="0" length="0">
    <dxf>
      <numFmt numFmtId="0" formatCode="General"/>
      <alignment vertical="bottom" wrapText="0" readingOrder="0"/>
    </dxf>
  </rfmt>
  <rfmt sheetId="5" sqref="E1319" start="0" length="0">
    <dxf>
      <numFmt numFmtId="0" formatCode="General"/>
      <alignment vertical="bottom" wrapText="0" readingOrder="0"/>
    </dxf>
  </rfmt>
  <rfmt sheetId="5" sqref="F1319" start="0" length="0">
    <dxf>
      <numFmt numFmtId="0" formatCode="General"/>
      <alignment vertical="bottom" wrapText="0" readingOrder="0"/>
    </dxf>
  </rfmt>
  <rfmt sheetId="5" sqref="G1319" start="0" length="0">
    <dxf>
      <numFmt numFmtId="0" formatCode="General"/>
      <alignment vertical="bottom" wrapText="0" readingOrder="0"/>
    </dxf>
  </rfmt>
  <rfmt sheetId="5" sqref="H1319" start="0" length="0">
    <dxf>
      <numFmt numFmtId="0" formatCode="General"/>
      <alignment vertical="bottom" wrapText="0" readingOrder="0"/>
    </dxf>
  </rfmt>
  <rfmt sheetId="5" sqref="I1319" start="0" length="0">
    <dxf>
      <numFmt numFmtId="0" formatCode="General"/>
      <alignment vertical="bottom" wrapText="0" readingOrder="0"/>
    </dxf>
  </rfmt>
  <rfmt sheetId="5" sqref="J1319" start="0" length="0">
    <dxf>
      <numFmt numFmtId="0" formatCode="General"/>
      <alignment vertical="bottom" wrapText="0" readingOrder="0"/>
    </dxf>
  </rfmt>
  <rfmt sheetId="5" sqref="A1320" start="0" length="0">
    <dxf>
      <numFmt numFmtId="0" formatCode="General"/>
      <alignment vertical="bottom" wrapText="0" readingOrder="0"/>
    </dxf>
  </rfmt>
  <rfmt sheetId="5" sqref="B1320" start="0" length="0">
    <dxf>
      <numFmt numFmtId="0" formatCode="General"/>
      <alignment vertical="bottom" wrapText="0" readingOrder="0"/>
    </dxf>
  </rfmt>
  <rfmt sheetId="5" sqref="C1320" start="0" length="0">
    <dxf>
      <numFmt numFmtId="0" formatCode="General"/>
      <alignment vertical="bottom" wrapText="0" readingOrder="0"/>
    </dxf>
  </rfmt>
  <rfmt sheetId="5" sqref="D1320" start="0" length="0">
    <dxf>
      <numFmt numFmtId="0" formatCode="General"/>
      <alignment vertical="bottom" wrapText="0" readingOrder="0"/>
    </dxf>
  </rfmt>
  <rfmt sheetId="5" sqref="E1320" start="0" length="0">
    <dxf>
      <numFmt numFmtId="0" formatCode="General"/>
      <alignment vertical="bottom" wrapText="0" readingOrder="0"/>
    </dxf>
  </rfmt>
  <rfmt sheetId="5" sqref="F1320" start="0" length="0">
    <dxf>
      <numFmt numFmtId="0" formatCode="General"/>
      <alignment vertical="bottom" wrapText="0" readingOrder="0"/>
    </dxf>
  </rfmt>
  <rfmt sheetId="5" sqref="G1320" start="0" length="0">
    <dxf>
      <numFmt numFmtId="0" formatCode="General"/>
      <alignment vertical="bottom" wrapText="0" readingOrder="0"/>
    </dxf>
  </rfmt>
  <rfmt sheetId="5" sqref="H1320" start="0" length="0">
    <dxf>
      <numFmt numFmtId="0" formatCode="General"/>
      <alignment vertical="bottom" wrapText="0" readingOrder="0"/>
    </dxf>
  </rfmt>
  <rfmt sheetId="5" sqref="I1320" start="0" length="0">
    <dxf>
      <numFmt numFmtId="0" formatCode="General"/>
      <alignment vertical="bottom" wrapText="0" readingOrder="0"/>
    </dxf>
  </rfmt>
  <rfmt sheetId="5" sqref="J1320" start="0" length="0">
    <dxf>
      <numFmt numFmtId="0" formatCode="General"/>
      <alignment vertical="bottom" wrapText="0" readingOrder="0"/>
    </dxf>
  </rfmt>
  <rfmt sheetId="5" sqref="A1321" start="0" length="0">
    <dxf>
      <numFmt numFmtId="0" formatCode="General"/>
      <alignment vertical="bottom" wrapText="0" readingOrder="0"/>
    </dxf>
  </rfmt>
  <rfmt sheetId="5" sqref="B1321" start="0" length="0">
    <dxf>
      <numFmt numFmtId="0" formatCode="General"/>
      <alignment vertical="bottom" wrapText="0" readingOrder="0"/>
    </dxf>
  </rfmt>
  <rfmt sheetId="5" sqref="C1321" start="0" length="0">
    <dxf>
      <numFmt numFmtId="0" formatCode="General"/>
      <alignment vertical="bottom" wrapText="0" readingOrder="0"/>
    </dxf>
  </rfmt>
  <rfmt sheetId="5" sqref="D1321" start="0" length="0">
    <dxf>
      <numFmt numFmtId="0" formatCode="General"/>
      <alignment vertical="bottom" wrapText="0" readingOrder="0"/>
    </dxf>
  </rfmt>
  <rfmt sheetId="5" sqref="E1321" start="0" length="0">
    <dxf>
      <numFmt numFmtId="0" formatCode="General"/>
      <alignment vertical="bottom" wrapText="0" readingOrder="0"/>
    </dxf>
  </rfmt>
  <rfmt sheetId="5" sqref="F1321" start="0" length="0">
    <dxf>
      <numFmt numFmtId="0" formatCode="General"/>
      <alignment vertical="bottom" wrapText="0" readingOrder="0"/>
    </dxf>
  </rfmt>
  <rfmt sheetId="5" sqref="G1321" start="0" length="0">
    <dxf>
      <numFmt numFmtId="0" formatCode="General"/>
      <alignment vertical="bottom" wrapText="0" readingOrder="0"/>
    </dxf>
  </rfmt>
  <rfmt sheetId="5" sqref="H1321" start="0" length="0">
    <dxf>
      <numFmt numFmtId="0" formatCode="General"/>
      <alignment vertical="bottom" wrapText="0" readingOrder="0"/>
    </dxf>
  </rfmt>
  <rfmt sheetId="5" sqref="I1321" start="0" length="0">
    <dxf>
      <numFmt numFmtId="0" formatCode="General"/>
      <alignment vertical="bottom" wrapText="0" readingOrder="0"/>
    </dxf>
  </rfmt>
  <rfmt sheetId="5" sqref="J1321" start="0" length="0">
    <dxf>
      <numFmt numFmtId="0" formatCode="General"/>
      <alignment vertical="bottom" wrapText="0" readingOrder="0"/>
    </dxf>
  </rfmt>
  <rfmt sheetId="5" sqref="A1322" start="0" length="0">
    <dxf>
      <numFmt numFmtId="0" formatCode="General"/>
      <alignment vertical="bottom" wrapText="0" readingOrder="0"/>
    </dxf>
  </rfmt>
  <rfmt sheetId="5" sqref="B1322" start="0" length="0">
    <dxf>
      <numFmt numFmtId="0" formatCode="General"/>
      <alignment vertical="bottom" wrapText="0" readingOrder="0"/>
    </dxf>
  </rfmt>
  <rfmt sheetId="5" sqref="C1322" start="0" length="0">
    <dxf>
      <numFmt numFmtId="0" formatCode="General"/>
      <alignment vertical="bottom" wrapText="0" readingOrder="0"/>
    </dxf>
  </rfmt>
  <rfmt sheetId="5" sqref="D1322" start="0" length="0">
    <dxf>
      <numFmt numFmtId="0" formatCode="General"/>
      <alignment vertical="bottom" wrapText="0" readingOrder="0"/>
    </dxf>
  </rfmt>
  <rfmt sheetId="5" sqref="E1322" start="0" length="0">
    <dxf>
      <numFmt numFmtId="0" formatCode="General"/>
      <alignment vertical="bottom" wrapText="0" readingOrder="0"/>
    </dxf>
  </rfmt>
  <rfmt sheetId="5" sqref="F1322" start="0" length="0">
    <dxf>
      <numFmt numFmtId="0" formatCode="General"/>
      <alignment vertical="bottom" wrapText="0" readingOrder="0"/>
    </dxf>
  </rfmt>
  <rfmt sheetId="5" sqref="G1322" start="0" length="0">
    <dxf>
      <numFmt numFmtId="0" formatCode="General"/>
      <alignment vertical="bottom" wrapText="0" readingOrder="0"/>
    </dxf>
  </rfmt>
  <rfmt sheetId="5" sqref="H1322" start="0" length="0">
    <dxf>
      <numFmt numFmtId="0" formatCode="General"/>
      <alignment vertical="bottom" wrapText="0" readingOrder="0"/>
    </dxf>
  </rfmt>
  <rfmt sheetId="5" sqref="I1322" start="0" length="0">
    <dxf>
      <numFmt numFmtId="0" formatCode="General"/>
      <alignment vertical="bottom" wrapText="0" readingOrder="0"/>
    </dxf>
  </rfmt>
  <rfmt sheetId="5" sqref="J1322" start="0" length="0">
    <dxf>
      <numFmt numFmtId="0" formatCode="General"/>
      <alignment vertical="bottom" wrapText="0" readingOrder="0"/>
    </dxf>
  </rfmt>
  <rfmt sheetId="5" sqref="A1323" start="0" length="0">
    <dxf>
      <numFmt numFmtId="0" formatCode="General"/>
      <alignment vertical="bottom" wrapText="0" readingOrder="0"/>
    </dxf>
  </rfmt>
  <rfmt sheetId="5" sqref="B1323" start="0" length="0">
    <dxf>
      <numFmt numFmtId="0" formatCode="General"/>
      <alignment vertical="bottom" wrapText="0" readingOrder="0"/>
    </dxf>
  </rfmt>
  <rfmt sheetId="5" sqref="C1323" start="0" length="0">
    <dxf>
      <numFmt numFmtId="0" formatCode="General"/>
      <alignment vertical="bottom" wrapText="0" readingOrder="0"/>
    </dxf>
  </rfmt>
  <rfmt sheetId="5" sqref="D1323" start="0" length="0">
    <dxf>
      <numFmt numFmtId="0" formatCode="General"/>
      <alignment vertical="bottom" wrapText="0" readingOrder="0"/>
    </dxf>
  </rfmt>
  <rfmt sheetId="5" sqref="E1323" start="0" length="0">
    <dxf>
      <numFmt numFmtId="0" formatCode="General"/>
      <alignment vertical="bottom" wrapText="0" readingOrder="0"/>
    </dxf>
  </rfmt>
  <rfmt sheetId="5" sqref="F1323" start="0" length="0">
    <dxf>
      <numFmt numFmtId="0" formatCode="General"/>
      <alignment vertical="bottom" wrapText="0" readingOrder="0"/>
    </dxf>
  </rfmt>
  <rfmt sheetId="5" sqref="G1323" start="0" length="0">
    <dxf>
      <numFmt numFmtId="0" formatCode="General"/>
      <alignment vertical="bottom" wrapText="0" readingOrder="0"/>
    </dxf>
  </rfmt>
  <rfmt sheetId="5" sqref="H1323" start="0" length="0">
    <dxf>
      <numFmt numFmtId="0" formatCode="General"/>
      <alignment vertical="bottom" wrapText="0" readingOrder="0"/>
    </dxf>
  </rfmt>
  <rfmt sheetId="5" sqref="I1323" start="0" length="0">
    <dxf>
      <numFmt numFmtId="0" formatCode="General"/>
      <alignment vertical="bottom" wrapText="0" readingOrder="0"/>
    </dxf>
  </rfmt>
  <rfmt sheetId="5" sqref="J1323" start="0" length="0">
    <dxf>
      <numFmt numFmtId="0" formatCode="General"/>
      <alignment vertical="bottom" wrapText="0" readingOrder="0"/>
    </dxf>
  </rfmt>
  <rfmt sheetId="5" sqref="A1324" start="0" length="0">
    <dxf>
      <numFmt numFmtId="0" formatCode="General"/>
      <alignment vertical="bottom" wrapText="0" readingOrder="0"/>
    </dxf>
  </rfmt>
  <rfmt sheetId="5" sqref="B1324" start="0" length="0">
    <dxf>
      <numFmt numFmtId="0" formatCode="General"/>
      <alignment vertical="bottom" wrapText="0" readingOrder="0"/>
    </dxf>
  </rfmt>
  <rfmt sheetId="5" sqref="C1324" start="0" length="0">
    <dxf>
      <numFmt numFmtId="0" formatCode="General"/>
      <alignment vertical="bottom" wrapText="0" readingOrder="0"/>
    </dxf>
  </rfmt>
  <rfmt sheetId="5" sqref="D1324" start="0" length="0">
    <dxf>
      <numFmt numFmtId="0" formatCode="General"/>
      <alignment vertical="bottom" wrapText="0" readingOrder="0"/>
    </dxf>
  </rfmt>
  <rfmt sheetId="5" sqref="E1324" start="0" length="0">
    <dxf>
      <numFmt numFmtId="0" formatCode="General"/>
      <alignment vertical="bottom" wrapText="0" readingOrder="0"/>
    </dxf>
  </rfmt>
  <rfmt sheetId="5" sqref="F1324" start="0" length="0">
    <dxf>
      <numFmt numFmtId="0" formatCode="General"/>
      <alignment vertical="bottom" wrapText="0" readingOrder="0"/>
    </dxf>
  </rfmt>
  <rfmt sheetId="5" sqref="G1324" start="0" length="0">
    <dxf>
      <numFmt numFmtId="0" formatCode="General"/>
      <alignment vertical="bottom" wrapText="0" readingOrder="0"/>
    </dxf>
  </rfmt>
  <rfmt sheetId="5" sqref="H1324" start="0" length="0">
    <dxf>
      <numFmt numFmtId="0" formatCode="General"/>
      <alignment vertical="bottom" wrapText="0" readingOrder="0"/>
    </dxf>
  </rfmt>
  <rfmt sheetId="5" sqref="I1324" start="0" length="0">
    <dxf>
      <numFmt numFmtId="0" formatCode="General"/>
      <alignment vertical="bottom" wrapText="0" readingOrder="0"/>
    </dxf>
  </rfmt>
  <rfmt sheetId="5" sqref="J1324" start="0" length="0">
    <dxf>
      <numFmt numFmtId="0" formatCode="General"/>
      <alignment vertical="bottom" wrapText="0" readingOrder="0"/>
    </dxf>
  </rfmt>
  <rfmt sheetId="5" sqref="A1325" start="0" length="0">
    <dxf>
      <numFmt numFmtId="0" formatCode="General"/>
      <alignment vertical="bottom" wrapText="0" readingOrder="0"/>
    </dxf>
  </rfmt>
  <rfmt sheetId="5" sqref="B1325" start="0" length="0">
    <dxf>
      <numFmt numFmtId="0" formatCode="General"/>
      <alignment vertical="bottom" wrapText="0" readingOrder="0"/>
    </dxf>
  </rfmt>
  <rfmt sheetId="5" sqref="C1325" start="0" length="0">
    <dxf>
      <numFmt numFmtId="0" formatCode="General"/>
      <alignment vertical="bottom" wrapText="0" readingOrder="0"/>
    </dxf>
  </rfmt>
  <rfmt sheetId="5" sqref="D1325" start="0" length="0">
    <dxf>
      <numFmt numFmtId="0" formatCode="General"/>
      <alignment vertical="bottom" wrapText="0" readingOrder="0"/>
    </dxf>
  </rfmt>
  <rfmt sheetId="5" sqref="E1325" start="0" length="0">
    <dxf>
      <numFmt numFmtId="0" formatCode="General"/>
      <alignment vertical="bottom" wrapText="0" readingOrder="0"/>
    </dxf>
  </rfmt>
  <rfmt sheetId="5" sqref="F1325" start="0" length="0">
    <dxf>
      <numFmt numFmtId="0" formatCode="General"/>
      <alignment vertical="bottom" wrapText="0" readingOrder="0"/>
    </dxf>
  </rfmt>
  <rfmt sheetId="5" sqref="G1325" start="0" length="0">
    <dxf>
      <numFmt numFmtId="0" formatCode="General"/>
      <alignment vertical="bottom" wrapText="0" readingOrder="0"/>
    </dxf>
  </rfmt>
  <rfmt sheetId="5" sqref="H1325" start="0" length="0">
    <dxf>
      <numFmt numFmtId="0" formatCode="General"/>
      <alignment vertical="bottom" wrapText="0" readingOrder="0"/>
    </dxf>
  </rfmt>
  <rfmt sheetId="5" sqref="I1325" start="0" length="0">
    <dxf>
      <numFmt numFmtId="0" formatCode="General"/>
      <alignment vertical="bottom" wrapText="0" readingOrder="0"/>
    </dxf>
  </rfmt>
  <rfmt sheetId="5" sqref="J1325" start="0" length="0">
    <dxf>
      <numFmt numFmtId="0" formatCode="General"/>
      <alignment vertical="bottom" wrapText="0" readingOrder="0"/>
    </dxf>
  </rfmt>
  <rfmt sheetId="5" sqref="A1326" start="0" length="0">
    <dxf>
      <numFmt numFmtId="0" formatCode="General"/>
      <alignment vertical="bottom" wrapText="0" readingOrder="0"/>
    </dxf>
  </rfmt>
  <rfmt sheetId="5" sqref="B1326" start="0" length="0">
    <dxf>
      <numFmt numFmtId="0" formatCode="General"/>
      <alignment vertical="bottom" wrapText="0" readingOrder="0"/>
    </dxf>
  </rfmt>
  <rfmt sheetId="5" sqref="C1326" start="0" length="0">
    <dxf>
      <numFmt numFmtId="0" formatCode="General"/>
      <alignment vertical="bottom" wrapText="0" readingOrder="0"/>
    </dxf>
  </rfmt>
  <rfmt sheetId="5" sqref="D1326" start="0" length="0">
    <dxf>
      <numFmt numFmtId="0" formatCode="General"/>
      <alignment vertical="bottom" wrapText="0" readingOrder="0"/>
    </dxf>
  </rfmt>
  <rfmt sheetId="5" sqref="E1326" start="0" length="0">
    <dxf>
      <numFmt numFmtId="0" formatCode="General"/>
      <alignment vertical="bottom" wrapText="0" readingOrder="0"/>
    </dxf>
  </rfmt>
  <rfmt sheetId="5" sqref="F1326" start="0" length="0">
    <dxf>
      <numFmt numFmtId="0" formatCode="General"/>
      <alignment vertical="bottom" wrapText="0" readingOrder="0"/>
    </dxf>
  </rfmt>
  <rfmt sheetId="5" sqref="G1326" start="0" length="0">
    <dxf>
      <numFmt numFmtId="0" formatCode="General"/>
      <alignment vertical="bottom" wrapText="0" readingOrder="0"/>
    </dxf>
  </rfmt>
  <rfmt sheetId="5" sqref="H1326" start="0" length="0">
    <dxf>
      <numFmt numFmtId="0" formatCode="General"/>
      <alignment vertical="bottom" wrapText="0" readingOrder="0"/>
    </dxf>
  </rfmt>
  <rfmt sheetId="5" sqref="I1326" start="0" length="0">
    <dxf>
      <numFmt numFmtId="0" formatCode="General"/>
      <alignment vertical="bottom" wrapText="0" readingOrder="0"/>
    </dxf>
  </rfmt>
  <rfmt sheetId="5" sqref="J1326" start="0" length="0">
    <dxf>
      <numFmt numFmtId="0" formatCode="General"/>
      <alignment vertical="bottom" wrapText="0" readingOrder="0"/>
    </dxf>
  </rfmt>
  <rfmt sheetId="5" sqref="A1327" start="0" length="0">
    <dxf>
      <numFmt numFmtId="0" formatCode="General"/>
      <alignment vertical="bottom" wrapText="0" readingOrder="0"/>
    </dxf>
  </rfmt>
  <rfmt sheetId="5" sqref="B1327" start="0" length="0">
    <dxf>
      <numFmt numFmtId="0" formatCode="General"/>
      <alignment vertical="bottom" wrapText="0" readingOrder="0"/>
    </dxf>
  </rfmt>
  <rfmt sheetId="5" sqref="C1327" start="0" length="0">
    <dxf>
      <numFmt numFmtId="0" formatCode="General"/>
      <alignment vertical="bottom" wrapText="0" readingOrder="0"/>
    </dxf>
  </rfmt>
  <rfmt sheetId="5" sqref="D1327" start="0" length="0">
    <dxf>
      <numFmt numFmtId="0" formatCode="General"/>
      <alignment vertical="bottom" wrapText="0" readingOrder="0"/>
    </dxf>
  </rfmt>
  <rfmt sheetId="5" sqref="E1327" start="0" length="0">
    <dxf>
      <numFmt numFmtId="0" formatCode="General"/>
      <alignment vertical="bottom" wrapText="0" readingOrder="0"/>
    </dxf>
  </rfmt>
  <rfmt sheetId="5" sqref="F1327" start="0" length="0">
    <dxf>
      <numFmt numFmtId="0" formatCode="General"/>
      <alignment vertical="bottom" wrapText="0" readingOrder="0"/>
    </dxf>
  </rfmt>
  <rfmt sheetId="5" sqref="G1327" start="0" length="0">
    <dxf>
      <numFmt numFmtId="0" formatCode="General"/>
      <alignment vertical="bottom" wrapText="0" readingOrder="0"/>
    </dxf>
  </rfmt>
  <rfmt sheetId="5" sqref="H1327" start="0" length="0">
    <dxf>
      <numFmt numFmtId="0" formatCode="General"/>
      <alignment vertical="bottom" wrapText="0" readingOrder="0"/>
    </dxf>
  </rfmt>
  <rfmt sheetId="5" sqref="I1327" start="0" length="0">
    <dxf>
      <numFmt numFmtId="0" formatCode="General"/>
      <alignment vertical="bottom" wrapText="0" readingOrder="0"/>
    </dxf>
  </rfmt>
  <rfmt sheetId="5" sqref="J1327" start="0" length="0">
    <dxf>
      <numFmt numFmtId="0" formatCode="General"/>
      <alignment vertical="bottom" wrapText="0" readingOrder="0"/>
    </dxf>
  </rfmt>
  <rfmt sheetId="5" sqref="A1328" start="0" length="0">
    <dxf>
      <numFmt numFmtId="0" formatCode="General"/>
      <alignment vertical="bottom" wrapText="0" readingOrder="0"/>
    </dxf>
  </rfmt>
  <rfmt sheetId="5" sqref="B1328" start="0" length="0">
    <dxf>
      <numFmt numFmtId="0" formatCode="General"/>
      <alignment vertical="bottom" wrapText="0" readingOrder="0"/>
    </dxf>
  </rfmt>
  <rfmt sheetId="5" sqref="C1328" start="0" length="0">
    <dxf>
      <numFmt numFmtId="0" formatCode="General"/>
      <alignment vertical="bottom" wrapText="0" readingOrder="0"/>
    </dxf>
  </rfmt>
  <rfmt sheetId="5" sqref="D1328" start="0" length="0">
    <dxf>
      <numFmt numFmtId="0" formatCode="General"/>
      <alignment vertical="bottom" wrapText="0" readingOrder="0"/>
    </dxf>
  </rfmt>
  <rfmt sheetId="5" sqref="E1328" start="0" length="0">
    <dxf>
      <numFmt numFmtId="0" formatCode="General"/>
      <alignment vertical="bottom" wrapText="0" readingOrder="0"/>
    </dxf>
  </rfmt>
  <rfmt sheetId="5" sqref="F1328" start="0" length="0">
    <dxf>
      <numFmt numFmtId="0" formatCode="General"/>
      <alignment vertical="bottom" wrapText="0" readingOrder="0"/>
    </dxf>
  </rfmt>
  <rfmt sheetId="5" sqref="G1328" start="0" length="0">
    <dxf>
      <numFmt numFmtId="0" formatCode="General"/>
      <alignment vertical="bottom" wrapText="0" readingOrder="0"/>
    </dxf>
  </rfmt>
  <rfmt sheetId="5" sqref="H1328" start="0" length="0">
    <dxf>
      <numFmt numFmtId="0" formatCode="General"/>
      <alignment vertical="bottom" wrapText="0" readingOrder="0"/>
    </dxf>
  </rfmt>
  <rfmt sheetId="5" sqref="I1328" start="0" length="0">
    <dxf>
      <numFmt numFmtId="0" formatCode="General"/>
      <alignment vertical="bottom" wrapText="0" readingOrder="0"/>
    </dxf>
  </rfmt>
  <rfmt sheetId="5" sqref="J1328" start="0" length="0">
    <dxf>
      <numFmt numFmtId="0" formatCode="General"/>
      <alignment vertical="bottom" wrapText="0" readingOrder="0"/>
    </dxf>
  </rfmt>
  <rfmt sheetId="5" sqref="A1329" start="0" length="0">
    <dxf>
      <numFmt numFmtId="0" formatCode="General"/>
      <alignment vertical="bottom" wrapText="0" readingOrder="0"/>
    </dxf>
  </rfmt>
  <rfmt sheetId="5" sqref="B1329" start="0" length="0">
    <dxf>
      <numFmt numFmtId="0" formatCode="General"/>
      <alignment vertical="bottom" wrapText="0" readingOrder="0"/>
    </dxf>
  </rfmt>
  <rfmt sheetId="5" sqref="C1329" start="0" length="0">
    <dxf>
      <numFmt numFmtId="0" formatCode="General"/>
      <alignment vertical="bottom" wrapText="0" readingOrder="0"/>
    </dxf>
  </rfmt>
  <rfmt sheetId="5" sqref="D1329" start="0" length="0">
    <dxf>
      <numFmt numFmtId="0" formatCode="General"/>
      <alignment vertical="bottom" wrapText="0" readingOrder="0"/>
    </dxf>
  </rfmt>
  <rfmt sheetId="5" sqref="E1329" start="0" length="0">
    <dxf>
      <numFmt numFmtId="0" formatCode="General"/>
      <alignment vertical="bottom" wrapText="0" readingOrder="0"/>
    </dxf>
  </rfmt>
  <rfmt sheetId="5" sqref="F1329" start="0" length="0">
    <dxf>
      <numFmt numFmtId="0" formatCode="General"/>
      <alignment vertical="bottom" wrapText="0" readingOrder="0"/>
    </dxf>
  </rfmt>
  <rfmt sheetId="5" sqref="G1329" start="0" length="0">
    <dxf>
      <numFmt numFmtId="0" formatCode="General"/>
      <alignment vertical="bottom" wrapText="0" readingOrder="0"/>
    </dxf>
  </rfmt>
  <rfmt sheetId="5" sqref="H1329" start="0" length="0">
    <dxf>
      <numFmt numFmtId="0" formatCode="General"/>
      <alignment vertical="bottom" wrapText="0" readingOrder="0"/>
    </dxf>
  </rfmt>
  <rfmt sheetId="5" sqref="I1329" start="0" length="0">
    <dxf>
      <numFmt numFmtId="0" formatCode="General"/>
      <alignment vertical="bottom" wrapText="0" readingOrder="0"/>
    </dxf>
  </rfmt>
  <rfmt sheetId="5" sqref="J1329" start="0" length="0">
    <dxf>
      <numFmt numFmtId="0" formatCode="General"/>
      <alignment vertical="bottom" wrapText="0" readingOrder="0"/>
    </dxf>
  </rfmt>
  <rfmt sheetId="5" sqref="A1330" start="0" length="0">
    <dxf>
      <numFmt numFmtId="0" formatCode="General"/>
      <alignment vertical="bottom" wrapText="0" readingOrder="0"/>
    </dxf>
  </rfmt>
  <rfmt sheetId="5" sqref="B1330" start="0" length="0">
    <dxf>
      <numFmt numFmtId="0" formatCode="General"/>
      <alignment vertical="bottom" wrapText="0" readingOrder="0"/>
    </dxf>
  </rfmt>
  <rfmt sheetId="5" sqref="C1330" start="0" length="0">
    <dxf>
      <numFmt numFmtId="0" formatCode="General"/>
      <alignment vertical="bottom" wrapText="0" readingOrder="0"/>
    </dxf>
  </rfmt>
  <rfmt sheetId="5" sqref="D1330" start="0" length="0">
    <dxf>
      <numFmt numFmtId="0" formatCode="General"/>
      <alignment vertical="bottom" wrapText="0" readingOrder="0"/>
    </dxf>
  </rfmt>
  <rfmt sheetId="5" sqref="E1330" start="0" length="0">
    <dxf>
      <numFmt numFmtId="0" formatCode="General"/>
      <alignment vertical="bottom" wrapText="0" readingOrder="0"/>
    </dxf>
  </rfmt>
  <rfmt sheetId="5" sqref="F1330" start="0" length="0">
    <dxf>
      <numFmt numFmtId="0" formatCode="General"/>
      <alignment vertical="bottom" wrapText="0" readingOrder="0"/>
    </dxf>
  </rfmt>
  <rfmt sheetId="5" sqref="G1330" start="0" length="0">
    <dxf>
      <numFmt numFmtId="0" formatCode="General"/>
      <alignment vertical="bottom" wrapText="0" readingOrder="0"/>
    </dxf>
  </rfmt>
  <rfmt sheetId="5" sqref="H1330" start="0" length="0">
    <dxf>
      <numFmt numFmtId="0" formatCode="General"/>
      <alignment vertical="bottom" wrapText="0" readingOrder="0"/>
    </dxf>
  </rfmt>
  <rfmt sheetId="5" sqref="I1330" start="0" length="0">
    <dxf>
      <numFmt numFmtId="0" formatCode="General"/>
      <alignment vertical="bottom" wrapText="0" readingOrder="0"/>
    </dxf>
  </rfmt>
  <rfmt sheetId="5" sqref="J1330" start="0" length="0">
    <dxf>
      <numFmt numFmtId="0" formatCode="General"/>
      <alignment vertical="bottom" wrapText="0" readingOrder="0"/>
    </dxf>
  </rfmt>
  <rfmt sheetId="5" sqref="A1331" start="0" length="0">
    <dxf>
      <numFmt numFmtId="0" formatCode="General"/>
      <alignment vertical="bottom" wrapText="0" readingOrder="0"/>
    </dxf>
  </rfmt>
  <rfmt sheetId="5" sqref="B1331" start="0" length="0">
    <dxf>
      <numFmt numFmtId="0" formatCode="General"/>
      <alignment vertical="bottom" wrapText="0" readingOrder="0"/>
    </dxf>
  </rfmt>
  <rfmt sheetId="5" sqref="C1331" start="0" length="0">
    <dxf>
      <numFmt numFmtId="0" formatCode="General"/>
      <alignment vertical="bottom" wrapText="0" readingOrder="0"/>
    </dxf>
  </rfmt>
  <rfmt sheetId="5" sqref="D1331" start="0" length="0">
    <dxf>
      <numFmt numFmtId="0" formatCode="General"/>
      <alignment vertical="bottom" wrapText="0" readingOrder="0"/>
    </dxf>
  </rfmt>
  <rfmt sheetId="5" sqref="E1331" start="0" length="0">
    <dxf>
      <numFmt numFmtId="0" formatCode="General"/>
      <alignment vertical="bottom" wrapText="0" readingOrder="0"/>
    </dxf>
  </rfmt>
  <rfmt sheetId="5" sqref="F1331" start="0" length="0">
    <dxf>
      <numFmt numFmtId="0" formatCode="General"/>
      <alignment vertical="bottom" wrapText="0" readingOrder="0"/>
    </dxf>
  </rfmt>
  <rfmt sheetId="5" sqref="G1331" start="0" length="0">
    <dxf>
      <numFmt numFmtId="0" formatCode="General"/>
      <alignment vertical="bottom" wrapText="0" readingOrder="0"/>
    </dxf>
  </rfmt>
  <rfmt sheetId="5" sqref="H1331" start="0" length="0">
    <dxf>
      <numFmt numFmtId="0" formatCode="General"/>
      <alignment vertical="bottom" wrapText="0" readingOrder="0"/>
    </dxf>
  </rfmt>
  <rfmt sheetId="5" sqref="I1331" start="0" length="0">
    <dxf>
      <numFmt numFmtId="0" formatCode="General"/>
      <alignment vertical="bottom" wrapText="0" readingOrder="0"/>
    </dxf>
  </rfmt>
  <rfmt sheetId="5" sqref="J1331" start="0" length="0">
    <dxf>
      <numFmt numFmtId="0" formatCode="General"/>
      <alignment vertical="bottom" wrapText="0" readingOrder="0"/>
    </dxf>
  </rfmt>
  <rfmt sheetId="5" sqref="A1332" start="0" length="0">
    <dxf>
      <numFmt numFmtId="0" formatCode="General"/>
      <alignment vertical="bottom" wrapText="0" readingOrder="0"/>
    </dxf>
  </rfmt>
  <rfmt sheetId="5" sqref="B1332" start="0" length="0">
    <dxf>
      <numFmt numFmtId="0" formatCode="General"/>
      <alignment vertical="bottom" wrapText="0" readingOrder="0"/>
    </dxf>
  </rfmt>
  <rfmt sheetId="5" sqref="C1332" start="0" length="0">
    <dxf>
      <numFmt numFmtId="0" formatCode="General"/>
      <alignment vertical="bottom" wrapText="0" readingOrder="0"/>
    </dxf>
  </rfmt>
  <rfmt sheetId="5" sqref="D1332" start="0" length="0">
    <dxf>
      <numFmt numFmtId="0" formatCode="General"/>
      <alignment vertical="bottom" wrapText="0" readingOrder="0"/>
    </dxf>
  </rfmt>
  <rfmt sheetId="5" sqref="E1332" start="0" length="0">
    <dxf>
      <numFmt numFmtId="0" formatCode="General"/>
      <alignment vertical="bottom" wrapText="0" readingOrder="0"/>
    </dxf>
  </rfmt>
  <rfmt sheetId="5" sqref="F1332" start="0" length="0">
    <dxf>
      <numFmt numFmtId="0" formatCode="General"/>
      <alignment vertical="bottom" wrapText="0" readingOrder="0"/>
    </dxf>
  </rfmt>
  <rfmt sheetId="5" sqref="G1332" start="0" length="0">
    <dxf>
      <numFmt numFmtId="0" formatCode="General"/>
      <alignment vertical="bottom" wrapText="0" readingOrder="0"/>
    </dxf>
  </rfmt>
  <rfmt sheetId="5" sqref="H1332" start="0" length="0">
    <dxf>
      <numFmt numFmtId="0" formatCode="General"/>
      <alignment vertical="bottom" wrapText="0" readingOrder="0"/>
    </dxf>
  </rfmt>
  <rfmt sheetId="5" sqref="I1332" start="0" length="0">
    <dxf>
      <numFmt numFmtId="0" formatCode="General"/>
      <alignment vertical="bottom" wrapText="0" readingOrder="0"/>
    </dxf>
  </rfmt>
  <rfmt sheetId="5" sqref="J1332" start="0" length="0">
    <dxf>
      <numFmt numFmtId="0" formatCode="General"/>
      <alignment vertical="bottom" wrapText="0" readingOrder="0"/>
    </dxf>
  </rfmt>
  <rfmt sheetId="5" sqref="A1333" start="0" length="0">
    <dxf>
      <numFmt numFmtId="0" formatCode="General"/>
      <alignment vertical="bottom" wrapText="0" readingOrder="0"/>
    </dxf>
  </rfmt>
  <rfmt sheetId="5" sqref="B1333" start="0" length="0">
    <dxf>
      <numFmt numFmtId="0" formatCode="General"/>
      <alignment vertical="bottom" wrapText="0" readingOrder="0"/>
    </dxf>
  </rfmt>
  <rfmt sheetId="5" sqref="C1333" start="0" length="0">
    <dxf>
      <numFmt numFmtId="0" formatCode="General"/>
      <alignment vertical="bottom" wrapText="0" readingOrder="0"/>
    </dxf>
  </rfmt>
  <rfmt sheetId="5" sqref="D1333" start="0" length="0">
    <dxf>
      <numFmt numFmtId="0" formatCode="General"/>
      <alignment vertical="bottom" wrapText="0" readingOrder="0"/>
    </dxf>
  </rfmt>
  <rfmt sheetId="5" sqref="E1333" start="0" length="0">
    <dxf>
      <numFmt numFmtId="0" formatCode="General"/>
      <alignment vertical="bottom" wrapText="0" readingOrder="0"/>
    </dxf>
  </rfmt>
  <rfmt sheetId="5" sqref="F1333" start="0" length="0">
    <dxf>
      <numFmt numFmtId="0" formatCode="General"/>
      <alignment vertical="bottom" wrapText="0" readingOrder="0"/>
    </dxf>
  </rfmt>
  <rfmt sheetId="5" sqref="G1333" start="0" length="0">
    <dxf>
      <numFmt numFmtId="0" formatCode="General"/>
      <alignment vertical="bottom" wrapText="0" readingOrder="0"/>
    </dxf>
  </rfmt>
  <rfmt sheetId="5" sqref="H1333" start="0" length="0">
    <dxf>
      <numFmt numFmtId="0" formatCode="General"/>
      <alignment vertical="bottom" wrapText="0" readingOrder="0"/>
    </dxf>
  </rfmt>
  <rfmt sheetId="5" sqref="I1333" start="0" length="0">
    <dxf>
      <numFmt numFmtId="0" formatCode="General"/>
      <alignment vertical="bottom" wrapText="0" readingOrder="0"/>
    </dxf>
  </rfmt>
  <rfmt sheetId="5" sqref="J1333" start="0" length="0">
    <dxf>
      <numFmt numFmtId="0" formatCode="General"/>
      <alignment vertical="bottom" wrapText="0" readingOrder="0"/>
    </dxf>
  </rfmt>
  <rfmt sheetId="5" sqref="A1334" start="0" length="0">
    <dxf>
      <numFmt numFmtId="0" formatCode="General"/>
      <alignment vertical="bottom" wrapText="0" readingOrder="0"/>
    </dxf>
  </rfmt>
  <rfmt sheetId="5" sqref="B1334" start="0" length="0">
    <dxf>
      <numFmt numFmtId="0" formatCode="General"/>
      <alignment vertical="bottom" wrapText="0" readingOrder="0"/>
    </dxf>
  </rfmt>
  <rfmt sheetId="5" sqref="C1334" start="0" length="0">
    <dxf>
      <numFmt numFmtId="0" formatCode="General"/>
      <alignment vertical="bottom" wrapText="0" readingOrder="0"/>
    </dxf>
  </rfmt>
  <rfmt sheetId="5" sqref="D1334" start="0" length="0">
    <dxf>
      <numFmt numFmtId="0" formatCode="General"/>
      <alignment vertical="bottom" wrapText="0" readingOrder="0"/>
    </dxf>
  </rfmt>
  <rfmt sheetId="5" sqref="E1334" start="0" length="0">
    <dxf>
      <numFmt numFmtId="0" formatCode="General"/>
      <alignment vertical="bottom" wrapText="0" readingOrder="0"/>
    </dxf>
  </rfmt>
  <rfmt sheetId="5" sqref="F1334" start="0" length="0">
    <dxf>
      <numFmt numFmtId="0" formatCode="General"/>
      <alignment vertical="bottom" wrapText="0" readingOrder="0"/>
    </dxf>
  </rfmt>
  <rfmt sheetId="5" sqref="G1334" start="0" length="0">
    <dxf>
      <numFmt numFmtId="0" formatCode="General"/>
      <alignment vertical="bottom" wrapText="0" readingOrder="0"/>
    </dxf>
  </rfmt>
  <rfmt sheetId="5" sqref="H1334" start="0" length="0">
    <dxf>
      <numFmt numFmtId="0" formatCode="General"/>
      <alignment vertical="bottom" wrapText="0" readingOrder="0"/>
    </dxf>
  </rfmt>
  <rfmt sheetId="5" sqref="I1334" start="0" length="0">
    <dxf>
      <numFmt numFmtId="0" formatCode="General"/>
      <alignment vertical="bottom" wrapText="0" readingOrder="0"/>
    </dxf>
  </rfmt>
  <rfmt sheetId="5" sqref="J1334" start="0" length="0">
    <dxf>
      <numFmt numFmtId="0" formatCode="General"/>
      <alignment vertical="bottom" wrapText="0" readingOrder="0"/>
    </dxf>
  </rfmt>
  <rfmt sheetId="5" sqref="A1335" start="0" length="0">
    <dxf>
      <numFmt numFmtId="0" formatCode="General"/>
      <alignment vertical="bottom" wrapText="0" readingOrder="0"/>
    </dxf>
  </rfmt>
  <rfmt sheetId="5" sqref="B1335" start="0" length="0">
    <dxf>
      <numFmt numFmtId="0" formatCode="General"/>
      <alignment vertical="bottom" wrapText="0" readingOrder="0"/>
    </dxf>
  </rfmt>
  <rfmt sheetId="5" sqref="C1335" start="0" length="0">
    <dxf>
      <numFmt numFmtId="0" formatCode="General"/>
      <alignment vertical="bottom" wrapText="0" readingOrder="0"/>
    </dxf>
  </rfmt>
  <rfmt sheetId="5" sqref="D1335" start="0" length="0">
    <dxf>
      <numFmt numFmtId="0" formatCode="General"/>
      <alignment vertical="bottom" wrapText="0" readingOrder="0"/>
    </dxf>
  </rfmt>
  <rfmt sheetId="5" sqref="E1335" start="0" length="0">
    <dxf>
      <numFmt numFmtId="0" formatCode="General"/>
      <alignment vertical="bottom" wrapText="0" readingOrder="0"/>
    </dxf>
  </rfmt>
  <rfmt sheetId="5" sqref="F1335" start="0" length="0">
    <dxf>
      <numFmt numFmtId="0" formatCode="General"/>
      <alignment vertical="bottom" wrapText="0" readingOrder="0"/>
    </dxf>
  </rfmt>
  <rfmt sheetId="5" sqref="G1335" start="0" length="0">
    <dxf>
      <numFmt numFmtId="0" formatCode="General"/>
      <alignment vertical="bottom" wrapText="0" readingOrder="0"/>
    </dxf>
  </rfmt>
  <rfmt sheetId="5" sqref="H1335" start="0" length="0">
    <dxf>
      <numFmt numFmtId="0" formatCode="General"/>
      <alignment vertical="bottom" wrapText="0" readingOrder="0"/>
    </dxf>
  </rfmt>
  <rfmt sheetId="5" sqref="I1335" start="0" length="0">
    <dxf>
      <numFmt numFmtId="0" formatCode="General"/>
      <alignment vertical="bottom" wrapText="0" readingOrder="0"/>
    </dxf>
  </rfmt>
  <rfmt sheetId="5" sqref="J1335" start="0" length="0">
    <dxf>
      <numFmt numFmtId="0" formatCode="General"/>
      <alignment vertical="bottom" wrapText="0" readingOrder="0"/>
    </dxf>
  </rfmt>
  <rfmt sheetId="5" sqref="A1336" start="0" length="0">
    <dxf>
      <numFmt numFmtId="0" formatCode="General"/>
      <alignment vertical="bottom" wrapText="0" readingOrder="0"/>
    </dxf>
  </rfmt>
  <rfmt sheetId="5" sqref="B1336" start="0" length="0">
    <dxf>
      <numFmt numFmtId="0" formatCode="General"/>
      <alignment vertical="bottom" wrapText="0" readingOrder="0"/>
    </dxf>
  </rfmt>
  <rfmt sheetId="5" sqref="C1336" start="0" length="0">
    <dxf>
      <numFmt numFmtId="0" formatCode="General"/>
      <alignment vertical="bottom" wrapText="0" readingOrder="0"/>
    </dxf>
  </rfmt>
  <rfmt sheetId="5" sqref="D1336" start="0" length="0">
    <dxf>
      <numFmt numFmtId="0" formatCode="General"/>
      <alignment vertical="bottom" wrapText="0" readingOrder="0"/>
    </dxf>
  </rfmt>
  <rfmt sheetId="5" sqref="E1336" start="0" length="0">
    <dxf>
      <numFmt numFmtId="0" formatCode="General"/>
      <alignment vertical="bottom" wrapText="0" readingOrder="0"/>
    </dxf>
  </rfmt>
  <rfmt sheetId="5" sqref="F1336" start="0" length="0">
    <dxf>
      <numFmt numFmtId="0" formatCode="General"/>
      <alignment vertical="bottom" wrapText="0" readingOrder="0"/>
    </dxf>
  </rfmt>
  <rfmt sheetId="5" sqref="G1336" start="0" length="0">
    <dxf>
      <numFmt numFmtId="0" formatCode="General"/>
      <alignment vertical="bottom" wrapText="0" readingOrder="0"/>
    </dxf>
  </rfmt>
  <rfmt sheetId="5" sqref="H1336" start="0" length="0">
    <dxf>
      <numFmt numFmtId="0" formatCode="General"/>
      <alignment vertical="bottom" wrapText="0" readingOrder="0"/>
    </dxf>
  </rfmt>
  <rfmt sheetId="5" sqref="I1336" start="0" length="0">
    <dxf>
      <numFmt numFmtId="0" formatCode="General"/>
      <alignment vertical="bottom" wrapText="0" readingOrder="0"/>
    </dxf>
  </rfmt>
  <rfmt sheetId="5" sqref="J1336" start="0" length="0">
    <dxf>
      <numFmt numFmtId="0" formatCode="General"/>
      <alignment vertical="bottom" wrapText="0" readingOrder="0"/>
    </dxf>
  </rfmt>
  <rfmt sheetId="5" sqref="A1337" start="0" length="0">
    <dxf>
      <numFmt numFmtId="0" formatCode="General"/>
      <alignment vertical="bottom" wrapText="0" readingOrder="0"/>
    </dxf>
  </rfmt>
  <rfmt sheetId="5" sqref="B1337" start="0" length="0">
    <dxf>
      <numFmt numFmtId="0" formatCode="General"/>
      <alignment vertical="bottom" wrapText="0" readingOrder="0"/>
    </dxf>
  </rfmt>
  <rfmt sheetId="5" sqref="C1337" start="0" length="0">
    <dxf>
      <numFmt numFmtId="0" formatCode="General"/>
      <alignment vertical="bottom" wrapText="0" readingOrder="0"/>
    </dxf>
  </rfmt>
  <rfmt sheetId="5" sqref="D1337" start="0" length="0">
    <dxf>
      <numFmt numFmtId="0" formatCode="General"/>
      <alignment vertical="bottom" wrapText="0" readingOrder="0"/>
    </dxf>
  </rfmt>
  <rfmt sheetId="5" sqref="E1337" start="0" length="0">
    <dxf>
      <numFmt numFmtId="0" formatCode="General"/>
      <alignment vertical="bottom" wrapText="0" readingOrder="0"/>
    </dxf>
  </rfmt>
  <rfmt sheetId="5" sqref="F1337" start="0" length="0">
    <dxf>
      <numFmt numFmtId="0" formatCode="General"/>
      <alignment vertical="bottom" wrapText="0" readingOrder="0"/>
    </dxf>
  </rfmt>
  <rfmt sheetId="5" sqref="G1337" start="0" length="0">
    <dxf>
      <numFmt numFmtId="0" formatCode="General"/>
      <alignment vertical="bottom" wrapText="0" readingOrder="0"/>
    </dxf>
  </rfmt>
  <rfmt sheetId="5" sqref="H1337" start="0" length="0">
    <dxf>
      <numFmt numFmtId="0" formatCode="General"/>
      <alignment vertical="bottom" wrapText="0" readingOrder="0"/>
    </dxf>
  </rfmt>
  <rfmt sheetId="5" sqref="I1337" start="0" length="0">
    <dxf>
      <numFmt numFmtId="0" formatCode="General"/>
      <alignment vertical="bottom" wrapText="0" readingOrder="0"/>
    </dxf>
  </rfmt>
  <rfmt sheetId="5" sqref="J1337" start="0" length="0">
    <dxf>
      <numFmt numFmtId="0" formatCode="General"/>
      <alignment vertical="bottom" wrapText="0" readingOrder="0"/>
    </dxf>
  </rfmt>
  <rfmt sheetId="5" sqref="A1338" start="0" length="0">
    <dxf>
      <numFmt numFmtId="0" formatCode="General"/>
      <alignment vertical="bottom" wrapText="0" readingOrder="0"/>
    </dxf>
  </rfmt>
  <rfmt sheetId="5" sqref="B1338" start="0" length="0">
    <dxf>
      <numFmt numFmtId="0" formatCode="General"/>
      <alignment vertical="bottom" wrapText="0" readingOrder="0"/>
    </dxf>
  </rfmt>
  <rfmt sheetId="5" sqref="C1338" start="0" length="0">
    <dxf>
      <numFmt numFmtId="0" formatCode="General"/>
      <alignment vertical="bottom" wrapText="0" readingOrder="0"/>
    </dxf>
  </rfmt>
  <rfmt sheetId="5" sqref="D1338" start="0" length="0">
    <dxf>
      <numFmt numFmtId="0" formatCode="General"/>
      <alignment vertical="bottom" wrapText="0" readingOrder="0"/>
    </dxf>
  </rfmt>
  <rfmt sheetId="5" sqref="E1338" start="0" length="0">
    <dxf>
      <numFmt numFmtId="0" formatCode="General"/>
      <alignment vertical="bottom" wrapText="0" readingOrder="0"/>
    </dxf>
  </rfmt>
  <rfmt sheetId="5" sqref="F1338" start="0" length="0">
    <dxf>
      <numFmt numFmtId="0" formatCode="General"/>
      <alignment vertical="bottom" wrapText="0" readingOrder="0"/>
    </dxf>
  </rfmt>
  <rfmt sheetId="5" sqref="G1338" start="0" length="0">
    <dxf>
      <numFmt numFmtId="0" formatCode="General"/>
      <alignment vertical="bottom" wrapText="0" readingOrder="0"/>
    </dxf>
  </rfmt>
  <rfmt sheetId="5" sqref="H1338" start="0" length="0">
    <dxf>
      <numFmt numFmtId="0" formatCode="General"/>
      <alignment vertical="bottom" wrapText="0" readingOrder="0"/>
    </dxf>
  </rfmt>
  <rfmt sheetId="5" sqref="I1338" start="0" length="0">
    <dxf>
      <numFmt numFmtId="0" formatCode="General"/>
      <alignment vertical="bottom" wrapText="0" readingOrder="0"/>
    </dxf>
  </rfmt>
  <rfmt sheetId="5" sqref="J1338" start="0" length="0">
    <dxf>
      <numFmt numFmtId="0" formatCode="General"/>
      <alignment vertical="bottom" wrapText="0" readingOrder="0"/>
    </dxf>
  </rfmt>
  <rfmt sheetId="5" sqref="A1339" start="0" length="0">
    <dxf>
      <numFmt numFmtId="0" formatCode="General"/>
      <alignment vertical="bottom" wrapText="0" readingOrder="0"/>
    </dxf>
  </rfmt>
  <rfmt sheetId="5" sqref="B1339" start="0" length="0">
    <dxf>
      <numFmt numFmtId="0" formatCode="General"/>
      <alignment vertical="bottom" wrapText="0" readingOrder="0"/>
    </dxf>
  </rfmt>
  <rfmt sheetId="5" sqref="C1339" start="0" length="0">
    <dxf>
      <numFmt numFmtId="0" formatCode="General"/>
      <alignment vertical="bottom" wrapText="0" readingOrder="0"/>
    </dxf>
  </rfmt>
  <rfmt sheetId="5" sqref="D1339" start="0" length="0">
    <dxf>
      <numFmt numFmtId="0" formatCode="General"/>
      <alignment vertical="bottom" wrapText="0" readingOrder="0"/>
    </dxf>
  </rfmt>
  <rfmt sheetId="5" sqref="E1339" start="0" length="0">
    <dxf>
      <numFmt numFmtId="0" formatCode="General"/>
      <alignment vertical="bottom" wrapText="0" readingOrder="0"/>
    </dxf>
  </rfmt>
  <rfmt sheetId="5" sqref="F1339" start="0" length="0">
    <dxf>
      <numFmt numFmtId="0" formatCode="General"/>
      <alignment vertical="bottom" wrapText="0" readingOrder="0"/>
    </dxf>
  </rfmt>
  <rfmt sheetId="5" sqref="G1339" start="0" length="0">
    <dxf>
      <numFmt numFmtId="0" formatCode="General"/>
      <alignment vertical="bottom" wrapText="0" readingOrder="0"/>
    </dxf>
  </rfmt>
  <rfmt sheetId="5" sqref="H1339" start="0" length="0">
    <dxf>
      <numFmt numFmtId="0" formatCode="General"/>
      <alignment vertical="bottom" wrapText="0" readingOrder="0"/>
    </dxf>
  </rfmt>
  <rfmt sheetId="5" sqref="I1339" start="0" length="0">
    <dxf>
      <numFmt numFmtId="0" formatCode="General"/>
      <alignment vertical="bottom" wrapText="0" readingOrder="0"/>
    </dxf>
  </rfmt>
  <rfmt sheetId="5" sqref="J1339" start="0" length="0">
    <dxf>
      <numFmt numFmtId="0" formatCode="General"/>
      <alignment vertical="bottom" wrapText="0" readingOrder="0"/>
    </dxf>
  </rfmt>
  <rfmt sheetId="5" sqref="A1340" start="0" length="0">
    <dxf>
      <numFmt numFmtId="0" formatCode="General"/>
      <alignment vertical="bottom" wrapText="0" readingOrder="0"/>
    </dxf>
  </rfmt>
  <rfmt sheetId="5" sqref="B1340" start="0" length="0">
    <dxf>
      <numFmt numFmtId="0" formatCode="General"/>
      <alignment vertical="bottom" wrapText="0" readingOrder="0"/>
    </dxf>
  </rfmt>
  <rfmt sheetId="5" sqref="C1340" start="0" length="0">
    <dxf>
      <numFmt numFmtId="0" formatCode="General"/>
      <alignment vertical="bottom" wrapText="0" readingOrder="0"/>
    </dxf>
  </rfmt>
  <rfmt sheetId="5" sqref="D1340" start="0" length="0">
    <dxf>
      <numFmt numFmtId="0" formatCode="General"/>
      <alignment vertical="bottom" wrapText="0" readingOrder="0"/>
    </dxf>
  </rfmt>
  <rfmt sheetId="5" sqref="E1340" start="0" length="0">
    <dxf>
      <numFmt numFmtId="0" formatCode="General"/>
      <alignment vertical="bottom" wrapText="0" readingOrder="0"/>
    </dxf>
  </rfmt>
  <rfmt sheetId="5" sqref="F1340" start="0" length="0">
    <dxf>
      <numFmt numFmtId="0" formatCode="General"/>
      <alignment vertical="bottom" wrapText="0" readingOrder="0"/>
    </dxf>
  </rfmt>
  <rfmt sheetId="5" sqref="G1340" start="0" length="0">
    <dxf>
      <numFmt numFmtId="0" formatCode="General"/>
      <alignment vertical="bottom" wrapText="0" readingOrder="0"/>
    </dxf>
  </rfmt>
  <rfmt sheetId="5" sqref="H1340" start="0" length="0">
    <dxf>
      <numFmt numFmtId="0" formatCode="General"/>
      <alignment vertical="bottom" wrapText="0" readingOrder="0"/>
    </dxf>
  </rfmt>
  <rfmt sheetId="5" sqref="I1340" start="0" length="0">
    <dxf>
      <numFmt numFmtId="0" formatCode="General"/>
      <alignment vertical="bottom" wrapText="0" readingOrder="0"/>
    </dxf>
  </rfmt>
  <rfmt sheetId="5" sqref="J1340" start="0" length="0">
    <dxf>
      <numFmt numFmtId="0" formatCode="General"/>
      <alignment vertical="bottom" wrapText="0" readingOrder="0"/>
    </dxf>
  </rfmt>
  <rfmt sheetId="5" sqref="A1341" start="0" length="0">
    <dxf>
      <numFmt numFmtId="0" formatCode="General"/>
      <alignment vertical="bottom" wrapText="0" readingOrder="0"/>
    </dxf>
  </rfmt>
  <rfmt sheetId="5" sqref="B1341" start="0" length="0">
    <dxf>
      <numFmt numFmtId="0" formatCode="General"/>
      <alignment vertical="bottom" wrapText="0" readingOrder="0"/>
    </dxf>
  </rfmt>
  <rfmt sheetId="5" sqref="C1341" start="0" length="0">
    <dxf>
      <numFmt numFmtId="0" formatCode="General"/>
      <alignment vertical="bottom" wrapText="0" readingOrder="0"/>
    </dxf>
  </rfmt>
  <rfmt sheetId="5" sqref="D1341" start="0" length="0">
    <dxf>
      <numFmt numFmtId="0" formatCode="General"/>
      <alignment vertical="bottom" wrapText="0" readingOrder="0"/>
    </dxf>
  </rfmt>
  <rfmt sheetId="5" sqref="E1341" start="0" length="0">
    <dxf>
      <numFmt numFmtId="0" formatCode="General"/>
      <alignment vertical="bottom" wrapText="0" readingOrder="0"/>
    </dxf>
  </rfmt>
  <rfmt sheetId="5" sqref="F1341" start="0" length="0">
    <dxf>
      <numFmt numFmtId="0" formatCode="General"/>
      <alignment vertical="bottom" wrapText="0" readingOrder="0"/>
    </dxf>
  </rfmt>
  <rfmt sheetId="5" sqref="G1341" start="0" length="0">
    <dxf>
      <numFmt numFmtId="0" formatCode="General"/>
      <alignment vertical="bottom" wrapText="0" readingOrder="0"/>
    </dxf>
  </rfmt>
  <rfmt sheetId="5" sqref="H1341" start="0" length="0">
    <dxf>
      <numFmt numFmtId="0" formatCode="General"/>
      <alignment vertical="bottom" wrapText="0" readingOrder="0"/>
    </dxf>
  </rfmt>
  <rfmt sheetId="5" sqref="I1341" start="0" length="0">
    <dxf>
      <numFmt numFmtId="0" formatCode="General"/>
      <alignment vertical="bottom" wrapText="0" readingOrder="0"/>
    </dxf>
  </rfmt>
  <rfmt sheetId="5" sqref="J1341" start="0" length="0">
    <dxf>
      <numFmt numFmtId="0" formatCode="General"/>
      <alignment vertical="bottom" wrapText="0" readingOrder="0"/>
    </dxf>
  </rfmt>
  <rfmt sheetId="5" sqref="A1342" start="0" length="0">
    <dxf>
      <numFmt numFmtId="0" formatCode="General"/>
      <alignment vertical="bottom" wrapText="0" readingOrder="0"/>
    </dxf>
  </rfmt>
  <rfmt sheetId="5" sqref="B1342" start="0" length="0">
    <dxf>
      <numFmt numFmtId="0" formatCode="General"/>
      <alignment vertical="bottom" wrapText="0" readingOrder="0"/>
    </dxf>
  </rfmt>
  <rfmt sheetId="5" sqref="C1342" start="0" length="0">
    <dxf>
      <numFmt numFmtId="0" formatCode="General"/>
      <alignment vertical="bottom" wrapText="0" readingOrder="0"/>
    </dxf>
  </rfmt>
  <rfmt sheetId="5" sqref="D1342" start="0" length="0">
    <dxf>
      <numFmt numFmtId="0" formatCode="General"/>
      <alignment vertical="bottom" wrapText="0" readingOrder="0"/>
    </dxf>
  </rfmt>
  <rfmt sheetId="5" sqref="E1342" start="0" length="0">
    <dxf>
      <numFmt numFmtId="0" formatCode="General"/>
      <alignment vertical="bottom" wrapText="0" readingOrder="0"/>
    </dxf>
  </rfmt>
  <rfmt sheetId="5" sqref="F1342" start="0" length="0">
    <dxf>
      <numFmt numFmtId="0" formatCode="General"/>
      <alignment vertical="bottom" wrapText="0" readingOrder="0"/>
    </dxf>
  </rfmt>
  <rfmt sheetId="5" sqref="G1342" start="0" length="0">
    <dxf>
      <numFmt numFmtId="0" formatCode="General"/>
      <alignment vertical="bottom" wrapText="0" readingOrder="0"/>
    </dxf>
  </rfmt>
  <rfmt sheetId="5" sqref="H1342" start="0" length="0">
    <dxf>
      <numFmt numFmtId="0" formatCode="General"/>
      <alignment vertical="bottom" wrapText="0" readingOrder="0"/>
    </dxf>
  </rfmt>
  <rfmt sheetId="5" sqref="I1342" start="0" length="0">
    <dxf>
      <numFmt numFmtId="0" formatCode="General"/>
      <alignment vertical="bottom" wrapText="0" readingOrder="0"/>
    </dxf>
  </rfmt>
  <rfmt sheetId="5" sqref="J1342" start="0" length="0">
    <dxf>
      <numFmt numFmtId="0" formatCode="General"/>
      <alignment vertical="bottom" wrapText="0" readingOrder="0"/>
    </dxf>
  </rfmt>
  <rfmt sheetId="5" sqref="A1343" start="0" length="0">
    <dxf>
      <numFmt numFmtId="0" formatCode="General"/>
      <alignment vertical="bottom" wrapText="0" readingOrder="0"/>
    </dxf>
  </rfmt>
  <rfmt sheetId="5" sqref="B1343" start="0" length="0">
    <dxf>
      <numFmt numFmtId="0" formatCode="General"/>
      <alignment vertical="bottom" wrapText="0" readingOrder="0"/>
    </dxf>
  </rfmt>
  <rfmt sheetId="5" sqref="C1343" start="0" length="0">
    <dxf>
      <numFmt numFmtId="0" formatCode="General"/>
      <alignment vertical="bottom" wrapText="0" readingOrder="0"/>
    </dxf>
  </rfmt>
  <rfmt sheetId="5" sqref="D1343" start="0" length="0">
    <dxf>
      <numFmt numFmtId="0" formatCode="General"/>
      <alignment vertical="bottom" wrapText="0" readingOrder="0"/>
    </dxf>
  </rfmt>
  <rfmt sheetId="5" sqref="E1343" start="0" length="0">
    <dxf>
      <numFmt numFmtId="0" formatCode="General"/>
      <alignment vertical="bottom" wrapText="0" readingOrder="0"/>
    </dxf>
  </rfmt>
  <rfmt sheetId="5" sqref="F1343" start="0" length="0">
    <dxf>
      <numFmt numFmtId="0" formatCode="General"/>
      <alignment vertical="bottom" wrapText="0" readingOrder="0"/>
    </dxf>
  </rfmt>
  <rfmt sheetId="5" sqref="G1343" start="0" length="0">
    <dxf>
      <numFmt numFmtId="0" formatCode="General"/>
      <alignment vertical="bottom" wrapText="0" readingOrder="0"/>
    </dxf>
  </rfmt>
  <rfmt sheetId="5" sqref="H1343" start="0" length="0">
    <dxf>
      <numFmt numFmtId="0" formatCode="General"/>
      <alignment vertical="bottom" wrapText="0" readingOrder="0"/>
    </dxf>
  </rfmt>
  <rfmt sheetId="5" sqref="I1343" start="0" length="0">
    <dxf>
      <numFmt numFmtId="0" formatCode="General"/>
      <alignment vertical="bottom" wrapText="0" readingOrder="0"/>
    </dxf>
  </rfmt>
  <rfmt sheetId="5" sqref="J1343" start="0" length="0">
    <dxf>
      <numFmt numFmtId="0" formatCode="General"/>
      <alignment vertical="bottom" wrapText="0" readingOrder="0"/>
    </dxf>
  </rfmt>
  <rfmt sheetId="5" sqref="A1344" start="0" length="0">
    <dxf>
      <numFmt numFmtId="0" formatCode="General"/>
      <alignment vertical="bottom" wrapText="0" readingOrder="0"/>
    </dxf>
  </rfmt>
  <rfmt sheetId="5" sqref="B1344" start="0" length="0">
    <dxf>
      <numFmt numFmtId="0" formatCode="General"/>
      <alignment vertical="bottom" wrapText="0" readingOrder="0"/>
    </dxf>
  </rfmt>
  <rfmt sheetId="5" sqref="C1344" start="0" length="0">
    <dxf>
      <numFmt numFmtId="0" formatCode="General"/>
      <alignment vertical="bottom" wrapText="0" readingOrder="0"/>
    </dxf>
  </rfmt>
  <rfmt sheetId="5" sqref="D1344" start="0" length="0">
    <dxf>
      <numFmt numFmtId="0" formatCode="General"/>
      <alignment vertical="bottom" wrapText="0" readingOrder="0"/>
    </dxf>
  </rfmt>
  <rfmt sheetId="5" sqref="E1344" start="0" length="0">
    <dxf>
      <numFmt numFmtId="0" formatCode="General"/>
      <alignment vertical="bottom" wrapText="0" readingOrder="0"/>
    </dxf>
  </rfmt>
  <rfmt sheetId="5" sqref="F1344" start="0" length="0">
    <dxf>
      <numFmt numFmtId="0" formatCode="General"/>
      <alignment vertical="bottom" wrapText="0" readingOrder="0"/>
    </dxf>
  </rfmt>
  <rfmt sheetId="5" sqref="G1344" start="0" length="0">
    <dxf>
      <numFmt numFmtId="0" formatCode="General"/>
      <alignment vertical="bottom" wrapText="0" readingOrder="0"/>
    </dxf>
  </rfmt>
  <rfmt sheetId="5" sqref="H1344" start="0" length="0">
    <dxf>
      <numFmt numFmtId="0" formatCode="General"/>
      <alignment vertical="bottom" wrapText="0" readingOrder="0"/>
    </dxf>
  </rfmt>
  <rfmt sheetId="5" sqref="I1344" start="0" length="0">
    <dxf>
      <numFmt numFmtId="0" formatCode="General"/>
      <alignment vertical="bottom" wrapText="0" readingOrder="0"/>
    </dxf>
  </rfmt>
  <rfmt sheetId="5" sqref="J1344" start="0" length="0">
    <dxf>
      <numFmt numFmtId="0" formatCode="General"/>
      <alignment vertical="bottom" wrapText="0" readingOrder="0"/>
    </dxf>
  </rfmt>
  <rfmt sheetId="5" sqref="A1345" start="0" length="0">
    <dxf>
      <numFmt numFmtId="0" formatCode="General"/>
      <alignment vertical="bottom" wrapText="0" readingOrder="0"/>
    </dxf>
  </rfmt>
  <rfmt sheetId="5" sqref="B1345" start="0" length="0">
    <dxf>
      <numFmt numFmtId="0" formatCode="General"/>
      <alignment vertical="bottom" wrapText="0" readingOrder="0"/>
    </dxf>
  </rfmt>
  <rfmt sheetId="5" sqref="C1345" start="0" length="0">
    <dxf>
      <numFmt numFmtId="0" formatCode="General"/>
      <alignment vertical="bottom" wrapText="0" readingOrder="0"/>
    </dxf>
  </rfmt>
  <rfmt sheetId="5" sqref="D1345" start="0" length="0">
    <dxf>
      <numFmt numFmtId="0" formatCode="General"/>
      <alignment vertical="bottom" wrapText="0" readingOrder="0"/>
    </dxf>
  </rfmt>
  <rfmt sheetId="5" sqref="E1345" start="0" length="0">
    <dxf>
      <numFmt numFmtId="0" formatCode="General"/>
      <alignment vertical="bottom" wrapText="0" readingOrder="0"/>
    </dxf>
  </rfmt>
  <rfmt sheetId="5" sqref="F1345" start="0" length="0">
    <dxf>
      <numFmt numFmtId="0" formatCode="General"/>
      <alignment vertical="bottom" wrapText="0" readingOrder="0"/>
    </dxf>
  </rfmt>
  <rfmt sheetId="5" sqref="G1345" start="0" length="0">
    <dxf>
      <numFmt numFmtId="0" formatCode="General"/>
      <alignment vertical="bottom" wrapText="0" readingOrder="0"/>
    </dxf>
  </rfmt>
  <rfmt sheetId="5" sqref="H1345" start="0" length="0">
    <dxf>
      <numFmt numFmtId="0" formatCode="General"/>
      <alignment vertical="bottom" wrapText="0" readingOrder="0"/>
    </dxf>
  </rfmt>
  <rfmt sheetId="5" sqref="I1345" start="0" length="0">
    <dxf>
      <numFmt numFmtId="0" formatCode="General"/>
      <alignment vertical="bottom" wrapText="0" readingOrder="0"/>
    </dxf>
  </rfmt>
  <rfmt sheetId="5" sqref="J1345" start="0" length="0">
    <dxf>
      <numFmt numFmtId="0" formatCode="General"/>
      <alignment vertical="bottom" wrapText="0" readingOrder="0"/>
    </dxf>
  </rfmt>
  <rfmt sheetId="5" sqref="A1346" start="0" length="0">
    <dxf>
      <numFmt numFmtId="0" formatCode="General"/>
      <alignment vertical="bottom" wrapText="0" readingOrder="0"/>
    </dxf>
  </rfmt>
  <rfmt sheetId="5" sqref="B1346" start="0" length="0">
    <dxf>
      <numFmt numFmtId="0" formatCode="General"/>
      <alignment vertical="bottom" wrapText="0" readingOrder="0"/>
    </dxf>
  </rfmt>
  <rfmt sheetId="5" sqref="C1346" start="0" length="0">
    <dxf>
      <numFmt numFmtId="0" formatCode="General"/>
      <alignment vertical="bottom" wrapText="0" readingOrder="0"/>
    </dxf>
  </rfmt>
  <rfmt sheetId="5" sqref="D1346" start="0" length="0">
    <dxf>
      <numFmt numFmtId="0" formatCode="General"/>
      <alignment vertical="bottom" wrapText="0" readingOrder="0"/>
    </dxf>
  </rfmt>
  <rfmt sheetId="5" sqref="E1346" start="0" length="0">
    <dxf>
      <numFmt numFmtId="0" formatCode="General"/>
      <alignment vertical="bottom" wrapText="0" readingOrder="0"/>
    </dxf>
  </rfmt>
  <rfmt sheetId="5" sqref="F1346" start="0" length="0">
    <dxf>
      <numFmt numFmtId="0" formatCode="General"/>
      <alignment vertical="bottom" wrapText="0" readingOrder="0"/>
    </dxf>
  </rfmt>
  <rfmt sheetId="5" sqref="G1346" start="0" length="0">
    <dxf>
      <numFmt numFmtId="0" formatCode="General"/>
      <alignment vertical="bottom" wrapText="0" readingOrder="0"/>
    </dxf>
  </rfmt>
  <rfmt sheetId="5" sqref="H1346" start="0" length="0">
    <dxf>
      <numFmt numFmtId="0" formatCode="General"/>
      <alignment vertical="bottom" wrapText="0" readingOrder="0"/>
    </dxf>
  </rfmt>
  <rfmt sheetId="5" sqref="I1346" start="0" length="0">
    <dxf>
      <numFmt numFmtId="0" formatCode="General"/>
      <alignment vertical="bottom" wrapText="0" readingOrder="0"/>
    </dxf>
  </rfmt>
  <rfmt sheetId="5" sqref="J1346" start="0" length="0">
    <dxf>
      <numFmt numFmtId="0" formatCode="General"/>
      <alignment vertical="bottom" wrapText="0" readingOrder="0"/>
    </dxf>
  </rfmt>
  <rfmt sheetId="5" sqref="A1347" start="0" length="0">
    <dxf>
      <numFmt numFmtId="0" formatCode="General"/>
      <alignment vertical="bottom" wrapText="0" readingOrder="0"/>
    </dxf>
  </rfmt>
  <rfmt sheetId="5" sqref="B1347" start="0" length="0">
    <dxf>
      <numFmt numFmtId="0" formatCode="General"/>
      <alignment vertical="bottom" wrapText="0" readingOrder="0"/>
    </dxf>
  </rfmt>
  <rfmt sheetId="5" sqref="C1347" start="0" length="0">
    <dxf>
      <numFmt numFmtId="0" formatCode="General"/>
      <alignment vertical="bottom" wrapText="0" readingOrder="0"/>
    </dxf>
  </rfmt>
  <rfmt sheetId="5" sqref="D1347" start="0" length="0">
    <dxf>
      <numFmt numFmtId="0" formatCode="General"/>
      <alignment vertical="bottom" wrapText="0" readingOrder="0"/>
    </dxf>
  </rfmt>
  <rfmt sheetId="5" sqref="E1347" start="0" length="0">
    <dxf>
      <numFmt numFmtId="0" formatCode="General"/>
      <alignment vertical="bottom" wrapText="0" readingOrder="0"/>
    </dxf>
  </rfmt>
  <rfmt sheetId="5" sqref="F1347" start="0" length="0">
    <dxf>
      <numFmt numFmtId="0" formatCode="General"/>
      <alignment vertical="bottom" wrapText="0" readingOrder="0"/>
    </dxf>
  </rfmt>
  <rfmt sheetId="5" sqref="G1347" start="0" length="0">
    <dxf>
      <numFmt numFmtId="0" formatCode="General"/>
      <alignment vertical="bottom" wrapText="0" readingOrder="0"/>
    </dxf>
  </rfmt>
  <rfmt sheetId="5" sqref="H1347" start="0" length="0">
    <dxf>
      <numFmt numFmtId="0" formatCode="General"/>
      <alignment vertical="bottom" wrapText="0" readingOrder="0"/>
    </dxf>
  </rfmt>
  <rfmt sheetId="5" sqref="I1347" start="0" length="0">
    <dxf>
      <numFmt numFmtId="0" formatCode="General"/>
      <alignment vertical="bottom" wrapText="0" readingOrder="0"/>
    </dxf>
  </rfmt>
  <rfmt sheetId="5" sqref="J1347" start="0" length="0">
    <dxf>
      <numFmt numFmtId="0" formatCode="General"/>
      <alignment vertical="bottom" wrapText="0" readingOrder="0"/>
    </dxf>
  </rfmt>
  <rfmt sheetId="5" sqref="A1348" start="0" length="0">
    <dxf>
      <numFmt numFmtId="0" formatCode="General"/>
      <alignment vertical="bottom" wrapText="0" readingOrder="0"/>
    </dxf>
  </rfmt>
  <rfmt sheetId="5" sqref="B1348" start="0" length="0">
    <dxf>
      <numFmt numFmtId="0" formatCode="General"/>
      <alignment vertical="bottom" wrapText="0" readingOrder="0"/>
    </dxf>
  </rfmt>
  <rfmt sheetId="5" sqref="C1348" start="0" length="0">
    <dxf>
      <numFmt numFmtId="0" formatCode="General"/>
      <alignment vertical="bottom" wrapText="0" readingOrder="0"/>
    </dxf>
  </rfmt>
  <rfmt sheetId="5" sqref="D1348" start="0" length="0">
    <dxf>
      <numFmt numFmtId="0" formatCode="General"/>
      <alignment vertical="bottom" wrapText="0" readingOrder="0"/>
    </dxf>
  </rfmt>
  <rfmt sheetId="5" sqref="E1348" start="0" length="0">
    <dxf>
      <numFmt numFmtId="0" formatCode="General"/>
      <alignment vertical="bottom" wrapText="0" readingOrder="0"/>
    </dxf>
  </rfmt>
  <rfmt sheetId="5" sqref="F1348" start="0" length="0">
    <dxf>
      <numFmt numFmtId="0" formatCode="General"/>
      <alignment vertical="bottom" wrapText="0" readingOrder="0"/>
    </dxf>
  </rfmt>
  <rfmt sheetId="5" sqref="G1348" start="0" length="0">
    <dxf>
      <numFmt numFmtId="0" formatCode="General"/>
      <alignment vertical="bottom" wrapText="0" readingOrder="0"/>
    </dxf>
  </rfmt>
  <rfmt sheetId="5" sqref="H1348" start="0" length="0">
    <dxf>
      <numFmt numFmtId="0" formatCode="General"/>
      <alignment vertical="bottom" wrapText="0" readingOrder="0"/>
    </dxf>
  </rfmt>
  <rfmt sheetId="5" sqref="I1348" start="0" length="0">
    <dxf>
      <numFmt numFmtId="0" formatCode="General"/>
      <alignment vertical="bottom" wrapText="0" readingOrder="0"/>
    </dxf>
  </rfmt>
  <rfmt sheetId="5" sqref="J1348" start="0" length="0">
    <dxf>
      <numFmt numFmtId="0" formatCode="General"/>
      <alignment vertical="bottom" wrapText="0" readingOrder="0"/>
    </dxf>
  </rfmt>
  <rfmt sheetId="5" sqref="A1349" start="0" length="0">
    <dxf>
      <numFmt numFmtId="0" formatCode="General"/>
      <alignment vertical="bottom" wrapText="0" readingOrder="0"/>
    </dxf>
  </rfmt>
  <rfmt sheetId="5" sqref="B1349" start="0" length="0">
    <dxf>
      <numFmt numFmtId="0" formatCode="General"/>
      <alignment vertical="bottom" wrapText="0" readingOrder="0"/>
    </dxf>
  </rfmt>
  <rfmt sheetId="5" sqref="C1349" start="0" length="0">
    <dxf>
      <numFmt numFmtId="0" formatCode="General"/>
      <alignment vertical="bottom" wrapText="0" readingOrder="0"/>
    </dxf>
  </rfmt>
  <rfmt sheetId="5" sqref="D1349" start="0" length="0">
    <dxf>
      <numFmt numFmtId="0" formatCode="General"/>
      <alignment vertical="bottom" wrapText="0" readingOrder="0"/>
    </dxf>
  </rfmt>
  <rfmt sheetId="5" sqref="E1349" start="0" length="0">
    <dxf>
      <numFmt numFmtId="0" formatCode="General"/>
      <alignment vertical="bottom" wrapText="0" readingOrder="0"/>
    </dxf>
  </rfmt>
  <rfmt sheetId="5" sqref="F1349" start="0" length="0">
    <dxf>
      <numFmt numFmtId="0" formatCode="General"/>
      <alignment vertical="bottom" wrapText="0" readingOrder="0"/>
    </dxf>
  </rfmt>
  <rfmt sheetId="5" sqref="G1349" start="0" length="0">
    <dxf>
      <numFmt numFmtId="0" formatCode="General"/>
      <alignment vertical="bottom" wrapText="0" readingOrder="0"/>
    </dxf>
  </rfmt>
  <rfmt sheetId="5" sqref="H1349" start="0" length="0">
    <dxf>
      <numFmt numFmtId="0" formatCode="General"/>
      <alignment vertical="bottom" wrapText="0" readingOrder="0"/>
    </dxf>
  </rfmt>
  <rfmt sheetId="5" sqref="I1349" start="0" length="0">
    <dxf>
      <numFmt numFmtId="0" formatCode="General"/>
      <alignment vertical="bottom" wrapText="0" readingOrder="0"/>
    </dxf>
  </rfmt>
  <rfmt sheetId="5" sqref="J1349" start="0" length="0">
    <dxf>
      <numFmt numFmtId="0" formatCode="General"/>
      <alignment vertical="bottom" wrapText="0" readingOrder="0"/>
    </dxf>
  </rfmt>
  <rfmt sheetId="5" sqref="A1350" start="0" length="0">
    <dxf>
      <numFmt numFmtId="0" formatCode="General"/>
      <alignment vertical="bottom" wrapText="0" readingOrder="0"/>
    </dxf>
  </rfmt>
  <rfmt sheetId="5" sqref="B1350" start="0" length="0">
    <dxf>
      <numFmt numFmtId="0" formatCode="General"/>
      <alignment vertical="bottom" wrapText="0" readingOrder="0"/>
    </dxf>
  </rfmt>
  <rfmt sheetId="5" sqref="C1350" start="0" length="0">
    <dxf>
      <numFmt numFmtId="0" formatCode="General"/>
      <alignment vertical="bottom" wrapText="0" readingOrder="0"/>
    </dxf>
  </rfmt>
  <rfmt sheetId="5" sqref="D1350" start="0" length="0">
    <dxf>
      <numFmt numFmtId="0" formatCode="General"/>
      <alignment vertical="bottom" wrapText="0" readingOrder="0"/>
    </dxf>
  </rfmt>
  <rfmt sheetId="5" sqref="E1350" start="0" length="0">
    <dxf>
      <numFmt numFmtId="0" formatCode="General"/>
      <alignment vertical="bottom" wrapText="0" readingOrder="0"/>
    </dxf>
  </rfmt>
  <rfmt sheetId="5" sqref="F1350" start="0" length="0">
    <dxf>
      <numFmt numFmtId="0" formatCode="General"/>
      <alignment vertical="bottom" wrapText="0" readingOrder="0"/>
    </dxf>
  </rfmt>
  <rfmt sheetId="5" sqref="G1350" start="0" length="0">
    <dxf>
      <numFmt numFmtId="0" formatCode="General"/>
      <alignment vertical="bottom" wrapText="0" readingOrder="0"/>
    </dxf>
  </rfmt>
  <rfmt sheetId="5" sqref="H1350" start="0" length="0">
    <dxf>
      <numFmt numFmtId="0" formatCode="General"/>
      <alignment vertical="bottom" wrapText="0" readingOrder="0"/>
    </dxf>
  </rfmt>
  <rfmt sheetId="5" sqref="I1350" start="0" length="0">
    <dxf>
      <numFmt numFmtId="0" formatCode="General"/>
      <alignment vertical="bottom" wrapText="0" readingOrder="0"/>
    </dxf>
  </rfmt>
  <rfmt sheetId="5" sqref="J1350" start="0" length="0">
    <dxf>
      <numFmt numFmtId="0" formatCode="General"/>
      <alignment vertical="bottom" wrapText="0" readingOrder="0"/>
    </dxf>
  </rfmt>
  <rfmt sheetId="5" sqref="A1351" start="0" length="0">
    <dxf>
      <numFmt numFmtId="0" formatCode="General"/>
      <alignment vertical="bottom" wrapText="0" readingOrder="0"/>
    </dxf>
  </rfmt>
  <rfmt sheetId="5" sqref="B1351" start="0" length="0">
    <dxf>
      <numFmt numFmtId="0" formatCode="General"/>
      <alignment vertical="bottom" wrapText="0" readingOrder="0"/>
    </dxf>
  </rfmt>
  <rfmt sheetId="5" sqref="C1351" start="0" length="0">
    <dxf>
      <numFmt numFmtId="0" formatCode="General"/>
      <alignment vertical="bottom" wrapText="0" readingOrder="0"/>
    </dxf>
  </rfmt>
  <rfmt sheetId="5" sqref="D1351" start="0" length="0">
    <dxf>
      <numFmt numFmtId="0" formatCode="General"/>
      <alignment vertical="bottom" wrapText="0" readingOrder="0"/>
    </dxf>
  </rfmt>
  <rfmt sheetId="5" sqref="E1351" start="0" length="0">
    <dxf>
      <numFmt numFmtId="0" formatCode="General"/>
      <alignment vertical="bottom" wrapText="0" readingOrder="0"/>
    </dxf>
  </rfmt>
  <rfmt sheetId="5" sqref="F1351" start="0" length="0">
    <dxf>
      <numFmt numFmtId="0" formatCode="General"/>
      <alignment vertical="bottom" wrapText="0" readingOrder="0"/>
    </dxf>
  </rfmt>
  <rfmt sheetId="5" sqref="G1351" start="0" length="0">
    <dxf>
      <numFmt numFmtId="0" formatCode="General"/>
      <alignment vertical="bottom" wrapText="0" readingOrder="0"/>
    </dxf>
  </rfmt>
  <rfmt sheetId="5" sqref="H1351" start="0" length="0">
    <dxf>
      <numFmt numFmtId="0" formatCode="General"/>
      <alignment vertical="bottom" wrapText="0" readingOrder="0"/>
    </dxf>
  </rfmt>
  <rfmt sheetId="5" sqref="I1351" start="0" length="0">
    <dxf>
      <numFmt numFmtId="0" formatCode="General"/>
      <alignment vertical="bottom" wrapText="0" readingOrder="0"/>
    </dxf>
  </rfmt>
  <rfmt sheetId="5" sqref="J1351" start="0" length="0">
    <dxf>
      <numFmt numFmtId="0" formatCode="General"/>
      <alignment vertical="bottom" wrapText="0" readingOrder="0"/>
    </dxf>
  </rfmt>
  <rfmt sheetId="5" sqref="A1352" start="0" length="0">
    <dxf>
      <numFmt numFmtId="0" formatCode="General"/>
      <alignment vertical="bottom" wrapText="0" readingOrder="0"/>
    </dxf>
  </rfmt>
  <rfmt sheetId="5" sqref="B1352" start="0" length="0">
    <dxf>
      <numFmt numFmtId="0" formatCode="General"/>
      <alignment vertical="bottom" wrapText="0" readingOrder="0"/>
    </dxf>
  </rfmt>
  <rfmt sheetId="5" sqref="C1352" start="0" length="0">
    <dxf>
      <numFmt numFmtId="0" formatCode="General"/>
      <alignment vertical="bottom" wrapText="0" readingOrder="0"/>
    </dxf>
  </rfmt>
  <rfmt sheetId="5" sqref="D1352" start="0" length="0">
    <dxf>
      <numFmt numFmtId="0" formatCode="General"/>
      <alignment vertical="bottom" wrapText="0" readingOrder="0"/>
    </dxf>
  </rfmt>
  <rfmt sheetId="5" sqref="E1352" start="0" length="0">
    <dxf>
      <numFmt numFmtId="0" formatCode="General"/>
      <alignment vertical="bottom" wrapText="0" readingOrder="0"/>
    </dxf>
  </rfmt>
  <rfmt sheetId="5" sqref="F1352" start="0" length="0">
    <dxf>
      <numFmt numFmtId="0" formatCode="General"/>
      <alignment vertical="bottom" wrapText="0" readingOrder="0"/>
    </dxf>
  </rfmt>
  <rfmt sheetId="5" sqref="G1352" start="0" length="0">
    <dxf>
      <numFmt numFmtId="0" formatCode="General"/>
      <alignment vertical="bottom" wrapText="0" readingOrder="0"/>
    </dxf>
  </rfmt>
  <rfmt sheetId="5" sqref="H1352" start="0" length="0">
    <dxf>
      <numFmt numFmtId="0" formatCode="General"/>
      <alignment vertical="bottom" wrapText="0" readingOrder="0"/>
    </dxf>
  </rfmt>
  <rfmt sheetId="5" sqref="I1352" start="0" length="0">
    <dxf>
      <numFmt numFmtId="0" formatCode="General"/>
      <alignment vertical="bottom" wrapText="0" readingOrder="0"/>
    </dxf>
  </rfmt>
  <rfmt sheetId="5" sqref="J1352" start="0" length="0">
    <dxf>
      <numFmt numFmtId="0" formatCode="General"/>
      <alignment vertical="bottom" wrapText="0" readingOrder="0"/>
    </dxf>
  </rfmt>
  <rfmt sheetId="5" sqref="A1353" start="0" length="0">
    <dxf>
      <numFmt numFmtId="0" formatCode="General"/>
      <alignment vertical="bottom" wrapText="0" readingOrder="0"/>
    </dxf>
  </rfmt>
  <rfmt sheetId="5" sqref="B1353" start="0" length="0">
    <dxf>
      <numFmt numFmtId="0" formatCode="General"/>
      <alignment vertical="bottom" wrapText="0" readingOrder="0"/>
    </dxf>
  </rfmt>
  <rfmt sheetId="5" sqref="C1353" start="0" length="0">
    <dxf>
      <numFmt numFmtId="0" formatCode="General"/>
      <alignment vertical="bottom" wrapText="0" readingOrder="0"/>
    </dxf>
  </rfmt>
  <rfmt sheetId="5" sqref="D1353" start="0" length="0">
    <dxf>
      <numFmt numFmtId="0" formatCode="General"/>
      <alignment vertical="bottom" wrapText="0" readingOrder="0"/>
    </dxf>
  </rfmt>
  <rfmt sheetId="5" sqref="E1353" start="0" length="0">
    <dxf>
      <numFmt numFmtId="0" formatCode="General"/>
      <alignment vertical="bottom" wrapText="0" readingOrder="0"/>
    </dxf>
  </rfmt>
  <rfmt sheetId="5" sqref="F1353" start="0" length="0">
    <dxf>
      <numFmt numFmtId="0" formatCode="General"/>
      <alignment vertical="bottom" wrapText="0" readingOrder="0"/>
    </dxf>
  </rfmt>
  <rfmt sheetId="5" sqref="G1353" start="0" length="0">
    <dxf>
      <numFmt numFmtId="0" formatCode="General"/>
      <alignment vertical="bottom" wrapText="0" readingOrder="0"/>
    </dxf>
  </rfmt>
  <rfmt sheetId="5" sqref="H1353" start="0" length="0">
    <dxf>
      <numFmt numFmtId="0" formatCode="General"/>
      <alignment vertical="bottom" wrapText="0" readingOrder="0"/>
    </dxf>
  </rfmt>
  <rfmt sheetId="5" sqref="I1353" start="0" length="0">
    <dxf>
      <numFmt numFmtId="0" formatCode="General"/>
      <alignment vertical="bottom" wrapText="0" readingOrder="0"/>
    </dxf>
  </rfmt>
  <rfmt sheetId="5" sqref="J1353" start="0" length="0">
    <dxf>
      <numFmt numFmtId="0" formatCode="General"/>
      <alignment vertical="bottom" wrapText="0" readingOrder="0"/>
    </dxf>
  </rfmt>
  <rfmt sheetId="5" sqref="A1354" start="0" length="0">
    <dxf>
      <numFmt numFmtId="0" formatCode="General"/>
      <alignment vertical="bottom" wrapText="0" readingOrder="0"/>
    </dxf>
  </rfmt>
  <rfmt sheetId="5" sqref="B1354" start="0" length="0">
    <dxf>
      <numFmt numFmtId="0" formatCode="General"/>
      <alignment vertical="bottom" wrapText="0" readingOrder="0"/>
    </dxf>
  </rfmt>
  <rfmt sheetId="5" sqref="C1354" start="0" length="0">
    <dxf>
      <numFmt numFmtId="0" formatCode="General"/>
      <alignment vertical="bottom" wrapText="0" readingOrder="0"/>
    </dxf>
  </rfmt>
  <rfmt sheetId="5" sqref="D1354" start="0" length="0">
    <dxf>
      <numFmt numFmtId="0" formatCode="General"/>
      <alignment vertical="bottom" wrapText="0" readingOrder="0"/>
    </dxf>
  </rfmt>
  <rfmt sheetId="5" sqref="E1354" start="0" length="0">
    <dxf>
      <numFmt numFmtId="0" formatCode="General"/>
      <alignment vertical="bottom" wrapText="0" readingOrder="0"/>
    </dxf>
  </rfmt>
  <rfmt sheetId="5" sqref="F1354" start="0" length="0">
    <dxf>
      <numFmt numFmtId="0" formatCode="General"/>
      <alignment vertical="bottom" wrapText="0" readingOrder="0"/>
    </dxf>
  </rfmt>
  <rfmt sheetId="5" sqref="G1354" start="0" length="0">
    <dxf>
      <numFmt numFmtId="0" formatCode="General"/>
      <alignment vertical="bottom" wrapText="0" readingOrder="0"/>
    </dxf>
  </rfmt>
  <rfmt sheetId="5" sqref="H1354" start="0" length="0">
    <dxf>
      <numFmt numFmtId="0" formatCode="General"/>
      <alignment vertical="bottom" wrapText="0" readingOrder="0"/>
    </dxf>
  </rfmt>
  <rfmt sheetId="5" sqref="I1354" start="0" length="0">
    <dxf>
      <numFmt numFmtId="0" formatCode="General"/>
      <alignment vertical="bottom" wrapText="0" readingOrder="0"/>
    </dxf>
  </rfmt>
  <rfmt sheetId="5" sqref="J1354" start="0" length="0">
    <dxf>
      <numFmt numFmtId="0" formatCode="General"/>
      <alignment vertical="bottom" wrapText="0" readingOrder="0"/>
    </dxf>
  </rfmt>
  <rfmt sheetId="5" sqref="A1355" start="0" length="0">
    <dxf>
      <numFmt numFmtId="0" formatCode="General"/>
      <alignment vertical="bottom" wrapText="0" readingOrder="0"/>
    </dxf>
  </rfmt>
  <rfmt sheetId="5" sqref="B1355" start="0" length="0">
    <dxf>
      <numFmt numFmtId="0" formatCode="General"/>
      <alignment vertical="bottom" wrapText="0" readingOrder="0"/>
    </dxf>
  </rfmt>
  <rfmt sheetId="5" sqref="C1355" start="0" length="0">
    <dxf>
      <numFmt numFmtId="0" formatCode="General"/>
      <alignment vertical="bottom" wrapText="0" readingOrder="0"/>
    </dxf>
  </rfmt>
  <rfmt sheetId="5" sqref="D1355" start="0" length="0">
    <dxf>
      <numFmt numFmtId="0" formatCode="General"/>
      <alignment vertical="bottom" wrapText="0" readingOrder="0"/>
    </dxf>
  </rfmt>
  <rfmt sheetId="5" sqref="E1355" start="0" length="0">
    <dxf>
      <numFmt numFmtId="0" formatCode="General"/>
      <alignment vertical="bottom" wrapText="0" readingOrder="0"/>
    </dxf>
  </rfmt>
  <rfmt sheetId="5" sqref="F1355" start="0" length="0">
    <dxf>
      <numFmt numFmtId="0" formatCode="General"/>
      <alignment vertical="bottom" wrapText="0" readingOrder="0"/>
    </dxf>
  </rfmt>
  <rfmt sheetId="5" sqref="G1355" start="0" length="0">
    <dxf>
      <numFmt numFmtId="0" formatCode="General"/>
      <alignment vertical="bottom" wrapText="0" readingOrder="0"/>
    </dxf>
  </rfmt>
  <rfmt sheetId="5" sqref="H1355" start="0" length="0">
    <dxf>
      <numFmt numFmtId="0" formatCode="General"/>
      <alignment vertical="bottom" wrapText="0" readingOrder="0"/>
    </dxf>
  </rfmt>
  <rfmt sheetId="5" sqref="I1355" start="0" length="0">
    <dxf>
      <numFmt numFmtId="0" formatCode="General"/>
      <alignment vertical="bottom" wrapText="0" readingOrder="0"/>
    </dxf>
  </rfmt>
  <rfmt sheetId="5" sqref="J1355" start="0" length="0">
    <dxf>
      <numFmt numFmtId="0" formatCode="General"/>
      <alignment vertical="bottom" wrapText="0" readingOrder="0"/>
    </dxf>
  </rfmt>
  <rfmt sheetId="5" sqref="A1356" start="0" length="0">
    <dxf>
      <numFmt numFmtId="0" formatCode="General"/>
      <alignment vertical="bottom" wrapText="0" readingOrder="0"/>
    </dxf>
  </rfmt>
  <rfmt sheetId="5" sqref="B1356" start="0" length="0">
    <dxf>
      <numFmt numFmtId="0" formatCode="General"/>
      <alignment vertical="bottom" wrapText="0" readingOrder="0"/>
    </dxf>
  </rfmt>
  <rfmt sheetId="5" sqref="C1356" start="0" length="0">
    <dxf>
      <numFmt numFmtId="0" formatCode="General"/>
      <alignment vertical="bottom" wrapText="0" readingOrder="0"/>
    </dxf>
  </rfmt>
  <rfmt sheetId="5" sqref="D1356" start="0" length="0">
    <dxf>
      <numFmt numFmtId="0" formatCode="General"/>
      <alignment vertical="bottom" wrapText="0" readingOrder="0"/>
    </dxf>
  </rfmt>
  <rfmt sheetId="5" sqref="E1356" start="0" length="0">
    <dxf>
      <numFmt numFmtId="0" formatCode="General"/>
      <alignment vertical="bottom" wrapText="0" readingOrder="0"/>
    </dxf>
  </rfmt>
  <rfmt sheetId="5" sqref="F1356" start="0" length="0">
    <dxf>
      <numFmt numFmtId="0" formatCode="General"/>
      <alignment vertical="bottom" wrapText="0" readingOrder="0"/>
    </dxf>
  </rfmt>
  <rfmt sheetId="5" sqref="G1356" start="0" length="0">
    <dxf>
      <numFmt numFmtId="0" formatCode="General"/>
      <alignment vertical="bottom" wrapText="0" readingOrder="0"/>
    </dxf>
  </rfmt>
  <rfmt sheetId="5" sqref="H1356" start="0" length="0">
    <dxf>
      <numFmt numFmtId="0" formatCode="General"/>
      <alignment vertical="bottom" wrapText="0" readingOrder="0"/>
    </dxf>
  </rfmt>
  <rfmt sheetId="5" sqref="I1356" start="0" length="0">
    <dxf>
      <numFmt numFmtId="0" formatCode="General"/>
      <alignment vertical="bottom" wrapText="0" readingOrder="0"/>
    </dxf>
  </rfmt>
  <rfmt sheetId="5" sqref="J1356" start="0" length="0">
    <dxf>
      <numFmt numFmtId="0" formatCode="General"/>
      <alignment vertical="bottom" wrapText="0" readingOrder="0"/>
    </dxf>
  </rfmt>
  <rfmt sheetId="5" sqref="A1357" start="0" length="0">
    <dxf>
      <numFmt numFmtId="0" formatCode="General"/>
      <alignment vertical="bottom" wrapText="0" readingOrder="0"/>
    </dxf>
  </rfmt>
  <rfmt sheetId="5" sqref="B1357" start="0" length="0">
    <dxf>
      <numFmt numFmtId="0" formatCode="General"/>
      <alignment vertical="bottom" wrapText="0" readingOrder="0"/>
    </dxf>
  </rfmt>
  <rfmt sheetId="5" sqref="C1357" start="0" length="0">
    <dxf>
      <numFmt numFmtId="0" formatCode="General"/>
      <alignment vertical="bottom" wrapText="0" readingOrder="0"/>
    </dxf>
  </rfmt>
  <rfmt sheetId="5" sqref="D1357" start="0" length="0">
    <dxf>
      <numFmt numFmtId="0" formatCode="General"/>
      <alignment vertical="bottom" wrapText="0" readingOrder="0"/>
    </dxf>
  </rfmt>
  <rfmt sheetId="5" sqref="E1357" start="0" length="0">
    <dxf>
      <numFmt numFmtId="0" formatCode="General"/>
      <alignment vertical="bottom" wrapText="0" readingOrder="0"/>
    </dxf>
  </rfmt>
  <rfmt sheetId="5" sqref="F1357" start="0" length="0">
    <dxf>
      <numFmt numFmtId="0" formatCode="General"/>
      <alignment vertical="bottom" wrapText="0" readingOrder="0"/>
    </dxf>
  </rfmt>
  <rfmt sheetId="5" sqref="G1357" start="0" length="0">
    <dxf>
      <numFmt numFmtId="0" formatCode="General"/>
      <alignment vertical="bottom" wrapText="0" readingOrder="0"/>
    </dxf>
  </rfmt>
  <rfmt sheetId="5" sqref="H1357" start="0" length="0">
    <dxf>
      <numFmt numFmtId="0" formatCode="General"/>
      <alignment vertical="bottom" wrapText="0" readingOrder="0"/>
    </dxf>
  </rfmt>
  <rfmt sheetId="5" sqref="I1357" start="0" length="0">
    <dxf>
      <numFmt numFmtId="0" formatCode="General"/>
      <alignment vertical="bottom" wrapText="0" readingOrder="0"/>
    </dxf>
  </rfmt>
  <rfmt sheetId="5" sqref="J1357" start="0" length="0">
    <dxf>
      <numFmt numFmtId="0" formatCode="General"/>
      <alignment vertical="bottom" wrapText="0" readingOrder="0"/>
    </dxf>
  </rfmt>
  <rfmt sheetId="5" sqref="A1358" start="0" length="0">
    <dxf>
      <numFmt numFmtId="0" formatCode="General"/>
      <alignment vertical="bottom" wrapText="0" readingOrder="0"/>
    </dxf>
  </rfmt>
  <rfmt sheetId="5" sqref="B1358" start="0" length="0">
    <dxf>
      <numFmt numFmtId="0" formatCode="General"/>
      <alignment vertical="bottom" wrapText="0" readingOrder="0"/>
    </dxf>
  </rfmt>
  <rfmt sheetId="5" sqref="C1358" start="0" length="0">
    <dxf>
      <numFmt numFmtId="0" formatCode="General"/>
      <alignment vertical="bottom" wrapText="0" readingOrder="0"/>
    </dxf>
  </rfmt>
  <rfmt sheetId="5" sqref="D1358" start="0" length="0">
    <dxf>
      <numFmt numFmtId="0" formatCode="General"/>
      <alignment vertical="bottom" wrapText="0" readingOrder="0"/>
    </dxf>
  </rfmt>
  <rfmt sheetId="5" sqref="E1358" start="0" length="0">
    <dxf>
      <numFmt numFmtId="0" formatCode="General"/>
      <alignment vertical="bottom" wrapText="0" readingOrder="0"/>
    </dxf>
  </rfmt>
  <rfmt sheetId="5" sqref="F1358" start="0" length="0">
    <dxf>
      <numFmt numFmtId="0" formatCode="General"/>
      <alignment vertical="bottom" wrapText="0" readingOrder="0"/>
    </dxf>
  </rfmt>
  <rfmt sheetId="5" sqref="G1358" start="0" length="0">
    <dxf>
      <numFmt numFmtId="0" formatCode="General"/>
      <alignment vertical="bottom" wrapText="0" readingOrder="0"/>
    </dxf>
  </rfmt>
  <rfmt sheetId="5" sqref="H1358" start="0" length="0">
    <dxf>
      <numFmt numFmtId="0" formatCode="General"/>
      <alignment vertical="bottom" wrapText="0" readingOrder="0"/>
    </dxf>
  </rfmt>
  <rfmt sheetId="5" sqref="I1358" start="0" length="0">
    <dxf>
      <numFmt numFmtId="0" formatCode="General"/>
      <alignment vertical="bottom" wrapText="0" readingOrder="0"/>
    </dxf>
  </rfmt>
  <rfmt sheetId="5" sqref="J1358" start="0" length="0">
    <dxf>
      <numFmt numFmtId="0" formatCode="General"/>
      <alignment vertical="bottom" wrapText="0" readingOrder="0"/>
    </dxf>
  </rfmt>
  <rfmt sheetId="5" sqref="A1359" start="0" length="0">
    <dxf>
      <numFmt numFmtId="0" formatCode="General"/>
      <alignment vertical="bottom" wrapText="0" readingOrder="0"/>
    </dxf>
  </rfmt>
  <rfmt sheetId="5" sqref="B1359" start="0" length="0">
    <dxf>
      <numFmt numFmtId="0" formatCode="General"/>
      <alignment vertical="bottom" wrapText="0" readingOrder="0"/>
    </dxf>
  </rfmt>
  <rfmt sheetId="5" sqref="C1359" start="0" length="0">
    <dxf>
      <numFmt numFmtId="0" formatCode="General"/>
      <alignment vertical="bottom" wrapText="0" readingOrder="0"/>
    </dxf>
  </rfmt>
  <rfmt sheetId="5" sqref="D1359" start="0" length="0">
    <dxf>
      <numFmt numFmtId="0" formatCode="General"/>
      <alignment vertical="bottom" wrapText="0" readingOrder="0"/>
    </dxf>
  </rfmt>
  <rfmt sheetId="5" sqref="E1359" start="0" length="0">
    <dxf>
      <numFmt numFmtId="0" formatCode="General"/>
      <alignment vertical="bottom" wrapText="0" readingOrder="0"/>
    </dxf>
  </rfmt>
  <rfmt sheetId="5" sqref="F1359" start="0" length="0">
    <dxf>
      <numFmt numFmtId="0" formatCode="General"/>
      <alignment vertical="bottom" wrapText="0" readingOrder="0"/>
    </dxf>
  </rfmt>
  <rfmt sheetId="5" sqref="G1359" start="0" length="0">
    <dxf>
      <numFmt numFmtId="0" formatCode="General"/>
      <alignment vertical="bottom" wrapText="0" readingOrder="0"/>
    </dxf>
  </rfmt>
  <rfmt sheetId="5" sqref="H1359" start="0" length="0">
    <dxf>
      <numFmt numFmtId="0" formatCode="General"/>
      <alignment vertical="bottom" wrapText="0" readingOrder="0"/>
    </dxf>
  </rfmt>
  <rfmt sheetId="5" sqref="I1359" start="0" length="0">
    <dxf>
      <numFmt numFmtId="0" formatCode="General"/>
      <alignment vertical="bottom" wrapText="0" readingOrder="0"/>
    </dxf>
  </rfmt>
  <rfmt sheetId="5" sqref="J1359" start="0" length="0">
    <dxf>
      <numFmt numFmtId="0" formatCode="General"/>
      <alignment vertical="bottom" wrapText="0" readingOrder="0"/>
    </dxf>
  </rfmt>
  <rfmt sheetId="5" sqref="A1360" start="0" length="0">
    <dxf>
      <numFmt numFmtId="0" formatCode="General"/>
      <alignment vertical="bottom" wrapText="0" readingOrder="0"/>
    </dxf>
  </rfmt>
  <rfmt sheetId="5" sqref="B1360" start="0" length="0">
    <dxf>
      <numFmt numFmtId="0" formatCode="General"/>
      <alignment vertical="bottom" wrapText="0" readingOrder="0"/>
    </dxf>
  </rfmt>
  <rfmt sheetId="5" sqref="C1360" start="0" length="0">
    <dxf>
      <numFmt numFmtId="0" formatCode="General"/>
      <alignment vertical="bottom" wrapText="0" readingOrder="0"/>
    </dxf>
  </rfmt>
  <rfmt sheetId="5" sqref="D1360" start="0" length="0">
    <dxf>
      <numFmt numFmtId="0" formatCode="General"/>
      <alignment vertical="bottom" wrapText="0" readingOrder="0"/>
    </dxf>
  </rfmt>
  <rfmt sheetId="5" sqref="E1360" start="0" length="0">
    <dxf>
      <numFmt numFmtId="0" formatCode="General"/>
      <alignment vertical="bottom" wrapText="0" readingOrder="0"/>
    </dxf>
  </rfmt>
  <rfmt sheetId="5" sqref="F1360" start="0" length="0">
    <dxf>
      <numFmt numFmtId="0" formatCode="General"/>
      <alignment vertical="bottom" wrapText="0" readingOrder="0"/>
    </dxf>
  </rfmt>
  <rfmt sheetId="5" sqref="G1360" start="0" length="0">
    <dxf>
      <numFmt numFmtId="0" formatCode="General"/>
      <alignment vertical="bottom" wrapText="0" readingOrder="0"/>
    </dxf>
  </rfmt>
  <rfmt sheetId="5" sqref="H1360" start="0" length="0">
    <dxf>
      <numFmt numFmtId="0" formatCode="General"/>
      <alignment vertical="bottom" wrapText="0" readingOrder="0"/>
    </dxf>
  </rfmt>
  <rfmt sheetId="5" sqref="I1360" start="0" length="0">
    <dxf>
      <numFmt numFmtId="0" formatCode="General"/>
      <alignment vertical="bottom" wrapText="0" readingOrder="0"/>
    </dxf>
  </rfmt>
  <rfmt sheetId="5" sqref="J1360" start="0" length="0">
    <dxf>
      <numFmt numFmtId="0" formatCode="General"/>
      <alignment vertical="bottom" wrapText="0" readingOrder="0"/>
    </dxf>
  </rfmt>
  <rfmt sheetId="5" sqref="A1361" start="0" length="0">
    <dxf>
      <numFmt numFmtId="0" formatCode="General"/>
      <alignment vertical="bottom" wrapText="0" readingOrder="0"/>
    </dxf>
  </rfmt>
  <rfmt sheetId="5" sqref="B1361" start="0" length="0">
    <dxf>
      <numFmt numFmtId="0" formatCode="General"/>
      <alignment vertical="bottom" wrapText="0" readingOrder="0"/>
    </dxf>
  </rfmt>
  <rfmt sheetId="5" sqref="C1361" start="0" length="0">
    <dxf>
      <numFmt numFmtId="0" formatCode="General"/>
      <alignment vertical="bottom" wrapText="0" readingOrder="0"/>
    </dxf>
  </rfmt>
  <rfmt sheetId="5" sqref="D1361" start="0" length="0">
    <dxf>
      <numFmt numFmtId="0" formatCode="General"/>
      <alignment vertical="bottom" wrapText="0" readingOrder="0"/>
    </dxf>
  </rfmt>
  <rfmt sheetId="5" sqref="E1361" start="0" length="0">
    <dxf>
      <numFmt numFmtId="0" formatCode="General"/>
      <alignment vertical="bottom" wrapText="0" readingOrder="0"/>
    </dxf>
  </rfmt>
  <rfmt sheetId="5" sqref="F1361" start="0" length="0">
    <dxf>
      <numFmt numFmtId="0" formatCode="General"/>
      <alignment vertical="bottom" wrapText="0" readingOrder="0"/>
    </dxf>
  </rfmt>
  <rfmt sheetId="5" sqref="G1361" start="0" length="0">
    <dxf>
      <numFmt numFmtId="0" formatCode="General"/>
      <alignment vertical="bottom" wrapText="0" readingOrder="0"/>
    </dxf>
  </rfmt>
  <rfmt sheetId="5" sqref="H1361" start="0" length="0">
    <dxf>
      <numFmt numFmtId="0" formatCode="General"/>
      <alignment vertical="bottom" wrapText="0" readingOrder="0"/>
    </dxf>
  </rfmt>
  <rfmt sheetId="5" sqref="I1361" start="0" length="0">
    <dxf>
      <numFmt numFmtId="0" formatCode="General"/>
      <alignment vertical="bottom" wrapText="0" readingOrder="0"/>
    </dxf>
  </rfmt>
  <rfmt sheetId="5" sqref="J1361" start="0" length="0">
    <dxf>
      <numFmt numFmtId="0" formatCode="General"/>
      <alignment vertical="bottom" wrapText="0" readingOrder="0"/>
    </dxf>
  </rfmt>
  <rfmt sheetId="5" sqref="A1362" start="0" length="0">
    <dxf>
      <numFmt numFmtId="0" formatCode="General"/>
      <alignment vertical="bottom" wrapText="0" readingOrder="0"/>
    </dxf>
  </rfmt>
  <rfmt sheetId="5" sqref="B1362" start="0" length="0">
    <dxf>
      <numFmt numFmtId="0" formatCode="General"/>
      <alignment vertical="bottom" wrapText="0" readingOrder="0"/>
    </dxf>
  </rfmt>
  <rfmt sheetId="5" sqref="C1362" start="0" length="0">
    <dxf>
      <numFmt numFmtId="0" formatCode="General"/>
      <alignment vertical="bottom" wrapText="0" readingOrder="0"/>
    </dxf>
  </rfmt>
  <rfmt sheetId="5" sqref="D1362" start="0" length="0">
    <dxf>
      <numFmt numFmtId="0" formatCode="General"/>
      <alignment vertical="bottom" wrapText="0" readingOrder="0"/>
    </dxf>
  </rfmt>
  <rfmt sheetId="5" sqref="E1362" start="0" length="0">
    <dxf>
      <numFmt numFmtId="0" formatCode="General"/>
      <alignment vertical="bottom" wrapText="0" readingOrder="0"/>
    </dxf>
  </rfmt>
  <rfmt sheetId="5" sqref="F1362" start="0" length="0">
    <dxf>
      <numFmt numFmtId="0" formatCode="General"/>
      <alignment vertical="bottom" wrapText="0" readingOrder="0"/>
    </dxf>
  </rfmt>
  <rfmt sheetId="5" sqref="G1362" start="0" length="0">
    <dxf>
      <numFmt numFmtId="0" formatCode="General"/>
      <alignment vertical="bottom" wrapText="0" readingOrder="0"/>
    </dxf>
  </rfmt>
  <rfmt sheetId="5" sqref="H1362" start="0" length="0">
    <dxf>
      <numFmt numFmtId="0" formatCode="General"/>
      <alignment vertical="bottom" wrapText="0" readingOrder="0"/>
    </dxf>
  </rfmt>
  <rfmt sheetId="5" sqref="I1362" start="0" length="0">
    <dxf>
      <numFmt numFmtId="0" formatCode="General"/>
      <alignment vertical="bottom" wrapText="0" readingOrder="0"/>
    </dxf>
  </rfmt>
  <rfmt sheetId="5" sqref="J1362" start="0" length="0">
    <dxf>
      <numFmt numFmtId="0" formatCode="General"/>
      <alignment vertical="bottom" wrapText="0" readingOrder="0"/>
    </dxf>
  </rfmt>
  <rfmt sheetId="5" sqref="A1363" start="0" length="0">
    <dxf>
      <numFmt numFmtId="0" formatCode="General"/>
      <alignment vertical="bottom" wrapText="0" readingOrder="0"/>
    </dxf>
  </rfmt>
  <rfmt sheetId="5" sqref="B1363" start="0" length="0">
    <dxf>
      <numFmt numFmtId="0" formatCode="General"/>
      <alignment vertical="bottom" wrapText="0" readingOrder="0"/>
    </dxf>
  </rfmt>
  <rfmt sheetId="5" sqref="C1363" start="0" length="0">
    <dxf>
      <numFmt numFmtId="0" formatCode="General"/>
      <alignment vertical="bottom" wrapText="0" readingOrder="0"/>
    </dxf>
  </rfmt>
  <rfmt sheetId="5" sqref="D1363" start="0" length="0">
    <dxf>
      <numFmt numFmtId="0" formatCode="General"/>
      <alignment vertical="bottom" wrapText="0" readingOrder="0"/>
    </dxf>
  </rfmt>
  <rfmt sheetId="5" sqref="E1363" start="0" length="0">
    <dxf>
      <numFmt numFmtId="0" formatCode="General"/>
      <alignment vertical="bottom" wrapText="0" readingOrder="0"/>
    </dxf>
  </rfmt>
  <rfmt sheetId="5" sqref="F1363" start="0" length="0">
    <dxf>
      <numFmt numFmtId="0" formatCode="General"/>
      <alignment vertical="bottom" wrapText="0" readingOrder="0"/>
    </dxf>
  </rfmt>
  <rfmt sheetId="5" sqref="G1363" start="0" length="0">
    <dxf>
      <numFmt numFmtId="0" formatCode="General"/>
      <alignment vertical="bottom" wrapText="0" readingOrder="0"/>
    </dxf>
  </rfmt>
  <rfmt sheetId="5" sqref="H1363" start="0" length="0">
    <dxf>
      <numFmt numFmtId="0" formatCode="General"/>
      <alignment vertical="bottom" wrapText="0" readingOrder="0"/>
    </dxf>
  </rfmt>
  <rfmt sheetId="5" sqref="I1363" start="0" length="0">
    <dxf>
      <numFmt numFmtId="0" formatCode="General"/>
      <alignment vertical="bottom" wrapText="0" readingOrder="0"/>
    </dxf>
  </rfmt>
  <rfmt sheetId="5" sqref="J1363" start="0" length="0">
    <dxf>
      <numFmt numFmtId="0" formatCode="General"/>
      <alignment vertical="bottom" wrapText="0" readingOrder="0"/>
    </dxf>
  </rfmt>
  <rfmt sheetId="5" sqref="A1364" start="0" length="0">
    <dxf>
      <numFmt numFmtId="0" formatCode="General"/>
      <alignment vertical="bottom" wrapText="0" readingOrder="0"/>
    </dxf>
  </rfmt>
  <rfmt sheetId="5" sqref="B1364" start="0" length="0">
    <dxf>
      <numFmt numFmtId="0" formatCode="General"/>
      <alignment vertical="bottom" wrapText="0" readingOrder="0"/>
    </dxf>
  </rfmt>
  <rfmt sheetId="5" sqref="C1364" start="0" length="0">
    <dxf>
      <numFmt numFmtId="0" formatCode="General"/>
      <alignment vertical="bottom" wrapText="0" readingOrder="0"/>
    </dxf>
  </rfmt>
  <rfmt sheetId="5" sqref="D1364" start="0" length="0">
    <dxf>
      <numFmt numFmtId="0" formatCode="General"/>
      <alignment vertical="bottom" wrapText="0" readingOrder="0"/>
    </dxf>
  </rfmt>
  <rfmt sheetId="5" sqref="E1364" start="0" length="0">
    <dxf>
      <numFmt numFmtId="0" formatCode="General"/>
      <alignment vertical="bottom" wrapText="0" readingOrder="0"/>
    </dxf>
  </rfmt>
  <rfmt sheetId="5" sqref="F1364" start="0" length="0">
    <dxf>
      <numFmt numFmtId="0" formatCode="General"/>
      <alignment vertical="bottom" wrapText="0" readingOrder="0"/>
    </dxf>
  </rfmt>
  <rfmt sheetId="5" sqref="G1364" start="0" length="0">
    <dxf>
      <numFmt numFmtId="0" formatCode="General"/>
      <alignment vertical="bottom" wrapText="0" readingOrder="0"/>
    </dxf>
  </rfmt>
  <rfmt sheetId="5" sqref="H1364" start="0" length="0">
    <dxf>
      <numFmt numFmtId="0" formatCode="General"/>
      <alignment vertical="bottom" wrapText="0" readingOrder="0"/>
    </dxf>
  </rfmt>
  <rfmt sheetId="5" sqref="I1364" start="0" length="0">
    <dxf>
      <numFmt numFmtId="0" formatCode="General"/>
      <alignment vertical="bottom" wrapText="0" readingOrder="0"/>
    </dxf>
  </rfmt>
  <rfmt sheetId="5" sqref="J1364" start="0" length="0">
    <dxf>
      <numFmt numFmtId="0" formatCode="General"/>
      <alignment vertical="bottom" wrapText="0" readingOrder="0"/>
    </dxf>
  </rfmt>
  <rfmt sheetId="5" sqref="A1365" start="0" length="0">
    <dxf>
      <numFmt numFmtId="0" formatCode="General"/>
      <alignment vertical="bottom" wrapText="0" readingOrder="0"/>
    </dxf>
  </rfmt>
  <rfmt sheetId="5" sqref="B1365" start="0" length="0">
    <dxf>
      <numFmt numFmtId="0" formatCode="General"/>
      <alignment vertical="bottom" wrapText="0" readingOrder="0"/>
    </dxf>
  </rfmt>
  <rfmt sheetId="5" sqref="C1365" start="0" length="0">
    <dxf>
      <numFmt numFmtId="0" formatCode="General"/>
      <alignment vertical="bottom" wrapText="0" readingOrder="0"/>
    </dxf>
  </rfmt>
  <rfmt sheetId="5" sqref="D1365" start="0" length="0">
    <dxf>
      <numFmt numFmtId="0" formatCode="General"/>
      <alignment vertical="bottom" wrapText="0" readingOrder="0"/>
    </dxf>
  </rfmt>
  <rfmt sheetId="5" sqref="E1365" start="0" length="0">
    <dxf>
      <numFmt numFmtId="0" formatCode="General"/>
      <alignment vertical="bottom" wrapText="0" readingOrder="0"/>
    </dxf>
  </rfmt>
  <rfmt sheetId="5" sqref="F1365" start="0" length="0">
    <dxf>
      <numFmt numFmtId="0" formatCode="General"/>
      <alignment vertical="bottom" wrapText="0" readingOrder="0"/>
    </dxf>
  </rfmt>
  <rfmt sheetId="5" sqref="G1365" start="0" length="0">
    <dxf>
      <numFmt numFmtId="0" formatCode="General"/>
      <alignment vertical="bottom" wrapText="0" readingOrder="0"/>
    </dxf>
  </rfmt>
  <rfmt sheetId="5" sqref="H1365" start="0" length="0">
    <dxf>
      <numFmt numFmtId="0" formatCode="General"/>
      <alignment vertical="bottom" wrapText="0" readingOrder="0"/>
    </dxf>
  </rfmt>
  <rfmt sheetId="5" sqref="I1365" start="0" length="0">
    <dxf>
      <numFmt numFmtId="0" formatCode="General"/>
      <alignment vertical="bottom" wrapText="0" readingOrder="0"/>
    </dxf>
  </rfmt>
  <rfmt sheetId="5" sqref="J1365" start="0" length="0">
    <dxf>
      <numFmt numFmtId="0" formatCode="General"/>
      <alignment vertical="bottom" wrapText="0" readingOrder="0"/>
    </dxf>
  </rfmt>
  <rfmt sheetId="5" sqref="A1366" start="0" length="0">
    <dxf>
      <numFmt numFmtId="0" formatCode="General"/>
      <alignment vertical="bottom" wrapText="0" readingOrder="0"/>
    </dxf>
  </rfmt>
  <rfmt sheetId="5" sqref="B1366" start="0" length="0">
    <dxf>
      <numFmt numFmtId="0" formatCode="General"/>
      <alignment vertical="bottom" wrapText="0" readingOrder="0"/>
    </dxf>
  </rfmt>
  <rfmt sheetId="5" sqref="C1366" start="0" length="0">
    <dxf>
      <numFmt numFmtId="0" formatCode="General"/>
      <alignment vertical="bottom" wrapText="0" readingOrder="0"/>
    </dxf>
  </rfmt>
  <rfmt sheetId="5" sqref="D1366" start="0" length="0">
    <dxf>
      <numFmt numFmtId="0" formatCode="General"/>
      <alignment vertical="bottom" wrapText="0" readingOrder="0"/>
    </dxf>
  </rfmt>
  <rfmt sheetId="5" sqref="E1366" start="0" length="0">
    <dxf>
      <numFmt numFmtId="0" formatCode="General"/>
      <alignment vertical="bottom" wrapText="0" readingOrder="0"/>
    </dxf>
  </rfmt>
  <rfmt sheetId="5" sqref="F1366" start="0" length="0">
    <dxf>
      <numFmt numFmtId="0" formatCode="General"/>
      <alignment vertical="bottom" wrapText="0" readingOrder="0"/>
    </dxf>
  </rfmt>
  <rfmt sheetId="5" sqref="G1366" start="0" length="0">
    <dxf>
      <numFmt numFmtId="0" formatCode="General"/>
      <alignment vertical="bottom" wrapText="0" readingOrder="0"/>
    </dxf>
  </rfmt>
  <rfmt sheetId="5" sqref="H1366" start="0" length="0">
    <dxf>
      <numFmt numFmtId="0" formatCode="General"/>
      <alignment vertical="bottom" wrapText="0" readingOrder="0"/>
    </dxf>
  </rfmt>
  <rfmt sheetId="5" sqref="I1366" start="0" length="0">
    <dxf>
      <numFmt numFmtId="0" formatCode="General"/>
      <alignment vertical="bottom" wrapText="0" readingOrder="0"/>
    </dxf>
  </rfmt>
  <rfmt sheetId="5" sqref="J1366" start="0" length="0">
    <dxf>
      <numFmt numFmtId="0" formatCode="General"/>
      <alignment vertical="bottom" wrapText="0" readingOrder="0"/>
    </dxf>
  </rfmt>
  <rfmt sheetId="5" sqref="A1367" start="0" length="0">
    <dxf>
      <numFmt numFmtId="0" formatCode="General"/>
      <alignment vertical="bottom" wrapText="0" readingOrder="0"/>
    </dxf>
  </rfmt>
  <rfmt sheetId="5" sqref="B1367" start="0" length="0">
    <dxf>
      <numFmt numFmtId="0" formatCode="General"/>
      <alignment vertical="bottom" wrapText="0" readingOrder="0"/>
    </dxf>
  </rfmt>
  <rfmt sheetId="5" sqref="C1367" start="0" length="0">
    <dxf>
      <numFmt numFmtId="0" formatCode="General"/>
      <alignment vertical="bottom" wrapText="0" readingOrder="0"/>
    </dxf>
  </rfmt>
  <rfmt sheetId="5" sqref="D1367" start="0" length="0">
    <dxf>
      <numFmt numFmtId="0" formatCode="General"/>
      <alignment vertical="bottom" wrapText="0" readingOrder="0"/>
    </dxf>
  </rfmt>
  <rfmt sheetId="5" sqref="E1367" start="0" length="0">
    <dxf>
      <numFmt numFmtId="0" formatCode="General"/>
      <alignment vertical="bottom" wrapText="0" readingOrder="0"/>
    </dxf>
  </rfmt>
  <rfmt sheetId="5" sqref="F1367" start="0" length="0">
    <dxf>
      <numFmt numFmtId="0" formatCode="General"/>
      <alignment vertical="bottom" wrapText="0" readingOrder="0"/>
    </dxf>
  </rfmt>
  <rfmt sheetId="5" sqref="G1367" start="0" length="0">
    <dxf>
      <numFmt numFmtId="0" formatCode="General"/>
      <alignment vertical="bottom" wrapText="0" readingOrder="0"/>
    </dxf>
  </rfmt>
  <rfmt sheetId="5" sqref="H1367" start="0" length="0">
    <dxf>
      <numFmt numFmtId="0" formatCode="General"/>
      <alignment vertical="bottom" wrapText="0" readingOrder="0"/>
    </dxf>
  </rfmt>
  <rfmt sheetId="5" sqref="I1367" start="0" length="0">
    <dxf>
      <numFmt numFmtId="0" formatCode="General"/>
      <alignment vertical="bottom" wrapText="0" readingOrder="0"/>
    </dxf>
  </rfmt>
  <rfmt sheetId="5" sqref="J1367" start="0" length="0">
    <dxf>
      <numFmt numFmtId="0" formatCode="General"/>
      <alignment vertical="bottom" wrapText="0" readingOrder="0"/>
    </dxf>
  </rfmt>
  <rfmt sheetId="5" sqref="A1368" start="0" length="0">
    <dxf>
      <numFmt numFmtId="0" formatCode="General"/>
      <alignment vertical="bottom" wrapText="0" readingOrder="0"/>
    </dxf>
  </rfmt>
  <rfmt sheetId="5" sqref="B1368" start="0" length="0">
    <dxf>
      <numFmt numFmtId="0" formatCode="General"/>
      <alignment vertical="bottom" wrapText="0" readingOrder="0"/>
    </dxf>
  </rfmt>
  <rfmt sheetId="5" sqref="C1368" start="0" length="0">
    <dxf>
      <numFmt numFmtId="0" formatCode="General"/>
      <alignment vertical="bottom" wrapText="0" readingOrder="0"/>
    </dxf>
  </rfmt>
  <rfmt sheetId="5" sqref="D1368" start="0" length="0">
    <dxf>
      <numFmt numFmtId="0" formatCode="General"/>
      <alignment vertical="bottom" wrapText="0" readingOrder="0"/>
    </dxf>
  </rfmt>
  <rfmt sheetId="5" sqref="E1368" start="0" length="0">
    <dxf>
      <numFmt numFmtId="0" formatCode="General"/>
      <alignment vertical="bottom" wrapText="0" readingOrder="0"/>
    </dxf>
  </rfmt>
  <rfmt sheetId="5" sqref="F1368" start="0" length="0">
    <dxf>
      <numFmt numFmtId="0" formatCode="General"/>
      <alignment vertical="bottom" wrapText="0" readingOrder="0"/>
    </dxf>
  </rfmt>
  <rfmt sheetId="5" sqref="G1368" start="0" length="0">
    <dxf>
      <numFmt numFmtId="0" formatCode="General"/>
      <alignment vertical="bottom" wrapText="0" readingOrder="0"/>
    </dxf>
  </rfmt>
  <rfmt sheetId="5" sqref="H1368" start="0" length="0">
    <dxf>
      <numFmt numFmtId="0" formatCode="General"/>
      <alignment vertical="bottom" wrapText="0" readingOrder="0"/>
    </dxf>
  </rfmt>
  <rfmt sheetId="5" sqref="I1368" start="0" length="0">
    <dxf>
      <numFmt numFmtId="0" formatCode="General"/>
      <alignment vertical="bottom" wrapText="0" readingOrder="0"/>
    </dxf>
  </rfmt>
  <rfmt sheetId="5" sqref="J1368" start="0" length="0">
    <dxf>
      <numFmt numFmtId="0" formatCode="General"/>
      <alignment vertical="bottom" wrapText="0" readingOrder="0"/>
    </dxf>
  </rfmt>
  <rfmt sheetId="5" sqref="A1369" start="0" length="0">
    <dxf>
      <numFmt numFmtId="0" formatCode="General"/>
      <alignment vertical="bottom" wrapText="0" readingOrder="0"/>
    </dxf>
  </rfmt>
  <rfmt sheetId="5" sqref="B1369" start="0" length="0">
    <dxf>
      <numFmt numFmtId="0" formatCode="General"/>
      <alignment vertical="bottom" wrapText="0" readingOrder="0"/>
    </dxf>
  </rfmt>
  <rfmt sheetId="5" sqref="C1369" start="0" length="0">
    <dxf>
      <numFmt numFmtId="0" formatCode="General"/>
      <alignment vertical="bottom" wrapText="0" readingOrder="0"/>
    </dxf>
  </rfmt>
  <rfmt sheetId="5" sqref="D1369" start="0" length="0">
    <dxf>
      <numFmt numFmtId="0" formatCode="General"/>
      <alignment vertical="bottom" wrapText="0" readingOrder="0"/>
    </dxf>
  </rfmt>
  <rfmt sheetId="5" sqref="E1369" start="0" length="0">
    <dxf>
      <numFmt numFmtId="0" formatCode="General"/>
      <alignment vertical="bottom" wrapText="0" readingOrder="0"/>
    </dxf>
  </rfmt>
  <rfmt sheetId="5" sqref="F1369" start="0" length="0">
    <dxf>
      <numFmt numFmtId="0" formatCode="General"/>
      <alignment vertical="bottom" wrapText="0" readingOrder="0"/>
    </dxf>
  </rfmt>
  <rfmt sheetId="5" sqref="G1369" start="0" length="0">
    <dxf>
      <numFmt numFmtId="0" formatCode="General"/>
      <alignment vertical="bottom" wrapText="0" readingOrder="0"/>
    </dxf>
  </rfmt>
  <rfmt sheetId="5" sqref="H1369" start="0" length="0">
    <dxf>
      <numFmt numFmtId="0" formatCode="General"/>
      <alignment vertical="bottom" wrapText="0" readingOrder="0"/>
    </dxf>
  </rfmt>
  <rfmt sheetId="5" sqref="I1369" start="0" length="0">
    <dxf>
      <numFmt numFmtId="0" formatCode="General"/>
      <alignment vertical="bottom" wrapText="0" readingOrder="0"/>
    </dxf>
  </rfmt>
  <rfmt sheetId="5" sqref="J1369" start="0" length="0">
    <dxf>
      <numFmt numFmtId="0" formatCode="General"/>
      <alignment vertical="bottom" wrapText="0" readingOrder="0"/>
    </dxf>
  </rfmt>
  <rfmt sheetId="5" sqref="A1370" start="0" length="0">
    <dxf>
      <numFmt numFmtId="0" formatCode="General"/>
      <alignment vertical="bottom" wrapText="0" readingOrder="0"/>
    </dxf>
  </rfmt>
  <rfmt sheetId="5" sqref="B1370" start="0" length="0">
    <dxf>
      <numFmt numFmtId="0" formatCode="General"/>
      <alignment vertical="bottom" wrapText="0" readingOrder="0"/>
    </dxf>
  </rfmt>
  <rfmt sheetId="5" sqref="C1370" start="0" length="0">
    <dxf>
      <numFmt numFmtId="0" formatCode="General"/>
      <alignment vertical="bottom" wrapText="0" readingOrder="0"/>
    </dxf>
  </rfmt>
  <rfmt sheetId="5" sqref="D1370" start="0" length="0">
    <dxf>
      <numFmt numFmtId="0" formatCode="General"/>
      <alignment vertical="bottom" wrapText="0" readingOrder="0"/>
    </dxf>
  </rfmt>
  <rfmt sheetId="5" sqref="E1370" start="0" length="0">
    <dxf>
      <numFmt numFmtId="0" formatCode="General"/>
      <alignment vertical="bottom" wrapText="0" readingOrder="0"/>
    </dxf>
  </rfmt>
  <rfmt sheetId="5" sqref="F1370" start="0" length="0">
    <dxf>
      <numFmt numFmtId="0" formatCode="General"/>
      <alignment vertical="bottom" wrapText="0" readingOrder="0"/>
    </dxf>
  </rfmt>
  <rfmt sheetId="5" sqref="G1370" start="0" length="0">
    <dxf>
      <numFmt numFmtId="0" formatCode="General"/>
      <alignment vertical="bottom" wrapText="0" readingOrder="0"/>
    </dxf>
  </rfmt>
  <rfmt sheetId="5" sqref="H1370" start="0" length="0">
    <dxf>
      <numFmt numFmtId="0" formatCode="General"/>
      <alignment vertical="bottom" wrapText="0" readingOrder="0"/>
    </dxf>
  </rfmt>
  <rfmt sheetId="5" sqref="I1370" start="0" length="0">
    <dxf>
      <numFmt numFmtId="0" formatCode="General"/>
      <alignment vertical="bottom" wrapText="0" readingOrder="0"/>
    </dxf>
  </rfmt>
  <rfmt sheetId="5" sqref="J1370" start="0" length="0">
    <dxf>
      <numFmt numFmtId="0" formatCode="General"/>
      <alignment vertical="bottom" wrapText="0" readingOrder="0"/>
    </dxf>
  </rfmt>
  <rfmt sheetId="5" sqref="A1371" start="0" length="0">
    <dxf>
      <numFmt numFmtId="0" formatCode="General"/>
      <alignment vertical="bottom" wrapText="0" readingOrder="0"/>
    </dxf>
  </rfmt>
  <rfmt sheetId="5" sqref="B1371" start="0" length="0">
    <dxf>
      <numFmt numFmtId="0" formatCode="General"/>
      <alignment vertical="bottom" wrapText="0" readingOrder="0"/>
    </dxf>
  </rfmt>
  <rfmt sheetId="5" sqref="C1371" start="0" length="0">
    <dxf>
      <numFmt numFmtId="0" formatCode="General"/>
      <alignment vertical="bottom" wrapText="0" readingOrder="0"/>
    </dxf>
  </rfmt>
  <rfmt sheetId="5" sqref="D1371" start="0" length="0">
    <dxf>
      <numFmt numFmtId="0" formatCode="General"/>
      <alignment vertical="bottom" wrapText="0" readingOrder="0"/>
    </dxf>
  </rfmt>
  <rfmt sheetId="5" sqref="E1371" start="0" length="0">
    <dxf>
      <numFmt numFmtId="0" formatCode="General"/>
      <alignment vertical="bottom" wrapText="0" readingOrder="0"/>
    </dxf>
  </rfmt>
  <rfmt sheetId="5" sqref="F1371" start="0" length="0">
    <dxf>
      <numFmt numFmtId="0" formatCode="General"/>
      <alignment vertical="bottom" wrapText="0" readingOrder="0"/>
    </dxf>
  </rfmt>
  <rfmt sheetId="5" sqref="G1371" start="0" length="0">
    <dxf>
      <numFmt numFmtId="0" formatCode="General"/>
      <alignment vertical="bottom" wrapText="0" readingOrder="0"/>
    </dxf>
  </rfmt>
  <rfmt sheetId="5" sqref="H1371" start="0" length="0">
    <dxf>
      <numFmt numFmtId="0" formatCode="General"/>
      <alignment vertical="bottom" wrapText="0" readingOrder="0"/>
    </dxf>
  </rfmt>
  <rfmt sheetId="5" sqref="I1371" start="0" length="0">
    <dxf>
      <numFmt numFmtId="0" formatCode="General"/>
      <alignment vertical="bottom" wrapText="0" readingOrder="0"/>
    </dxf>
  </rfmt>
  <rfmt sheetId="5" sqref="J1371" start="0" length="0">
    <dxf>
      <numFmt numFmtId="0" formatCode="General"/>
      <alignment vertical="bottom" wrapText="0" readingOrder="0"/>
    </dxf>
  </rfmt>
  <rfmt sheetId="5" sqref="A1372" start="0" length="0">
    <dxf>
      <numFmt numFmtId="0" formatCode="General"/>
      <alignment vertical="bottom" wrapText="0" readingOrder="0"/>
    </dxf>
  </rfmt>
  <rfmt sheetId="5" sqref="B1372" start="0" length="0">
    <dxf>
      <numFmt numFmtId="0" formatCode="General"/>
      <alignment vertical="bottom" wrapText="0" readingOrder="0"/>
    </dxf>
  </rfmt>
  <rfmt sheetId="5" sqref="C1372" start="0" length="0">
    <dxf>
      <numFmt numFmtId="0" formatCode="General"/>
      <alignment vertical="bottom" wrapText="0" readingOrder="0"/>
    </dxf>
  </rfmt>
  <rfmt sheetId="5" sqref="D1372" start="0" length="0">
    <dxf>
      <numFmt numFmtId="0" formatCode="General"/>
      <alignment vertical="bottom" wrapText="0" readingOrder="0"/>
    </dxf>
  </rfmt>
  <rfmt sheetId="5" sqref="E1372" start="0" length="0">
    <dxf>
      <numFmt numFmtId="0" formatCode="General"/>
      <alignment vertical="bottom" wrapText="0" readingOrder="0"/>
    </dxf>
  </rfmt>
  <rfmt sheetId="5" sqref="F1372" start="0" length="0">
    <dxf>
      <numFmt numFmtId="0" formatCode="General"/>
      <alignment vertical="bottom" wrapText="0" readingOrder="0"/>
    </dxf>
  </rfmt>
  <rfmt sheetId="5" sqref="G1372" start="0" length="0">
    <dxf>
      <numFmt numFmtId="0" formatCode="General"/>
      <alignment vertical="bottom" wrapText="0" readingOrder="0"/>
    </dxf>
  </rfmt>
  <rfmt sheetId="5" sqref="H1372" start="0" length="0">
    <dxf>
      <numFmt numFmtId="0" formatCode="General"/>
      <alignment vertical="bottom" wrapText="0" readingOrder="0"/>
    </dxf>
  </rfmt>
  <rfmt sheetId="5" sqref="I1372" start="0" length="0">
    <dxf>
      <numFmt numFmtId="0" formatCode="General"/>
      <alignment vertical="bottom" wrapText="0" readingOrder="0"/>
    </dxf>
  </rfmt>
  <rfmt sheetId="5" sqref="J1372" start="0" length="0">
    <dxf>
      <numFmt numFmtId="0" formatCode="General"/>
      <alignment vertical="bottom" wrapText="0" readingOrder="0"/>
    </dxf>
  </rfmt>
  <rfmt sheetId="5" sqref="A1373" start="0" length="0">
    <dxf>
      <numFmt numFmtId="0" formatCode="General"/>
      <alignment vertical="bottom" wrapText="0" readingOrder="0"/>
    </dxf>
  </rfmt>
  <rfmt sheetId="5" sqref="B1373" start="0" length="0">
    <dxf>
      <numFmt numFmtId="0" formatCode="General"/>
      <alignment vertical="bottom" wrapText="0" readingOrder="0"/>
    </dxf>
  </rfmt>
  <rfmt sheetId="5" sqref="C1373" start="0" length="0">
    <dxf>
      <numFmt numFmtId="0" formatCode="General"/>
      <alignment vertical="bottom" wrapText="0" readingOrder="0"/>
    </dxf>
  </rfmt>
  <rfmt sheetId="5" sqref="D1373" start="0" length="0">
    <dxf>
      <numFmt numFmtId="0" formatCode="General"/>
      <alignment vertical="bottom" wrapText="0" readingOrder="0"/>
    </dxf>
  </rfmt>
  <rfmt sheetId="5" sqref="E1373" start="0" length="0">
    <dxf>
      <numFmt numFmtId="0" formatCode="General"/>
      <alignment vertical="bottom" wrapText="0" readingOrder="0"/>
    </dxf>
  </rfmt>
  <rfmt sheetId="5" sqref="F1373" start="0" length="0">
    <dxf>
      <numFmt numFmtId="0" formatCode="General"/>
      <alignment vertical="bottom" wrapText="0" readingOrder="0"/>
    </dxf>
  </rfmt>
  <rfmt sheetId="5" sqref="G1373" start="0" length="0">
    <dxf>
      <numFmt numFmtId="0" formatCode="General"/>
      <alignment vertical="bottom" wrapText="0" readingOrder="0"/>
    </dxf>
  </rfmt>
  <rfmt sheetId="5" sqref="H1373" start="0" length="0">
    <dxf>
      <numFmt numFmtId="0" formatCode="General"/>
      <alignment vertical="bottom" wrapText="0" readingOrder="0"/>
    </dxf>
  </rfmt>
  <rfmt sheetId="5" sqref="I1373" start="0" length="0">
    <dxf>
      <numFmt numFmtId="0" formatCode="General"/>
      <alignment vertical="bottom" wrapText="0" readingOrder="0"/>
    </dxf>
  </rfmt>
  <rfmt sheetId="5" sqref="J1373" start="0" length="0">
    <dxf>
      <numFmt numFmtId="0" formatCode="General"/>
      <alignment vertical="bottom" wrapText="0" readingOrder="0"/>
    </dxf>
  </rfmt>
  <rfmt sheetId="5" sqref="A1374" start="0" length="0">
    <dxf>
      <numFmt numFmtId="0" formatCode="General"/>
      <alignment vertical="bottom" wrapText="0" readingOrder="0"/>
    </dxf>
  </rfmt>
  <rfmt sheetId="5" sqref="B1374" start="0" length="0">
    <dxf>
      <numFmt numFmtId="0" formatCode="General"/>
      <alignment vertical="bottom" wrapText="0" readingOrder="0"/>
    </dxf>
  </rfmt>
  <rfmt sheetId="5" sqref="C1374" start="0" length="0">
    <dxf>
      <numFmt numFmtId="0" formatCode="General"/>
      <alignment vertical="bottom" wrapText="0" readingOrder="0"/>
    </dxf>
  </rfmt>
  <rfmt sheetId="5" sqref="D1374" start="0" length="0">
    <dxf>
      <numFmt numFmtId="0" formatCode="General"/>
      <alignment vertical="bottom" wrapText="0" readingOrder="0"/>
    </dxf>
  </rfmt>
  <rfmt sheetId="5" sqref="E1374" start="0" length="0">
    <dxf>
      <numFmt numFmtId="0" formatCode="General"/>
      <alignment vertical="bottom" wrapText="0" readingOrder="0"/>
    </dxf>
  </rfmt>
  <rfmt sheetId="5" sqref="F1374" start="0" length="0">
    <dxf>
      <numFmt numFmtId="0" formatCode="General"/>
      <alignment vertical="bottom" wrapText="0" readingOrder="0"/>
    </dxf>
  </rfmt>
  <rfmt sheetId="5" sqref="G1374" start="0" length="0">
    <dxf>
      <numFmt numFmtId="0" formatCode="General"/>
      <alignment vertical="bottom" wrapText="0" readingOrder="0"/>
    </dxf>
  </rfmt>
  <rfmt sheetId="5" sqref="H1374" start="0" length="0">
    <dxf>
      <numFmt numFmtId="0" formatCode="General"/>
      <alignment vertical="bottom" wrapText="0" readingOrder="0"/>
    </dxf>
  </rfmt>
  <rfmt sheetId="5" sqref="I1374" start="0" length="0">
    <dxf>
      <numFmt numFmtId="0" formatCode="General"/>
      <alignment vertical="bottom" wrapText="0" readingOrder="0"/>
    </dxf>
  </rfmt>
  <rfmt sheetId="5" sqref="J1374" start="0" length="0">
    <dxf>
      <numFmt numFmtId="0" formatCode="General"/>
      <alignment vertical="bottom" wrapText="0" readingOrder="0"/>
    </dxf>
  </rfmt>
  <rfmt sheetId="5" sqref="A1375" start="0" length="0">
    <dxf>
      <numFmt numFmtId="0" formatCode="General"/>
      <alignment vertical="bottom" wrapText="0" readingOrder="0"/>
    </dxf>
  </rfmt>
  <rfmt sheetId="5" sqref="B1375" start="0" length="0">
    <dxf>
      <numFmt numFmtId="0" formatCode="General"/>
      <alignment vertical="bottom" wrapText="0" readingOrder="0"/>
    </dxf>
  </rfmt>
  <rfmt sheetId="5" sqref="C1375" start="0" length="0">
    <dxf>
      <numFmt numFmtId="0" formatCode="General"/>
      <alignment vertical="bottom" wrapText="0" readingOrder="0"/>
    </dxf>
  </rfmt>
  <rfmt sheetId="5" sqref="D1375" start="0" length="0">
    <dxf>
      <numFmt numFmtId="0" formatCode="General"/>
      <alignment vertical="bottom" wrapText="0" readingOrder="0"/>
    </dxf>
  </rfmt>
  <rfmt sheetId="5" sqref="E1375" start="0" length="0">
    <dxf>
      <numFmt numFmtId="0" formatCode="General"/>
      <alignment vertical="bottom" wrapText="0" readingOrder="0"/>
    </dxf>
  </rfmt>
  <rfmt sheetId="5" sqref="F1375" start="0" length="0">
    <dxf>
      <numFmt numFmtId="0" formatCode="General"/>
      <alignment vertical="bottom" wrapText="0" readingOrder="0"/>
    </dxf>
  </rfmt>
  <rfmt sheetId="5" sqref="G1375" start="0" length="0">
    <dxf>
      <numFmt numFmtId="0" formatCode="General"/>
      <alignment vertical="bottom" wrapText="0" readingOrder="0"/>
    </dxf>
  </rfmt>
  <rfmt sheetId="5" sqref="H1375" start="0" length="0">
    <dxf>
      <numFmt numFmtId="0" formatCode="General"/>
      <alignment vertical="bottom" wrapText="0" readingOrder="0"/>
    </dxf>
  </rfmt>
  <rfmt sheetId="5" sqref="I1375" start="0" length="0">
    <dxf>
      <numFmt numFmtId="0" formatCode="General"/>
      <alignment vertical="bottom" wrapText="0" readingOrder="0"/>
    </dxf>
  </rfmt>
  <rfmt sheetId="5" sqref="J1375" start="0" length="0">
    <dxf>
      <numFmt numFmtId="0" formatCode="General"/>
      <alignment vertical="bottom" wrapText="0" readingOrder="0"/>
    </dxf>
  </rfmt>
  <rfmt sheetId="5" sqref="A1376" start="0" length="0">
    <dxf>
      <numFmt numFmtId="0" formatCode="General"/>
      <alignment vertical="bottom" wrapText="0" readingOrder="0"/>
    </dxf>
  </rfmt>
  <rfmt sheetId="5" sqref="B1376" start="0" length="0">
    <dxf>
      <numFmt numFmtId="0" formatCode="General"/>
      <alignment vertical="bottom" wrapText="0" readingOrder="0"/>
    </dxf>
  </rfmt>
  <rfmt sheetId="5" sqref="C1376" start="0" length="0">
    <dxf>
      <numFmt numFmtId="0" formatCode="General"/>
      <alignment vertical="bottom" wrapText="0" readingOrder="0"/>
    </dxf>
  </rfmt>
  <rfmt sheetId="5" sqref="D1376" start="0" length="0">
    <dxf>
      <numFmt numFmtId="0" formatCode="General"/>
      <alignment vertical="bottom" wrapText="0" readingOrder="0"/>
    </dxf>
  </rfmt>
  <rfmt sheetId="5" sqref="E1376" start="0" length="0">
    <dxf>
      <numFmt numFmtId="0" formatCode="General"/>
      <alignment vertical="bottom" wrapText="0" readingOrder="0"/>
    </dxf>
  </rfmt>
  <rfmt sheetId="5" sqref="F1376" start="0" length="0">
    <dxf>
      <numFmt numFmtId="0" formatCode="General"/>
      <alignment vertical="bottom" wrapText="0" readingOrder="0"/>
    </dxf>
  </rfmt>
  <rfmt sheetId="5" sqref="G1376" start="0" length="0">
    <dxf>
      <numFmt numFmtId="0" formatCode="General"/>
      <alignment vertical="bottom" wrapText="0" readingOrder="0"/>
    </dxf>
  </rfmt>
  <rfmt sheetId="5" sqref="H1376" start="0" length="0">
    <dxf>
      <numFmt numFmtId="0" formatCode="General"/>
      <alignment vertical="bottom" wrapText="0" readingOrder="0"/>
    </dxf>
  </rfmt>
  <rfmt sheetId="5" sqref="I1376" start="0" length="0">
    <dxf>
      <numFmt numFmtId="0" formatCode="General"/>
      <alignment vertical="bottom" wrapText="0" readingOrder="0"/>
    </dxf>
  </rfmt>
  <rfmt sheetId="5" sqref="J1376" start="0" length="0">
    <dxf>
      <numFmt numFmtId="0" formatCode="General"/>
      <alignment vertical="bottom" wrapText="0" readingOrder="0"/>
    </dxf>
  </rfmt>
  <rfmt sheetId="5" sqref="A1377" start="0" length="0">
    <dxf>
      <numFmt numFmtId="0" formatCode="General"/>
      <alignment vertical="bottom" wrapText="0" readingOrder="0"/>
    </dxf>
  </rfmt>
  <rfmt sheetId="5" sqref="B1377" start="0" length="0">
    <dxf>
      <numFmt numFmtId="0" formatCode="General"/>
      <alignment vertical="bottom" wrapText="0" readingOrder="0"/>
    </dxf>
  </rfmt>
  <rfmt sheetId="5" sqref="C1377" start="0" length="0">
    <dxf>
      <numFmt numFmtId="0" formatCode="General"/>
      <alignment vertical="bottom" wrapText="0" readingOrder="0"/>
    </dxf>
  </rfmt>
  <rfmt sheetId="5" sqref="D1377" start="0" length="0">
    <dxf>
      <numFmt numFmtId="0" formatCode="General"/>
      <alignment vertical="bottom" wrapText="0" readingOrder="0"/>
    </dxf>
  </rfmt>
  <rfmt sheetId="5" sqref="E1377" start="0" length="0">
    <dxf>
      <numFmt numFmtId="0" formatCode="General"/>
      <alignment vertical="bottom" wrapText="0" readingOrder="0"/>
    </dxf>
  </rfmt>
  <rfmt sheetId="5" sqref="F1377" start="0" length="0">
    <dxf>
      <numFmt numFmtId="0" formatCode="General"/>
      <alignment vertical="bottom" wrapText="0" readingOrder="0"/>
    </dxf>
  </rfmt>
  <rfmt sheetId="5" sqref="G1377" start="0" length="0">
    <dxf>
      <numFmt numFmtId="0" formatCode="General"/>
      <alignment vertical="bottom" wrapText="0" readingOrder="0"/>
    </dxf>
  </rfmt>
  <rfmt sheetId="5" sqref="H1377" start="0" length="0">
    <dxf>
      <numFmt numFmtId="0" formatCode="General"/>
      <alignment vertical="bottom" wrapText="0" readingOrder="0"/>
    </dxf>
  </rfmt>
  <rfmt sheetId="5" sqref="I1377" start="0" length="0">
    <dxf>
      <numFmt numFmtId="0" formatCode="General"/>
      <alignment vertical="bottom" wrapText="0" readingOrder="0"/>
    </dxf>
  </rfmt>
  <rfmt sheetId="5" sqref="J1377" start="0" length="0">
    <dxf>
      <numFmt numFmtId="0" formatCode="General"/>
      <alignment vertical="bottom" wrapText="0" readingOrder="0"/>
    </dxf>
  </rfmt>
  <rfmt sheetId="5" sqref="A1378" start="0" length="0">
    <dxf>
      <numFmt numFmtId="0" formatCode="General"/>
      <alignment vertical="bottom" wrapText="0" readingOrder="0"/>
    </dxf>
  </rfmt>
  <rfmt sheetId="5" sqref="B1378" start="0" length="0">
    <dxf>
      <numFmt numFmtId="0" formatCode="General"/>
      <alignment vertical="bottom" wrapText="0" readingOrder="0"/>
    </dxf>
  </rfmt>
  <rfmt sheetId="5" sqref="C1378" start="0" length="0">
    <dxf>
      <numFmt numFmtId="0" formatCode="General"/>
      <alignment vertical="bottom" wrapText="0" readingOrder="0"/>
    </dxf>
  </rfmt>
  <rfmt sheetId="5" sqref="D1378" start="0" length="0">
    <dxf>
      <numFmt numFmtId="0" formatCode="General"/>
      <alignment vertical="bottom" wrapText="0" readingOrder="0"/>
    </dxf>
  </rfmt>
  <rfmt sheetId="5" sqref="E1378" start="0" length="0">
    <dxf>
      <numFmt numFmtId="0" formatCode="General"/>
      <alignment vertical="bottom" wrapText="0" readingOrder="0"/>
    </dxf>
  </rfmt>
  <rfmt sheetId="5" sqref="F1378" start="0" length="0">
    <dxf>
      <numFmt numFmtId="0" formatCode="General"/>
      <alignment vertical="bottom" wrapText="0" readingOrder="0"/>
    </dxf>
  </rfmt>
  <rfmt sheetId="5" sqref="G1378" start="0" length="0">
    <dxf>
      <numFmt numFmtId="0" formatCode="General"/>
      <alignment vertical="bottom" wrapText="0" readingOrder="0"/>
    </dxf>
  </rfmt>
  <rfmt sheetId="5" sqref="H1378" start="0" length="0">
    <dxf>
      <numFmt numFmtId="0" formatCode="General"/>
      <alignment vertical="bottom" wrapText="0" readingOrder="0"/>
    </dxf>
  </rfmt>
  <rfmt sheetId="5" sqref="I1378" start="0" length="0">
    <dxf>
      <numFmt numFmtId="0" formatCode="General"/>
      <alignment vertical="bottom" wrapText="0" readingOrder="0"/>
    </dxf>
  </rfmt>
  <rfmt sheetId="5" sqref="J1378" start="0" length="0">
    <dxf>
      <numFmt numFmtId="0" formatCode="General"/>
      <alignment vertical="bottom" wrapText="0" readingOrder="0"/>
    </dxf>
  </rfmt>
  <rfmt sheetId="5" sqref="A1379" start="0" length="0">
    <dxf>
      <numFmt numFmtId="0" formatCode="General"/>
      <alignment vertical="bottom" wrapText="0" readingOrder="0"/>
    </dxf>
  </rfmt>
  <rfmt sheetId="5" sqref="B1379" start="0" length="0">
    <dxf>
      <numFmt numFmtId="0" formatCode="General"/>
      <alignment vertical="bottom" wrapText="0" readingOrder="0"/>
    </dxf>
  </rfmt>
  <rfmt sheetId="5" sqref="C1379" start="0" length="0">
    <dxf>
      <numFmt numFmtId="0" formatCode="General"/>
      <alignment vertical="bottom" wrapText="0" readingOrder="0"/>
    </dxf>
  </rfmt>
  <rfmt sheetId="5" sqref="D1379" start="0" length="0">
    <dxf>
      <numFmt numFmtId="0" formatCode="General"/>
      <alignment vertical="bottom" wrapText="0" readingOrder="0"/>
    </dxf>
  </rfmt>
  <rfmt sheetId="5" sqref="E1379" start="0" length="0">
    <dxf>
      <numFmt numFmtId="0" formatCode="General"/>
      <alignment vertical="bottom" wrapText="0" readingOrder="0"/>
    </dxf>
  </rfmt>
  <rfmt sheetId="5" sqref="F1379" start="0" length="0">
    <dxf>
      <numFmt numFmtId="0" formatCode="General"/>
      <alignment vertical="bottom" wrapText="0" readingOrder="0"/>
    </dxf>
  </rfmt>
  <rfmt sheetId="5" sqref="G1379" start="0" length="0">
    <dxf>
      <numFmt numFmtId="0" formatCode="General"/>
      <alignment vertical="bottom" wrapText="0" readingOrder="0"/>
    </dxf>
  </rfmt>
  <rfmt sheetId="5" sqref="H1379" start="0" length="0">
    <dxf>
      <numFmt numFmtId="0" formatCode="General"/>
      <alignment vertical="bottom" wrapText="0" readingOrder="0"/>
    </dxf>
  </rfmt>
  <rfmt sheetId="5" sqref="I1379" start="0" length="0">
    <dxf>
      <numFmt numFmtId="0" formatCode="General"/>
      <alignment vertical="bottom" wrapText="0" readingOrder="0"/>
    </dxf>
  </rfmt>
  <rfmt sheetId="5" sqref="J1379" start="0" length="0">
    <dxf>
      <numFmt numFmtId="0" formatCode="General"/>
      <alignment vertical="bottom" wrapText="0" readingOrder="0"/>
    </dxf>
  </rfmt>
  <rfmt sheetId="5" sqref="A1380" start="0" length="0">
    <dxf>
      <numFmt numFmtId="0" formatCode="General"/>
      <alignment vertical="bottom" wrapText="0" readingOrder="0"/>
    </dxf>
  </rfmt>
  <rfmt sheetId="5" sqref="B1380" start="0" length="0">
    <dxf>
      <numFmt numFmtId="0" formatCode="General"/>
      <alignment vertical="bottom" wrapText="0" readingOrder="0"/>
    </dxf>
  </rfmt>
  <rfmt sheetId="5" sqref="C1380" start="0" length="0">
    <dxf>
      <numFmt numFmtId="0" formatCode="General"/>
      <alignment vertical="bottom" wrapText="0" readingOrder="0"/>
    </dxf>
  </rfmt>
  <rfmt sheetId="5" sqref="D1380" start="0" length="0">
    <dxf>
      <numFmt numFmtId="0" formatCode="General"/>
      <alignment vertical="bottom" wrapText="0" readingOrder="0"/>
    </dxf>
  </rfmt>
  <rfmt sheetId="5" sqref="E1380" start="0" length="0">
    <dxf>
      <numFmt numFmtId="0" formatCode="General"/>
      <alignment vertical="bottom" wrapText="0" readingOrder="0"/>
    </dxf>
  </rfmt>
  <rfmt sheetId="5" sqref="F1380" start="0" length="0">
    <dxf>
      <numFmt numFmtId="0" formatCode="General"/>
      <alignment vertical="bottom" wrapText="0" readingOrder="0"/>
    </dxf>
  </rfmt>
  <rfmt sheetId="5" sqref="G1380" start="0" length="0">
    <dxf>
      <numFmt numFmtId="0" formatCode="General"/>
      <alignment vertical="bottom" wrapText="0" readingOrder="0"/>
    </dxf>
  </rfmt>
  <rfmt sheetId="5" sqref="H1380" start="0" length="0">
    <dxf>
      <numFmt numFmtId="0" formatCode="General"/>
      <alignment vertical="bottom" wrapText="0" readingOrder="0"/>
    </dxf>
  </rfmt>
  <rfmt sheetId="5" sqref="I1380" start="0" length="0">
    <dxf>
      <numFmt numFmtId="0" formatCode="General"/>
      <alignment vertical="bottom" wrapText="0" readingOrder="0"/>
    </dxf>
  </rfmt>
  <rfmt sheetId="5" sqref="J1380" start="0" length="0">
    <dxf>
      <numFmt numFmtId="0" formatCode="General"/>
      <alignment vertical="bottom" wrapText="0" readingOrder="0"/>
    </dxf>
  </rfmt>
  <rfmt sheetId="5" sqref="A1381" start="0" length="0">
    <dxf>
      <numFmt numFmtId="0" formatCode="General"/>
      <alignment vertical="bottom" wrapText="0" readingOrder="0"/>
    </dxf>
  </rfmt>
  <rfmt sheetId="5" sqref="B1381" start="0" length="0">
    <dxf>
      <numFmt numFmtId="0" formatCode="General"/>
      <alignment vertical="bottom" wrapText="0" readingOrder="0"/>
    </dxf>
  </rfmt>
  <rfmt sheetId="5" sqref="C1381" start="0" length="0">
    <dxf>
      <numFmt numFmtId="0" formatCode="General"/>
      <alignment vertical="bottom" wrapText="0" readingOrder="0"/>
    </dxf>
  </rfmt>
  <rfmt sheetId="5" sqref="D1381" start="0" length="0">
    <dxf>
      <numFmt numFmtId="0" formatCode="General"/>
      <alignment vertical="bottom" wrapText="0" readingOrder="0"/>
    </dxf>
  </rfmt>
  <rfmt sheetId="5" sqref="E1381" start="0" length="0">
    <dxf>
      <numFmt numFmtId="0" formatCode="General"/>
      <alignment vertical="bottom" wrapText="0" readingOrder="0"/>
    </dxf>
  </rfmt>
  <rfmt sheetId="5" sqref="F1381" start="0" length="0">
    <dxf>
      <numFmt numFmtId="0" formatCode="General"/>
      <alignment vertical="bottom" wrapText="0" readingOrder="0"/>
    </dxf>
  </rfmt>
  <rfmt sheetId="5" sqref="G1381" start="0" length="0">
    <dxf>
      <numFmt numFmtId="0" formatCode="General"/>
      <alignment vertical="bottom" wrapText="0" readingOrder="0"/>
    </dxf>
  </rfmt>
  <rfmt sheetId="5" sqref="H1381" start="0" length="0">
    <dxf>
      <numFmt numFmtId="0" formatCode="General"/>
      <alignment vertical="bottom" wrapText="0" readingOrder="0"/>
    </dxf>
  </rfmt>
  <rfmt sheetId="5" sqref="I1381" start="0" length="0">
    <dxf>
      <numFmt numFmtId="0" formatCode="General"/>
      <alignment vertical="bottom" wrapText="0" readingOrder="0"/>
    </dxf>
  </rfmt>
  <rfmt sheetId="5" sqref="J1381" start="0" length="0">
    <dxf>
      <numFmt numFmtId="0" formatCode="General"/>
      <alignment vertical="bottom" wrapText="0" readingOrder="0"/>
    </dxf>
  </rfmt>
  <rfmt sheetId="5" sqref="A1382" start="0" length="0">
    <dxf>
      <numFmt numFmtId="0" formatCode="General"/>
      <alignment vertical="bottom" wrapText="0" readingOrder="0"/>
    </dxf>
  </rfmt>
  <rfmt sheetId="5" sqref="B1382" start="0" length="0">
    <dxf>
      <numFmt numFmtId="0" formatCode="General"/>
      <alignment vertical="bottom" wrapText="0" readingOrder="0"/>
    </dxf>
  </rfmt>
  <rfmt sheetId="5" sqref="C1382" start="0" length="0">
    <dxf>
      <numFmt numFmtId="0" formatCode="General"/>
      <alignment vertical="bottom" wrapText="0" readingOrder="0"/>
    </dxf>
  </rfmt>
  <rfmt sheetId="5" sqref="D1382" start="0" length="0">
    <dxf>
      <numFmt numFmtId="0" formatCode="General"/>
      <alignment vertical="bottom" wrapText="0" readingOrder="0"/>
    </dxf>
  </rfmt>
  <rfmt sheetId="5" sqref="E1382" start="0" length="0">
    <dxf>
      <numFmt numFmtId="0" formatCode="General"/>
      <alignment vertical="bottom" wrapText="0" readingOrder="0"/>
    </dxf>
  </rfmt>
  <rfmt sheetId="5" sqref="F1382" start="0" length="0">
    <dxf>
      <numFmt numFmtId="0" formatCode="General"/>
      <alignment vertical="bottom" wrapText="0" readingOrder="0"/>
    </dxf>
  </rfmt>
  <rfmt sheetId="5" sqref="G1382" start="0" length="0">
    <dxf>
      <numFmt numFmtId="0" formatCode="General"/>
      <alignment vertical="bottom" wrapText="0" readingOrder="0"/>
    </dxf>
  </rfmt>
  <rfmt sheetId="5" sqref="H1382" start="0" length="0">
    <dxf>
      <numFmt numFmtId="0" formatCode="General"/>
      <alignment vertical="bottom" wrapText="0" readingOrder="0"/>
    </dxf>
  </rfmt>
  <rfmt sheetId="5" sqref="I1382" start="0" length="0">
    <dxf>
      <numFmt numFmtId="0" formatCode="General"/>
      <alignment vertical="bottom" wrapText="0" readingOrder="0"/>
    </dxf>
  </rfmt>
  <rfmt sheetId="5" sqref="J1382" start="0" length="0">
    <dxf>
      <numFmt numFmtId="0" formatCode="General"/>
      <alignment vertical="bottom" wrapText="0" readingOrder="0"/>
    </dxf>
  </rfmt>
  <rfmt sheetId="5" sqref="A1383" start="0" length="0">
    <dxf>
      <numFmt numFmtId="0" formatCode="General"/>
      <alignment vertical="bottom" wrapText="0" readingOrder="0"/>
    </dxf>
  </rfmt>
  <rfmt sheetId="5" sqref="B1383" start="0" length="0">
    <dxf>
      <numFmt numFmtId="0" formatCode="General"/>
      <alignment vertical="bottom" wrapText="0" readingOrder="0"/>
    </dxf>
  </rfmt>
  <rfmt sheetId="5" sqref="C1383" start="0" length="0">
    <dxf>
      <numFmt numFmtId="0" formatCode="General"/>
      <alignment vertical="bottom" wrapText="0" readingOrder="0"/>
    </dxf>
  </rfmt>
  <rfmt sheetId="5" sqref="D1383" start="0" length="0">
    <dxf>
      <numFmt numFmtId="0" formatCode="General"/>
      <alignment vertical="bottom" wrapText="0" readingOrder="0"/>
    </dxf>
  </rfmt>
  <rfmt sheetId="5" sqref="E1383" start="0" length="0">
    <dxf>
      <numFmt numFmtId="0" formatCode="General"/>
      <alignment vertical="bottom" wrapText="0" readingOrder="0"/>
    </dxf>
  </rfmt>
  <rfmt sheetId="5" sqref="F1383" start="0" length="0">
    <dxf>
      <numFmt numFmtId="0" formatCode="General"/>
      <alignment vertical="bottom" wrapText="0" readingOrder="0"/>
    </dxf>
  </rfmt>
  <rfmt sheetId="5" sqref="G1383" start="0" length="0">
    <dxf>
      <numFmt numFmtId="0" formatCode="General"/>
      <alignment vertical="bottom" wrapText="0" readingOrder="0"/>
    </dxf>
  </rfmt>
  <rfmt sheetId="5" sqref="H1383" start="0" length="0">
    <dxf>
      <numFmt numFmtId="0" formatCode="General"/>
      <alignment vertical="bottom" wrapText="0" readingOrder="0"/>
    </dxf>
  </rfmt>
  <rfmt sheetId="5" sqref="I1383" start="0" length="0">
    <dxf>
      <numFmt numFmtId="0" formatCode="General"/>
      <alignment vertical="bottom" wrapText="0" readingOrder="0"/>
    </dxf>
  </rfmt>
  <rfmt sheetId="5" sqref="J1383" start="0" length="0">
    <dxf>
      <numFmt numFmtId="0" formatCode="General"/>
      <alignment vertical="bottom" wrapText="0" readingOrder="0"/>
    </dxf>
  </rfmt>
  <rfmt sheetId="5" sqref="A1384" start="0" length="0">
    <dxf>
      <numFmt numFmtId="0" formatCode="General"/>
      <alignment vertical="bottom" wrapText="0" readingOrder="0"/>
    </dxf>
  </rfmt>
  <rfmt sheetId="5" sqref="B1384" start="0" length="0">
    <dxf>
      <numFmt numFmtId="0" formatCode="General"/>
      <alignment vertical="bottom" wrapText="0" readingOrder="0"/>
    </dxf>
  </rfmt>
  <rfmt sheetId="5" sqref="C1384" start="0" length="0">
    <dxf>
      <numFmt numFmtId="0" formatCode="General"/>
      <alignment vertical="bottom" wrapText="0" readingOrder="0"/>
    </dxf>
  </rfmt>
  <rfmt sheetId="5" sqref="D1384" start="0" length="0">
    <dxf>
      <numFmt numFmtId="0" formatCode="General"/>
      <alignment vertical="bottom" wrapText="0" readingOrder="0"/>
    </dxf>
  </rfmt>
  <rfmt sheetId="5" sqref="E1384" start="0" length="0">
    <dxf>
      <numFmt numFmtId="0" formatCode="General"/>
      <alignment vertical="bottom" wrapText="0" readingOrder="0"/>
    </dxf>
  </rfmt>
  <rfmt sheetId="5" sqref="F1384" start="0" length="0">
    <dxf>
      <numFmt numFmtId="0" formatCode="General"/>
      <alignment vertical="bottom" wrapText="0" readingOrder="0"/>
    </dxf>
  </rfmt>
  <rfmt sheetId="5" sqref="G1384" start="0" length="0">
    <dxf>
      <numFmt numFmtId="0" formatCode="General"/>
      <alignment vertical="bottom" wrapText="0" readingOrder="0"/>
    </dxf>
  </rfmt>
  <rfmt sheetId="5" sqref="H1384" start="0" length="0">
    <dxf>
      <numFmt numFmtId="0" formatCode="General"/>
      <alignment vertical="bottom" wrapText="0" readingOrder="0"/>
    </dxf>
  </rfmt>
  <rfmt sheetId="5" sqref="I1384" start="0" length="0">
    <dxf>
      <numFmt numFmtId="0" formatCode="General"/>
      <alignment vertical="bottom" wrapText="0" readingOrder="0"/>
    </dxf>
  </rfmt>
  <rfmt sheetId="5" sqref="J1384" start="0" length="0">
    <dxf>
      <numFmt numFmtId="0" formatCode="General"/>
      <alignment vertical="bottom" wrapText="0" readingOrder="0"/>
    </dxf>
  </rfmt>
  <rfmt sheetId="5" sqref="A1385" start="0" length="0">
    <dxf>
      <numFmt numFmtId="0" formatCode="General"/>
      <alignment vertical="bottom" wrapText="0" readingOrder="0"/>
    </dxf>
  </rfmt>
  <rfmt sheetId="5" sqref="B1385" start="0" length="0">
    <dxf>
      <numFmt numFmtId="0" formatCode="General"/>
      <alignment vertical="bottom" wrapText="0" readingOrder="0"/>
    </dxf>
  </rfmt>
  <rfmt sheetId="5" sqref="C1385" start="0" length="0">
    <dxf>
      <numFmt numFmtId="0" formatCode="General"/>
      <alignment vertical="bottom" wrapText="0" readingOrder="0"/>
    </dxf>
  </rfmt>
  <rfmt sheetId="5" sqref="D1385" start="0" length="0">
    <dxf>
      <numFmt numFmtId="0" formatCode="General"/>
      <alignment vertical="bottom" wrapText="0" readingOrder="0"/>
    </dxf>
  </rfmt>
  <rfmt sheetId="5" sqref="E1385" start="0" length="0">
    <dxf>
      <numFmt numFmtId="0" formatCode="General"/>
      <alignment vertical="bottom" wrapText="0" readingOrder="0"/>
    </dxf>
  </rfmt>
  <rfmt sheetId="5" sqref="F1385" start="0" length="0">
    <dxf>
      <numFmt numFmtId="0" formatCode="General"/>
      <alignment vertical="bottom" wrapText="0" readingOrder="0"/>
    </dxf>
  </rfmt>
  <rfmt sheetId="5" sqref="G1385" start="0" length="0">
    <dxf>
      <numFmt numFmtId="0" formatCode="General"/>
      <alignment vertical="bottom" wrapText="0" readingOrder="0"/>
    </dxf>
  </rfmt>
  <rfmt sheetId="5" sqref="H1385" start="0" length="0">
    <dxf>
      <numFmt numFmtId="0" formatCode="General"/>
      <alignment vertical="bottom" wrapText="0" readingOrder="0"/>
    </dxf>
  </rfmt>
  <rfmt sheetId="5" sqref="I1385" start="0" length="0">
    <dxf>
      <numFmt numFmtId="0" formatCode="General"/>
      <alignment vertical="bottom" wrapText="0" readingOrder="0"/>
    </dxf>
  </rfmt>
  <rfmt sheetId="5" sqref="J1385" start="0" length="0">
    <dxf>
      <numFmt numFmtId="0" formatCode="General"/>
      <alignment vertical="bottom" wrapText="0" readingOrder="0"/>
    </dxf>
  </rfmt>
  <rfmt sheetId="5" sqref="A1386" start="0" length="0">
    <dxf>
      <numFmt numFmtId="0" formatCode="General"/>
      <alignment vertical="bottom" wrapText="0" readingOrder="0"/>
    </dxf>
  </rfmt>
  <rfmt sheetId="5" sqref="B1386" start="0" length="0">
    <dxf>
      <numFmt numFmtId="0" formatCode="General"/>
      <alignment vertical="bottom" wrapText="0" readingOrder="0"/>
    </dxf>
  </rfmt>
  <rfmt sheetId="5" sqref="C1386" start="0" length="0">
    <dxf>
      <numFmt numFmtId="0" formatCode="General"/>
      <alignment vertical="bottom" wrapText="0" readingOrder="0"/>
    </dxf>
  </rfmt>
  <rfmt sheetId="5" sqref="D1386" start="0" length="0">
    <dxf>
      <numFmt numFmtId="0" formatCode="General"/>
      <alignment vertical="bottom" wrapText="0" readingOrder="0"/>
    </dxf>
  </rfmt>
  <rfmt sheetId="5" sqref="E1386" start="0" length="0">
    <dxf>
      <numFmt numFmtId="0" formatCode="General"/>
      <alignment vertical="bottom" wrapText="0" readingOrder="0"/>
    </dxf>
  </rfmt>
  <rfmt sheetId="5" sqref="F1386" start="0" length="0">
    <dxf>
      <numFmt numFmtId="0" formatCode="General"/>
      <alignment vertical="bottom" wrapText="0" readingOrder="0"/>
    </dxf>
  </rfmt>
  <rfmt sheetId="5" sqref="G1386" start="0" length="0">
    <dxf>
      <numFmt numFmtId="0" formatCode="General"/>
      <alignment vertical="bottom" wrapText="0" readingOrder="0"/>
    </dxf>
  </rfmt>
  <rfmt sheetId="5" sqref="H1386" start="0" length="0">
    <dxf>
      <numFmt numFmtId="0" formatCode="General"/>
      <alignment vertical="bottom" wrapText="0" readingOrder="0"/>
    </dxf>
  </rfmt>
  <rfmt sheetId="5" sqref="I1386" start="0" length="0">
    <dxf>
      <numFmt numFmtId="0" formatCode="General"/>
      <alignment vertical="bottom" wrapText="0" readingOrder="0"/>
    </dxf>
  </rfmt>
  <rfmt sheetId="5" sqref="J1386" start="0" length="0">
    <dxf>
      <numFmt numFmtId="0" formatCode="General"/>
      <alignment vertical="bottom" wrapText="0" readingOrder="0"/>
    </dxf>
  </rfmt>
  <rfmt sheetId="5" sqref="A1387" start="0" length="0">
    <dxf>
      <numFmt numFmtId="0" formatCode="General"/>
      <alignment vertical="bottom" wrapText="0" readingOrder="0"/>
    </dxf>
  </rfmt>
  <rfmt sheetId="5" sqref="B1387" start="0" length="0">
    <dxf>
      <numFmt numFmtId="0" formatCode="General"/>
      <alignment vertical="bottom" wrapText="0" readingOrder="0"/>
    </dxf>
  </rfmt>
  <rfmt sheetId="5" sqref="C1387" start="0" length="0">
    <dxf>
      <numFmt numFmtId="0" formatCode="General"/>
      <alignment vertical="bottom" wrapText="0" readingOrder="0"/>
    </dxf>
  </rfmt>
  <rfmt sheetId="5" sqref="D1387" start="0" length="0">
    <dxf>
      <numFmt numFmtId="0" formatCode="General"/>
      <alignment vertical="bottom" wrapText="0" readingOrder="0"/>
    </dxf>
  </rfmt>
  <rfmt sheetId="5" sqref="E1387" start="0" length="0">
    <dxf>
      <numFmt numFmtId="0" formatCode="General"/>
      <alignment vertical="bottom" wrapText="0" readingOrder="0"/>
    </dxf>
  </rfmt>
  <rfmt sheetId="5" sqref="F1387" start="0" length="0">
    <dxf>
      <numFmt numFmtId="0" formatCode="General"/>
      <alignment vertical="bottom" wrapText="0" readingOrder="0"/>
    </dxf>
  </rfmt>
  <rfmt sheetId="5" sqref="G1387" start="0" length="0">
    <dxf>
      <numFmt numFmtId="0" formatCode="General"/>
      <alignment vertical="bottom" wrapText="0" readingOrder="0"/>
    </dxf>
  </rfmt>
  <rfmt sheetId="5" sqref="H1387" start="0" length="0">
    <dxf>
      <numFmt numFmtId="0" formatCode="General"/>
      <alignment vertical="bottom" wrapText="0" readingOrder="0"/>
    </dxf>
  </rfmt>
  <rfmt sheetId="5" sqref="I1387" start="0" length="0">
    <dxf>
      <numFmt numFmtId="0" formatCode="General"/>
      <alignment vertical="bottom" wrapText="0" readingOrder="0"/>
    </dxf>
  </rfmt>
  <rfmt sheetId="5" sqref="J1387" start="0" length="0">
    <dxf>
      <numFmt numFmtId="0" formatCode="General"/>
      <alignment vertical="bottom" wrapText="0" readingOrder="0"/>
    </dxf>
  </rfmt>
  <rfmt sheetId="5" sqref="A1388" start="0" length="0">
    <dxf>
      <numFmt numFmtId="0" formatCode="General"/>
      <alignment vertical="bottom" wrapText="0" readingOrder="0"/>
    </dxf>
  </rfmt>
  <rfmt sheetId="5" sqref="B1388" start="0" length="0">
    <dxf>
      <numFmt numFmtId="0" formatCode="General"/>
      <alignment vertical="bottom" wrapText="0" readingOrder="0"/>
    </dxf>
  </rfmt>
  <rfmt sheetId="5" sqref="C1388" start="0" length="0">
    <dxf>
      <numFmt numFmtId="0" formatCode="General"/>
      <alignment vertical="bottom" wrapText="0" readingOrder="0"/>
    </dxf>
  </rfmt>
  <rfmt sheetId="5" sqref="D1388" start="0" length="0">
    <dxf>
      <numFmt numFmtId="0" formatCode="General"/>
      <alignment vertical="bottom" wrapText="0" readingOrder="0"/>
    </dxf>
  </rfmt>
  <rfmt sheetId="5" sqref="E1388" start="0" length="0">
    <dxf>
      <numFmt numFmtId="0" formatCode="General"/>
      <alignment vertical="bottom" wrapText="0" readingOrder="0"/>
    </dxf>
  </rfmt>
  <rfmt sheetId="5" sqref="F1388" start="0" length="0">
    <dxf>
      <numFmt numFmtId="0" formatCode="General"/>
      <alignment vertical="bottom" wrapText="0" readingOrder="0"/>
    </dxf>
  </rfmt>
  <rfmt sheetId="5" sqref="G1388" start="0" length="0">
    <dxf>
      <numFmt numFmtId="0" formatCode="General"/>
      <alignment vertical="bottom" wrapText="0" readingOrder="0"/>
    </dxf>
  </rfmt>
  <rfmt sheetId="5" sqref="H1388" start="0" length="0">
    <dxf>
      <numFmt numFmtId="0" formatCode="General"/>
      <alignment vertical="bottom" wrapText="0" readingOrder="0"/>
    </dxf>
  </rfmt>
  <rfmt sheetId="5" sqref="I1388" start="0" length="0">
    <dxf>
      <numFmt numFmtId="0" formatCode="General"/>
      <alignment vertical="bottom" wrapText="0" readingOrder="0"/>
    </dxf>
  </rfmt>
  <rfmt sheetId="5" sqref="J1388" start="0" length="0">
    <dxf>
      <numFmt numFmtId="0" formatCode="General"/>
      <alignment vertical="bottom" wrapText="0" readingOrder="0"/>
    </dxf>
  </rfmt>
  <rfmt sheetId="5" sqref="A1389" start="0" length="0">
    <dxf>
      <numFmt numFmtId="0" formatCode="General"/>
      <alignment vertical="bottom" wrapText="0" readingOrder="0"/>
    </dxf>
  </rfmt>
  <rfmt sheetId="5" sqref="B1389" start="0" length="0">
    <dxf>
      <numFmt numFmtId="0" formatCode="General"/>
      <alignment vertical="bottom" wrapText="0" readingOrder="0"/>
    </dxf>
  </rfmt>
  <rfmt sheetId="5" sqref="C1389" start="0" length="0">
    <dxf>
      <numFmt numFmtId="0" formatCode="General"/>
      <alignment vertical="bottom" wrapText="0" readingOrder="0"/>
    </dxf>
  </rfmt>
  <rfmt sheetId="5" sqref="D1389" start="0" length="0">
    <dxf>
      <numFmt numFmtId="0" formatCode="General"/>
      <alignment vertical="bottom" wrapText="0" readingOrder="0"/>
    </dxf>
  </rfmt>
  <rfmt sheetId="5" sqref="E1389" start="0" length="0">
    <dxf>
      <numFmt numFmtId="0" formatCode="General"/>
      <alignment vertical="bottom" wrapText="0" readingOrder="0"/>
    </dxf>
  </rfmt>
  <rfmt sheetId="5" sqref="F1389" start="0" length="0">
    <dxf>
      <numFmt numFmtId="0" formatCode="General"/>
      <alignment vertical="bottom" wrapText="0" readingOrder="0"/>
    </dxf>
  </rfmt>
  <rfmt sheetId="5" sqref="G1389" start="0" length="0">
    <dxf>
      <numFmt numFmtId="0" formatCode="General"/>
      <alignment vertical="bottom" wrapText="0" readingOrder="0"/>
    </dxf>
  </rfmt>
  <rfmt sheetId="5" sqref="H1389" start="0" length="0">
    <dxf>
      <numFmt numFmtId="0" formatCode="General"/>
      <alignment vertical="bottom" wrapText="0" readingOrder="0"/>
    </dxf>
  </rfmt>
  <rfmt sheetId="5" sqref="I1389" start="0" length="0">
    <dxf>
      <numFmt numFmtId="0" formatCode="General"/>
      <alignment vertical="bottom" wrapText="0" readingOrder="0"/>
    </dxf>
  </rfmt>
  <rfmt sheetId="5" sqref="J1389" start="0" length="0">
    <dxf>
      <numFmt numFmtId="0" formatCode="General"/>
      <alignment vertical="bottom" wrapText="0" readingOrder="0"/>
    </dxf>
  </rfmt>
  <rfmt sheetId="5" sqref="A1390" start="0" length="0">
    <dxf>
      <numFmt numFmtId="0" formatCode="General"/>
      <alignment vertical="bottom" wrapText="0" readingOrder="0"/>
    </dxf>
  </rfmt>
  <rfmt sheetId="5" sqref="B1390" start="0" length="0">
    <dxf>
      <numFmt numFmtId="0" formatCode="General"/>
      <alignment vertical="bottom" wrapText="0" readingOrder="0"/>
    </dxf>
  </rfmt>
  <rfmt sheetId="5" sqref="C1390" start="0" length="0">
    <dxf>
      <numFmt numFmtId="0" formatCode="General"/>
      <alignment vertical="bottom" wrapText="0" readingOrder="0"/>
    </dxf>
  </rfmt>
  <rfmt sheetId="5" sqref="D1390" start="0" length="0">
    <dxf>
      <numFmt numFmtId="0" formatCode="General"/>
      <alignment vertical="bottom" wrapText="0" readingOrder="0"/>
    </dxf>
  </rfmt>
  <rfmt sheetId="5" sqref="E1390" start="0" length="0">
    <dxf>
      <numFmt numFmtId="0" formatCode="General"/>
      <alignment vertical="bottom" wrapText="0" readingOrder="0"/>
    </dxf>
  </rfmt>
  <rfmt sheetId="5" sqref="F1390" start="0" length="0">
    <dxf>
      <numFmt numFmtId="0" formatCode="General"/>
      <alignment vertical="bottom" wrapText="0" readingOrder="0"/>
    </dxf>
  </rfmt>
  <rfmt sheetId="5" sqref="G1390" start="0" length="0">
    <dxf>
      <numFmt numFmtId="0" formatCode="General"/>
      <alignment vertical="bottom" wrapText="0" readingOrder="0"/>
    </dxf>
  </rfmt>
  <rfmt sheetId="5" sqref="H1390" start="0" length="0">
    <dxf>
      <numFmt numFmtId="0" formatCode="General"/>
      <alignment vertical="bottom" wrapText="0" readingOrder="0"/>
    </dxf>
  </rfmt>
  <rfmt sheetId="5" sqref="I1390" start="0" length="0">
    <dxf>
      <numFmt numFmtId="0" formatCode="General"/>
      <alignment vertical="bottom" wrapText="0" readingOrder="0"/>
    </dxf>
  </rfmt>
  <rfmt sheetId="5" sqref="J1390" start="0" length="0">
    <dxf>
      <numFmt numFmtId="0" formatCode="General"/>
      <alignment vertical="bottom" wrapText="0" readingOrder="0"/>
    </dxf>
  </rfmt>
  <rfmt sheetId="5" sqref="A1391" start="0" length="0">
    <dxf>
      <numFmt numFmtId="0" formatCode="General"/>
      <alignment vertical="bottom" wrapText="0" readingOrder="0"/>
    </dxf>
  </rfmt>
  <rfmt sheetId="5" sqref="B1391" start="0" length="0">
    <dxf>
      <numFmt numFmtId="0" formatCode="General"/>
      <alignment vertical="bottom" wrapText="0" readingOrder="0"/>
    </dxf>
  </rfmt>
  <rfmt sheetId="5" sqref="C1391" start="0" length="0">
    <dxf>
      <numFmt numFmtId="0" formatCode="General"/>
      <alignment vertical="bottom" wrapText="0" readingOrder="0"/>
    </dxf>
  </rfmt>
  <rfmt sheetId="5" sqref="D1391" start="0" length="0">
    <dxf>
      <numFmt numFmtId="0" formatCode="General"/>
      <alignment vertical="bottom" wrapText="0" readingOrder="0"/>
    </dxf>
  </rfmt>
  <rfmt sheetId="5" sqref="E1391" start="0" length="0">
    <dxf>
      <numFmt numFmtId="0" formatCode="General"/>
      <alignment vertical="bottom" wrapText="0" readingOrder="0"/>
    </dxf>
  </rfmt>
  <rfmt sheetId="5" sqref="F1391" start="0" length="0">
    <dxf>
      <numFmt numFmtId="0" formatCode="General"/>
      <alignment vertical="bottom" wrapText="0" readingOrder="0"/>
    </dxf>
  </rfmt>
  <rfmt sheetId="5" sqref="G1391" start="0" length="0">
    <dxf>
      <numFmt numFmtId="0" formatCode="General"/>
      <alignment vertical="bottom" wrapText="0" readingOrder="0"/>
    </dxf>
  </rfmt>
  <rfmt sheetId="5" sqref="H1391" start="0" length="0">
    <dxf>
      <numFmt numFmtId="0" formatCode="General"/>
      <alignment vertical="bottom" wrapText="0" readingOrder="0"/>
    </dxf>
  </rfmt>
  <rfmt sheetId="5" sqref="I1391" start="0" length="0">
    <dxf>
      <numFmt numFmtId="0" formatCode="General"/>
      <alignment vertical="bottom" wrapText="0" readingOrder="0"/>
    </dxf>
  </rfmt>
  <rfmt sheetId="5" sqref="J1391" start="0" length="0">
    <dxf>
      <numFmt numFmtId="0" formatCode="General"/>
      <alignment vertical="bottom" wrapText="0" readingOrder="0"/>
    </dxf>
  </rfmt>
  <rfmt sheetId="5" sqref="A1392" start="0" length="0">
    <dxf>
      <numFmt numFmtId="0" formatCode="General"/>
      <alignment vertical="bottom" wrapText="0" readingOrder="0"/>
    </dxf>
  </rfmt>
  <rfmt sheetId="5" sqref="B1392" start="0" length="0">
    <dxf>
      <numFmt numFmtId="0" formatCode="General"/>
      <alignment vertical="bottom" wrapText="0" readingOrder="0"/>
    </dxf>
  </rfmt>
  <rfmt sheetId="5" sqref="C1392" start="0" length="0">
    <dxf>
      <numFmt numFmtId="0" formatCode="General"/>
      <alignment vertical="bottom" wrapText="0" readingOrder="0"/>
    </dxf>
  </rfmt>
  <rfmt sheetId="5" sqref="D1392" start="0" length="0">
    <dxf>
      <numFmt numFmtId="0" formatCode="General"/>
      <alignment vertical="bottom" wrapText="0" readingOrder="0"/>
    </dxf>
  </rfmt>
  <rfmt sheetId="5" sqref="E1392" start="0" length="0">
    <dxf>
      <numFmt numFmtId="0" formatCode="General"/>
      <alignment vertical="bottom" wrapText="0" readingOrder="0"/>
    </dxf>
  </rfmt>
  <rfmt sheetId="5" sqref="F1392" start="0" length="0">
    <dxf>
      <numFmt numFmtId="0" formatCode="General"/>
      <alignment vertical="bottom" wrapText="0" readingOrder="0"/>
    </dxf>
  </rfmt>
  <rfmt sheetId="5" sqref="G1392" start="0" length="0">
    <dxf>
      <numFmt numFmtId="0" formatCode="General"/>
      <alignment vertical="bottom" wrapText="0" readingOrder="0"/>
    </dxf>
  </rfmt>
  <rfmt sheetId="5" sqref="H1392" start="0" length="0">
    <dxf>
      <numFmt numFmtId="0" formatCode="General"/>
      <alignment vertical="bottom" wrapText="0" readingOrder="0"/>
    </dxf>
  </rfmt>
  <rfmt sheetId="5" sqref="I1392" start="0" length="0">
    <dxf>
      <numFmt numFmtId="0" formatCode="General"/>
      <alignment vertical="bottom" wrapText="0" readingOrder="0"/>
    </dxf>
  </rfmt>
  <rfmt sheetId="5" sqref="J1392" start="0" length="0">
    <dxf>
      <numFmt numFmtId="0" formatCode="General"/>
      <alignment vertical="bottom" wrapText="0" readingOrder="0"/>
    </dxf>
  </rfmt>
  <rfmt sheetId="5" sqref="A1393" start="0" length="0">
    <dxf>
      <numFmt numFmtId="0" formatCode="General"/>
      <alignment vertical="bottom" wrapText="0" readingOrder="0"/>
    </dxf>
  </rfmt>
  <rfmt sheetId="5" sqref="B1393" start="0" length="0">
    <dxf>
      <numFmt numFmtId="0" formatCode="General"/>
      <alignment vertical="bottom" wrapText="0" readingOrder="0"/>
    </dxf>
  </rfmt>
  <rfmt sheetId="5" sqref="C1393" start="0" length="0">
    <dxf>
      <numFmt numFmtId="0" formatCode="General"/>
      <alignment vertical="bottom" wrapText="0" readingOrder="0"/>
    </dxf>
  </rfmt>
  <rfmt sheetId="5" sqref="D1393" start="0" length="0">
    <dxf>
      <numFmt numFmtId="0" formatCode="General"/>
      <alignment vertical="bottom" wrapText="0" readingOrder="0"/>
    </dxf>
  </rfmt>
  <rfmt sheetId="5" sqref="E1393" start="0" length="0">
    <dxf>
      <numFmt numFmtId="0" formatCode="General"/>
      <alignment vertical="bottom" wrapText="0" readingOrder="0"/>
    </dxf>
  </rfmt>
  <rfmt sheetId="5" sqref="F1393" start="0" length="0">
    <dxf>
      <numFmt numFmtId="0" formatCode="General"/>
      <alignment vertical="bottom" wrapText="0" readingOrder="0"/>
    </dxf>
  </rfmt>
  <rfmt sheetId="5" sqref="G1393" start="0" length="0">
    <dxf>
      <numFmt numFmtId="0" formatCode="General"/>
      <alignment vertical="bottom" wrapText="0" readingOrder="0"/>
    </dxf>
  </rfmt>
  <rfmt sheetId="5" sqref="H1393" start="0" length="0">
    <dxf>
      <numFmt numFmtId="0" formatCode="General"/>
      <alignment vertical="bottom" wrapText="0" readingOrder="0"/>
    </dxf>
  </rfmt>
  <rfmt sheetId="5" sqref="I1393" start="0" length="0">
    <dxf>
      <numFmt numFmtId="0" formatCode="General"/>
      <alignment vertical="bottom" wrapText="0" readingOrder="0"/>
    </dxf>
  </rfmt>
  <rfmt sheetId="5" sqref="J1393" start="0" length="0">
    <dxf>
      <numFmt numFmtId="0" formatCode="General"/>
      <alignment vertical="bottom" wrapText="0" readingOrder="0"/>
    </dxf>
  </rfmt>
  <rfmt sheetId="5" sqref="A1394" start="0" length="0">
    <dxf>
      <numFmt numFmtId="0" formatCode="General"/>
      <alignment vertical="bottom" wrapText="0" readingOrder="0"/>
    </dxf>
  </rfmt>
  <rfmt sheetId="5" sqref="B1394" start="0" length="0">
    <dxf>
      <numFmt numFmtId="0" formatCode="General"/>
      <alignment vertical="bottom" wrapText="0" readingOrder="0"/>
    </dxf>
  </rfmt>
  <rfmt sheetId="5" sqref="C1394" start="0" length="0">
    <dxf>
      <numFmt numFmtId="0" formatCode="General"/>
      <alignment vertical="bottom" wrapText="0" readingOrder="0"/>
    </dxf>
  </rfmt>
  <rfmt sheetId="5" sqref="D1394" start="0" length="0">
    <dxf>
      <numFmt numFmtId="0" formatCode="General"/>
      <alignment vertical="bottom" wrapText="0" readingOrder="0"/>
    </dxf>
  </rfmt>
  <rfmt sheetId="5" sqref="E1394" start="0" length="0">
    <dxf>
      <numFmt numFmtId="0" formatCode="General"/>
      <alignment vertical="bottom" wrapText="0" readingOrder="0"/>
    </dxf>
  </rfmt>
  <rfmt sheetId="5" sqref="F1394" start="0" length="0">
    <dxf>
      <numFmt numFmtId="0" formatCode="General"/>
      <alignment vertical="bottom" wrapText="0" readingOrder="0"/>
    </dxf>
  </rfmt>
  <rfmt sheetId="5" sqref="G1394" start="0" length="0">
    <dxf>
      <numFmt numFmtId="0" formatCode="General"/>
      <alignment vertical="bottom" wrapText="0" readingOrder="0"/>
    </dxf>
  </rfmt>
  <rfmt sheetId="5" sqref="H1394" start="0" length="0">
    <dxf>
      <numFmt numFmtId="0" formatCode="General"/>
      <alignment vertical="bottom" wrapText="0" readingOrder="0"/>
    </dxf>
  </rfmt>
  <rfmt sheetId="5" sqref="I1394" start="0" length="0">
    <dxf>
      <numFmt numFmtId="0" formatCode="General"/>
      <alignment vertical="bottom" wrapText="0" readingOrder="0"/>
    </dxf>
  </rfmt>
  <rfmt sheetId="5" sqref="J1394" start="0" length="0">
    <dxf>
      <numFmt numFmtId="0" formatCode="General"/>
      <alignment vertical="bottom" wrapText="0" readingOrder="0"/>
    </dxf>
  </rfmt>
  <rfmt sheetId="5" sqref="A1395" start="0" length="0">
    <dxf>
      <numFmt numFmtId="0" formatCode="General"/>
      <alignment vertical="bottom" wrapText="0" readingOrder="0"/>
    </dxf>
  </rfmt>
  <rfmt sheetId="5" sqref="B1395" start="0" length="0">
    <dxf>
      <numFmt numFmtId="0" formatCode="General"/>
      <alignment vertical="bottom" wrapText="0" readingOrder="0"/>
    </dxf>
  </rfmt>
  <rfmt sheetId="5" sqref="C1395" start="0" length="0">
    <dxf>
      <numFmt numFmtId="0" formatCode="General"/>
      <alignment vertical="bottom" wrapText="0" readingOrder="0"/>
    </dxf>
  </rfmt>
  <rfmt sheetId="5" sqref="D1395" start="0" length="0">
    <dxf>
      <numFmt numFmtId="0" formatCode="General"/>
      <alignment vertical="bottom" wrapText="0" readingOrder="0"/>
    </dxf>
  </rfmt>
  <rfmt sheetId="5" sqref="E1395" start="0" length="0">
    <dxf>
      <numFmt numFmtId="0" formatCode="General"/>
      <alignment vertical="bottom" wrapText="0" readingOrder="0"/>
    </dxf>
  </rfmt>
  <rfmt sheetId="5" sqref="F1395" start="0" length="0">
    <dxf>
      <numFmt numFmtId="0" formatCode="General"/>
      <alignment vertical="bottom" wrapText="0" readingOrder="0"/>
    </dxf>
  </rfmt>
  <rfmt sheetId="5" sqref="G1395" start="0" length="0">
    <dxf>
      <numFmt numFmtId="0" formatCode="General"/>
      <alignment vertical="bottom" wrapText="0" readingOrder="0"/>
    </dxf>
  </rfmt>
  <rfmt sheetId="5" sqref="H1395" start="0" length="0">
    <dxf>
      <numFmt numFmtId="0" formatCode="General"/>
      <alignment vertical="bottom" wrapText="0" readingOrder="0"/>
    </dxf>
  </rfmt>
  <rfmt sheetId="5" sqref="I1395" start="0" length="0">
    <dxf>
      <numFmt numFmtId="0" formatCode="General"/>
      <alignment vertical="bottom" wrapText="0" readingOrder="0"/>
    </dxf>
  </rfmt>
  <rfmt sheetId="5" sqref="J1395" start="0" length="0">
    <dxf>
      <numFmt numFmtId="0" formatCode="General"/>
      <alignment vertical="bottom" wrapText="0" readingOrder="0"/>
    </dxf>
  </rfmt>
  <rfmt sheetId="5" sqref="A1396" start="0" length="0">
    <dxf>
      <numFmt numFmtId="0" formatCode="General"/>
      <alignment vertical="bottom" wrapText="0" readingOrder="0"/>
    </dxf>
  </rfmt>
  <rfmt sheetId="5" sqref="B1396" start="0" length="0">
    <dxf>
      <numFmt numFmtId="0" formatCode="General"/>
      <alignment vertical="bottom" wrapText="0" readingOrder="0"/>
    </dxf>
  </rfmt>
  <rfmt sheetId="5" sqref="C1396" start="0" length="0">
    <dxf>
      <numFmt numFmtId="0" formatCode="General"/>
      <alignment vertical="bottom" wrapText="0" readingOrder="0"/>
    </dxf>
  </rfmt>
  <rfmt sheetId="5" sqref="D1396" start="0" length="0">
    <dxf>
      <numFmt numFmtId="0" formatCode="General"/>
      <alignment vertical="bottom" wrapText="0" readingOrder="0"/>
    </dxf>
  </rfmt>
  <rfmt sheetId="5" sqref="E1396" start="0" length="0">
    <dxf>
      <numFmt numFmtId="0" formatCode="General"/>
      <alignment vertical="bottom" wrapText="0" readingOrder="0"/>
    </dxf>
  </rfmt>
  <rfmt sheetId="5" sqref="F1396" start="0" length="0">
    <dxf>
      <numFmt numFmtId="0" formatCode="General"/>
      <alignment vertical="bottom" wrapText="0" readingOrder="0"/>
    </dxf>
  </rfmt>
  <rfmt sheetId="5" sqref="G1396" start="0" length="0">
    <dxf>
      <numFmt numFmtId="0" formatCode="General"/>
      <alignment vertical="bottom" wrapText="0" readingOrder="0"/>
    </dxf>
  </rfmt>
  <rfmt sheetId="5" sqref="H1396" start="0" length="0">
    <dxf>
      <numFmt numFmtId="0" formatCode="General"/>
      <alignment vertical="bottom" wrapText="0" readingOrder="0"/>
    </dxf>
  </rfmt>
  <rfmt sheetId="5" sqref="I1396" start="0" length="0">
    <dxf>
      <numFmt numFmtId="0" formatCode="General"/>
      <alignment vertical="bottom" wrapText="0" readingOrder="0"/>
    </dxf>
  </rfmt>
  <rfmt sheetId="5" sqref="J1396" start="0" length="0">
    <dxf>
      <numFmt numFmtId="0" formatCode="General"/>
      <alignment vertical="bottom" wrapText="0" readingOrder="0"/>
    </dxf>
  </rfmt>
  <rfmt sheetId="5" sqref="A1397" start="0" length="0">
    <dxf>
      <numFmt numFmtId="0" formatCode="General"/>
      <alignment vertical="bottom" wrapText="0" readingOrder="0"/>
    </dxf>
  </rfmt>
  <rfmt sheetId="5" sqref="B1397" start="0" length="0">
    <dxf>
      <numFmt numFmtId="0" formatCode="General"/>
      <alignment vertical="bottom" wrapText="0" readingOrder="0"/>
    </dxf>
  </rfmt>
  <rfmt sheetId="5" sqref="C1397" start="0" length="0">
    <dxf>
      <numFmt numFmtId="0" formatCode="General"/>
      <alignment vertical="bottom" wrapText="0" readingOrder="0"/>
    </dxf>
  </rfmt>
  <rfmt sheetId="5" sqref="D1397" start="0" length="0">
    <dxf>
      <numFmt numFmtId="0" formatCode="General"/>
      <alignment vertical="bottom" wrapText="0" readingOrder="0"/>
    </dxf>
  </rfmt>
  <rfmt sheetId="5" sqref="E1397" start="0" length="0">
    <dxf>
      <numFmt numFmtId="0" formatCode="General"/>
      <alignment vertical="bottom" wrapText="0" readingOrder="0"/>
    </dxf>
  </rfmt>
  <rfmt sheetId="5" sqref="F1397" start="0" length="0">
    <dxf>
      <numFmt numFmtId="0" formatCode="General"/>
      <alignment vertical="bottom" wrapText="0" readingOrder="0"/>
    </dxf>
  </rfmt>
  <rfmt sheetId="5" sqref="G1397" start="0" length="0">
    <dxf>
      <numFmt numFmtId="0" formatCode="General"/>
      <alignment vertical="bottom" wrapText="0" readingOrder="0"/>
    </dxf>
  </rfmt>
  <rfmt sheetId="5" sqref="H1397" start="0" length="0">
    <dxf>
      <numFmt numFmtId="0" formatCode="General"/>
      <alignment vertical="bottom" wrapText="0" readingOrder="0"/>
    </dxf>
  </rfmt>
  <rfmt sheetId="5" sqref="I1397" start="0" length="0">
    <dxf>
      <numFmt numFmtId="0" formatCode="General"/>
      <alignment vertical="bottom" wrapText="0" readingOrder="0"/>
    </dxf>
  </rfmt>
  <rfmt sheetId="5" sqref="J1397" start="0" length="0">
    <dxf>
      <numFmt numFmtId="0" formatCode="General"/>
      <alignment vertical="bottom" wrapText="0" readingOrder="0"/>
    </dxf>
  </rfmt>
  <rfmt sheetId="5" sqref="A1398" start="0" length="0">
    <dxf>
      <numFmt numFmtId="0" formatCode="General"/>
      <alignment vertical="bottom" wrapText="0" readingOrder="0"/>
    </dxf>
  </rfmt>
  <rfmt sheetId="5" sqref="B1398" start="0" length="0">
    <dxf>
      <numFmt numFmtId="0" formatCode="General"/>
      <alignment vertical="bottom" wrapText="0" readingOrder="0"/>
    </dxf>
  </rfmt>
  <rfmt sheetId="5" sqref="C1398" start="0" length="0">
    <dxf>
      <numFmt numFmtId="0" formatCode="General"/>
      <alignment vertical="bottom" wrapText="0" readingOrder="0"/>
    </dxf>
  </rfmt>
  <rfmt sheetId="5" sqref="D1398" start="0" length="0">
    <dxf>
      <numFmt numFmtId="0" formatCode="General"/>
      <alignment vertical="bottom" wrapText="0" readingOrder="0"/>
    </dxf>
  </rfmt>
  <rfmt sheetId="5" sqref="E1398" start="0" length="0">
    <dxf>
      <numFmt numFmtId="0" formatCode="General"/>
      <alignment vertical="bottom" wrapText="0" readingOrder="0"/>
    </dxf>
  </rfmt>
  <rfmt sheetId="5" sqref="F1398" start="0" length="0">
    <dxf>
      <numFmt numFmtId="0" formatCode="General"/>
      <alignment vertical="bottom" wrapText="0" readingOrder="0"/>
    </dxf>
  </rfmt>
  <rfmt sheetId="5" sqref="G1398" start="0" length="0">
    <dxf>
      <numFmt numFmtId="0" formatCode="General"/>
      <alignment vertical="bottom" wrapText="0" readingOrder="0"/>
    </dxf>
  </rfmt>
  <rfmt sheetId="5" sqref="H1398" start="0" length="0">
    <dxf>
      <numFmt numFmtId="0" formatCode="General"/>
      <alignment vertical="bottom" wrapText="0" readingOrder="0"/>
    </dxf>
  </rfmt>
  <rfmt sheetId="5" sqref="I1398" start="0" length="0">
    <dxf>
      <numFmt numFmtId="0" formatCode="General"/>
      <alignment vertical="bottom" wrapText="0" readingOrder="0"/>
    </dxf>
  </rfmt>
  <rfmt sheetId="5" sqref="J1398" start="0" length="0">
    <dxf>
      <numFmt numFmtId="0" formatCode="General"/>
      <alignment vertical="bottom" wrapText="0" readingOrder="0"/>
    </dxf>
  </rfmt>
  <rfmt sheetId="5" sqref="A1399" start="0" length="0">
    <dxf>
      <numFmt numFmtId="0" formatCode="General"/>
      <alignment vertical="bottom" wrapText="0" readingOrder="0"/>
    </dxf>
  </rfmt>
  <rfmt sheetId="5" sqref="B1399" start="0" length="0">
    <dxf>
      <numFmt numFmtId="0" formatCode="General"/>
      <alignment vertical="bottom" wrapText="0" readingOrder="0"/>
    </dxf>
  </rfmt>
  <rfmt sheetId="5" sqref="C1399" start="0" length="0">
    <dxf>
      <numFmt numFmtId="0" formatCode="General"/>
      <alignment vertical="bottom" wrapText="0" readingOrder="0"/>
    </dxf>
  </rfmt>
  <rfmt sheetId="5" sqref="D1399" start="0" length="0">
    <dxf>
      <numFmt numFmtId="0" formatCode="General"/>
      <alignment vertical="bottom" wrapText="0" readingOrder="0"/>
    </dxf>
  </rfmt>
  <rfmt sheetId="5" sqref="E1399" start="0" length="0">
    <dxf>
      <numFmt numFmtId="0" formatCode="General"/>
      <alignment vertical="bottom" wrapText="0" readingOrder="0"/>
    </dxf>
  </rfmt>
  <rfmt sheetId="5" sqref="F1399" start="0" length="0">
    <dxf>
      <numFmt numFmtId="0" formatCode="General"/>
      <alignment vertical="bottom" wrapText="0" readingOrder="0"/>
    </dxf>
  </rfmt>
  <rfmt sheetId="5" sqref="G1399" start="0" length="0">
    <dxf>
      <numFmt numFmtId="0" formatCode="General"/>
      <alignment vertical="bottom" wrapText="0" readingOrder="0"/>
    </dxf>
  </rfmt>
  <rfmt sheetId="5" sqref="H1399" start="0" length="0">
    <dxf>
      <numFmt numFmtId="0" formatCode="General"/>
      <alignment vertical="bottom" wrapText="0" readingOrder="0"/>
    </dxf>
  </rfmt>
  <rfmt sheetId="5" sqref="I1399" start="0" length="0">
    <dxf>
      <numFmt numFmtId="0" formatCode="General"/>
      <alignment vertical="bottom" wrapText="0" readingOrder="0"/>
    </dxf>
  </rfmt>
  <rfmt sheetId="5" sqref="J1399" start="0" length="0">
    <dxf>
      <numFmt numFmtId="0" formatCode="General"/>
      <alignment vertical="bottom" wrapText="0" readingOrder="0"/>
    </dxf>
  </rfmt>
  <rfmt sheetId="5" sqref="A1400" start="0" length="0">
    <dxf>
      <numFmt numFmtId="0" formatCode="General"/>
      <alignment vertical="bottom" wrapText="0" readingOrder="0"/>
    </dxf>
  </rfmt>
  <rfmt sheetId="5" sqref="B1400" start="0" length="0">
    <dxf>
      <numFmt numFmtId="0" formatCode="General"/>
      <alignment vertical="bottom" wrapText="0" readingOrder="0"/>
    </dxf>
  </rfmt>
  <rfmt sheetId="5" sqref="C1400" start="0" length="0">
    <dxf>
      <numFmt numFmtId="0" formatCode="General"/>
      <alignment vertical="bottom" wrapText="0" readingOrder="0"/>
    </dxf>
  </rfmt>
  <rfmt sheetId="5" sqref="D1400" start="0" length="0">
    <dxf>
      <numFmt numFmtId="0" formatCode="General"/>
      <alignment vertical="bottom" wrapText="0" readingOrder="0"/>
    </dxf>
  </rfmt>
  <rfmt sheetId="5" sqref="E1400" start="0" length="0">
    <dxf>
      <numFmt numFmtId="0" formatCode="General"/>
      <alignment vertical="bottom" wrapText="0" readingOrder="0"/>
    </dxf>
  </rfmt>
  <rfmt sheetId="5" sqref="F1400" start="0" length="0">
    <dxf>
      <numFmt numFmtId="0" formatCode="General"/>
      <alignment vertical="bottom" wrapText="0" readingOrder="0"/>
    </dxf>
  </rfmt>
  <rfmt sheetId="5" sqref="G1400" start="0" length="0">
    <dxf>
      <numFmt numFmtId="0" formatCode="General"/>
      <alignment vertical="bottom" wrapText="0" readingOrder="0"/>
    </dxf>
  </rfmt>
  <rfmt sheetId="5" sqref="H1400" start="0" length="0">
    <dxf>
      <numFmt numFmtId="0" formatCode="General"/>
      <alignment vertical="bottom" wrapText="0" readingOrder="0"/>
    </dxf>
  </rfmt>
  <rfmt sheetId="5" sqref="I1400" start="0" length="0">
    <dxf>
      <numFmt numFmtId="0" formatCode="General"/>
      <alignment vertical="bottom" wrapText="0" readingOrder="0"/>
    </dxf>
  </rfmt>
  <rfmt sheetId="5" sqref="J1400" start="0" length="0">
    <dxf>
      <numFmt numFmtId="0" formatCode="General"/>
      <alignment vertical="bottom" wrapText="0" readingOrder="0"/>
    </dxf>
  </rfmt>
  <rfmt sheetId="5" sqref="A1401" start="0" length="0">
    <dxf>
      <numFmt numFmtId="0" formatCode="General"/>
      <alignment vertical="bottom" wrapText="0" readingOrder="0"/>
    </dxf>
  </rfmt>
  <rfmt sheetId="5" sqref="B1401" start="0" length="0">
    <dxf>
      <numFmt numFmtId="0" formatCode="General"/>
      <alignment vertical="bottom" wrapText="0" readingOrder="0"/>
    </dxf>
  </rfmt>
  <rfmt sheetId="5" sqref="C1401" start="0" length="0">
    <dxf>
      <numFmt numFmtId="0" formatCode="General"/>
      <alignment vertical="bottom" wrapText="0" readingOrder="0"/>
    </dxf>
  </rfmt>
  <rfmt sheetId="5" sqref="D1401" start="0" length="0">
    <dxf>
      <numFmt numFmtId="0" formatCode="General"/>
      <alignment vertical="bottom" wrapText="0" readingOrder="0"/>
    </dxf>
  </rfmt>
  <rfmt sheetId="5" sqref="E1401" start="0" length="0">
    <dxf>
      <numFmt numFmtId="0" formatCode="General"/>
      <alignment vertical="bottom" wrapText="0" readingOrder="0"/>
    </dxf>
  </rfmt>
  <rfmt sheetId="5" sqref="F1401" start="0" length="0">
    <dxf>
      <numFmt numFmtId="0" formatCode="General"/>
      <alignment vertical="bottom" wrapText="0" readingOrder="0"/>
    </dxf>
  </rfmt>
  <rfmt sheetId="5" sqref="G1401" start="0" length="0">
    <dxf>
      <numFmt numFmtId="0" formatCode="General"/>
      <alignment vertical="bottom" wrapText="0" readingOrder="0"/>
    </dxf>
  </rfmt>
  <rfmt sheetId="5" sqref="H1401" start="0" length="0">
    <dxf>
      <numFmt numFmtId="0" formatCode="General"/>
      <alignment vertical="bottom" wrapText="0" readingOrder="0"/>
    </dxf>
  </rfmt>
  <rfmt sheetId="5" sqref="I1401" start="0" length="0">
    <dxf>
      <numFmt numFmtId="0" formatCode="General"/>
      <alignment vertical="bottom" wrapText="0" readingOrder="0"/>
    </dxf>
  </rfmt>
  <rfmt sheetId="5" sqref="J1401" start="0" length="0">
    <dxf>
      <numFmt numFmtId="0" formatCode="General"/>
      <alignment vertical="bottom" wrapText="0" readingOrder="0"/>
    </dxf>
  </rfmt>
  <rfmt sheetId="5" sqref="A1402" start="0" length="0">
    <dxf>
      <numFmt numFmtId="0" formatCode="General"/>
      <alignment vertical="bottom" wrapText="0" readingOrder="0"/>
    </dxf>
  </rfmt>
  <rfmt sheetId="5" sqref="B1402" start="0" length="0">
    <dxf>
      <numFmt numFmtId="0" formatCode="General"/>
      <alignment vertical="bottom" wrapText="0" readingOrder="0"/>
    </dxf>
  </rfmt>
  <rfmt sheetId="5" sqref="C1402" start="0" length="0">
    <dxf>
      <numFmt numFmtId="0" formatCode="General"/>
      <alignment vertical="bottom" wrapText="0" readingOrder="0"/>
    </dxf>
  </rfmt>
  <rfmt sheetId="5" sqref="D1402" start="0" length="0">
    <dxf>
      <numFmt numFmtId="0" formatCode="General"/>
      <alignment vertical="bottom" wrapText="0" readingOrder="0"/>
    </dxf>
  </rfmt>
  <rfmt sheetId="5" sqref="E1402" start="0" length="0">
    <dxf>
      <numFmt numFmtId="0" formatCode="General"/>
      <alignment vertical="bottom" wrapText="0" readingOrder="0"/>
    </dxf>
  </rfmt>
  <rfmt sheetId="5" sqref="F1402" start="0" length="0">
    <dxf>
      <numFmt numFmtId="0" formatCode="General"/>
      <alignment vertical="bottom" wrapText="0" readingOrder="0"/>
    </dxf>
  </rfmt>
  <rfmt sheetId="5" sqref="G1402" start="0" length="0">
    <dxf>
      <numFmt numFmtId="0" formatCode="General"/>
      <alignment vertical="bottom" wrapText="0" readingOrder="0"/>
    </dxf>
  </rfmt>
  <rfmt sheetId="5" sqref="H1402" start="0" length="0">
    <dxf>
      <numFmt numFmtId="0" formatCode="General"/>
      <alignment vertical="bottom" wrapText="0" readingOrder="0"/>
    </dxf>
  </rfmt>
  <rfmt sheetId="5" sqref="I1402" start="0" length="0">
    <dxf>
      <numFmt numFmtId="0" formatCode="General"/>
      <alignment vertical="bottom" wrapText="0" readingOrder="0"/>
    </dxf>
  </rfmt>
  <rfmt sheetId="5" sqref="J1402" start="0" length="0">
    <dxf>
      <numFmt numFmtId="0" formatCode="General"/>
      <alignment vertical="bottom" wrapText="0" readingOrder="0"/>
    </dxf>
  </rfmt>
  <rfmt sheetId="5" sqref="B708" start="0" length="0">
    <dxf>
      <font>
        <sz val="12"/>
        <color auto="1"/>
        <name val="Calibri"/>
        <scheme val="none"/>
      </font>
    </dxf>
  </rfmt>
  <rfmt sheetId="5" sqref="B716" start="0" length="0">
    <dxf>
      <numFmt numFmtId="10" formatCode="&quot;$&quot;#,##0_);[Red]\(&quot;$&quot;#,##0\)"/>
    </dxf>
  </rfmt>
  <rfmt sheetId="5" sqref="A723" start="0" length="0">
    <dxf>
      <font>
        <sz val="11"/>
        <color rgb="FF000000"/>
        <name val="Calibri"/>
        <scheme val="none"/>
      </font>
    </dxf>
  </rfmt>
  <rfmt sheetId="5" sqref="A724" start="0" length="0">
    <dxf>
      <font>
        <sz val="11"/>
        <color rgb="FF000000"/>
        <name val="Calibri"/>
        <scheme val="none"/>
      </font>
    </dxf>
  </rfmt>
  <rfmt sheetId="5" sqref="A726" start="0" length="0">
    <dxf>
      <font>
        <sz val="11"/>
        <color auto="1"/>
        <name val="Calibri"/>
        <scheme val="none"/>
      </font>
    </dxf>
  </rfmt>
  <rfmt sheetId="5" sqref="A728" start="0" length="0">
    <dxf>
      <font>
        <sz val="11"/>
        <color auto="1"/>
        <name val="Calibri"/>
        <scheme val="none"/>
      </font>
    </dxf>
  </rfmt>
  <rfmt sheetId="5" sqref="A730" start="0" length="0">
    <dxf>
      <font>
        <sz val="11"/>
        <color auto="1"/>
        <name val="Calibri"/>
        <scheme val="none"/>
      </font>
    </dxf>
  </rfmt>
  <rfmt sheetId="5" sqref="A712" start="0" length="0">
    <dxf>
      <border outline="0">
        <left/>
        <right/>
      </border>
    </dxf>
  </rfmt>
  <rfmt sheetId="5" sqref="A713" start="0" length="0">
    <dxf>
      <border outline="0">
        <left/>
        <right/>
      </border>
    </dxf>
  </rfmt>
  <rfmt sheetId="5" sqref="A714" start="0" length="0">
    <dxf>
      <border outline="0">
        <left/>
        <right/>
        <bottom/>
      </border>
    </dxf>
  </rfmt>
  <rfmt sheetId="5" sqref="A719" start="0" length="0">
    <dxf>
      <border outline="0">
        <left/>
        <right/>
      </border>
    </dxf>
  </rfmt>
  <rfmt sheetId="5" sqref="A720" start="0" length="0">
    <dxf>
      <border outline="0">
        <left/>
        <right/>
        <bottom/>
      </border>
    </dxf>
  </rfmt>
  <rfmt sheetId="5" sqref="A725" start="0" length="0">
    <dxf>
      <border outline="0">
        <left/>
        <right/>
        <bottom/>
      </border>
    </dxf>
  </rfmt>
  <rfmt sheetId="5" sqref="B725" start="0" length="0">
    <dxf>
      <font>
        <sz val="10"/>
        <color auto="1"/>
        <name val="Arial"/>
        <scheme val="none"/>
      </font>
      <alignment horizontal="general" vertical="bottom" wrapText="0" readingOrder="0"/>
      <border outline="0">
        <right/>
        <bottom/>
      </border>
    </dxf>
  </rfmt>
  <rfmt sheetId="5" sqref="A727" start="0" length="0">
    <dxf>
      <border outline="0">
        <left/>
        <right/>
        <bottom/>
      </border>
    </dxf>
  </rfmt>
  <rfmt sheetId="5" sqref="B727" start="0" length="0">
    <dxf>
      <font>
        <b val="0"/>
        <sz val="10"/>
        <color auto="1"/>
        <name val="Arial"/>
        <scheme val="none"/>
      </font>
      <alignment horizontal="general" vertical="bottom" wrapText="0" readingOrder="0"/>
      <border outline="0">
        <right/>
        <bottom/>
      </border>
    </dxf>
  </rfmt>
  <rfmt sheetId="5" sqref="A729" start="0" length="0">
    <dxf>
      <border outline="0">
        <left/>
        <right/>
        <bottom/>
      </border>
    </dxf>
  </rfmt>
  <rfmt sheetId="5" sqref="B729" start="0" length="0">
    <dxf>
      <font>
        <b val="0"/>
        <sz val="10"/>
        <color auto="1"/>
        <name val="Arial"/>
        <scheme val="none"/>
      </font>
      <alignment horizontal="general" vertical="bottom" wrapText="0" readingOrder="0"/>
      <border outline="0">
        <right/>
        <bottom/>
      </border>
    </dxf>
  </rfmt>
  <rfmt sheetId="5" sqref="A790" start="0" length="0">
    <dxf>
      <font>
        <b/>
        <sz val="12"/>
        <color auto="1"/>
        <name val="Calibri"/>
        <scheme val="none"/>
      </font>
    </dxf>
  </rfmt>
  <rfmt sheetId="5" sqref="A791" start="0" length="0">
    <dxf>
      <font>
        <sz val="12"/>
        <color auto="1"/>
        <name val="Calibri"/>
        <scheme val="none"/>
      </font>
    </dxf>
  </rfmt>
  <rfmt sheetId="5" sqref="A795" start="0" length="0">
    <dxf>
      <font>
        <sz val="12"/>
        <color auto="1"/>
        <name val="Calibri"/>
        <scheme val="none"/>
      </font>
    </dxf>
  </rfmt>
  <rfmt sheetId="5" sqref="A810" start="0" length="0">
    <dxf>
      <font>
        <b/>
        <sz val="12"/>
        <color auto="1"/>
        <name val="Calibri"/>
        <scheme val="none"/>
      </font>
    </dxf>
  </rfmt>
  <rfmt sheetId="5" sqref="A811" start="0" length="0">
    <dxf>
      <font>
        <sz val="11"/>
        <color auto="1"/>
        <name val="Calibri"/>
        <scheme val="none"/>
      </font>
    </dxf>
  </rfmt>
  <rfmt sheetId="5" sqref="A815" start="0" length="0">
    <dxf>
      <font>
        <sz val="12"/>
        <color auto="1"/>
        <name val="Calibri"/>
        <scheme val="none"/>
      </font>
    </dxf>
  </rfmt>
  <rfmt sheetId="5" sqref="A819" start="0" length="0">
    <dxf>
      <font>
        <sz val="12"/>
        <color auto="1"/>
        <name val="Calibri"/>
        <scheme val="none"/>
      </font>
    </dxf>
  </rfmt>
  <rfmt sheetId="5" sqref="A821" start="0" length="0">
    <dxf>
      <font>
        <b/>
        <sz val="12"/>
        <color auto="1"/>
        <name val="Calibri"/>
        <scheme val="none"/>
      </font>
    </dxf>
  </rfmt>
  <rfmt sheetId="5" sqref="A823" start="0" length="0">
    <dxf>
      <font>
        <b/>
        <sz val="12"/>
        <color auto="1"/>
        <name val="Calibri"/>
        <scheme val="none"/>
      </font>
    </dxf>
  </rfmt>
  <rfmt sheetId="5" sqref="A824" start="0" length="0">
    <dxf>
      <font>
        <sz val="12"/>
        <color auto="1"/>
        <name val="Calibri"/>
        <scheme val="none"/>
      </font>
    </dxf>
  </rfmt>
  <rfmt sheetId="5" sqref="A826" start="0" length="0">
    <dxf>
      <font>
        <b/>
        <sz val="12"/>
        <color auto="1"/>
        <name val="Calibri"/>
        <scheme val="none"/>
      </font>
    </dxf>
  </rfmt>
  <rfmt sheetId="5" sqref="A831" start="0" length="0">
    <dxf>
      <font>
        <b/>
        <sz val="12"/>
        <color auto="1"/>
        <name val="Calibri"/>
        <scheme val="none"/>
      </font>
    </dxf>
  </rfmt>
  <rfmt sheetId="5" sqref="A832" start="0" length="0">
    <dxf>
      <font>
        <sz val="12"/>
        <color auto="1"/>
        <name val="Calibri"/>
        <scheme val="none"/>
      </font>
    </dxf>
  </rfmt>
  <rfmt sheetId="5" sqref="A834" start="0" length="0">
    <dxf>
      <font>
        <b/>
        <sz val="11"/>
        <color auto="1"/>
        <name val="Calibri"/>
        <scheme val="none"/>
      </font>
    </dxf>
  </rfmt>
  <rfmt sheetId="5" sqref="A835" start="0" length="0">
    <dxf>
      <font>
        <sz val="12"/>
        <color auto="1"/>
        <name val="Calibri"/>
        <scheme val="none"/>
      </font>
    </dxf>
  </rfmt>
  <rfmt sheetId="5" sqref="A837" start="0" length="0">
    <dxf>
      <font>
        <b/>
        <sz val="12"/>
        <color auto="1"/>
        <name val="Calibri"/>
        <scheme val="none"/>
      </font>
    </dxf>
  </rfmt>
  <rfmt sheetId="5" sqref="A840" start="0" length="0">
    <dxf>
      <font>
        <sz val="12"/>
        <color auto="1"/>
        <name val="Calibri"/>
        <scheme val="none"/>
      </font>
    </dxf>
  </rfmt>
  <rfmt sheetId="5" sqref="D849" start="0" length="0">
    <dxf>
      <numFmt numFmtId="3" formatCode="#,##0"/>
    </dxf>
  </rfmt>
  <rfmt sheetId="5" sqref="E849" start="0" length="0">
    <dxf>
      <numFmt numFmtId="3" formatCode="#,##0"/>
    </dxf>
  </rfmt>
  <rfmt sheetId="5" sqref="B850" start="0" length="0">
    <dxf>
      <numFmt numFmtId="3" formatCode="#,##0"/>
    </dxf>
  </rfmt>
  <rfmt sheetId="5" sqref="E850" start="0" length="0">
    <dxf>
      <numFmt numFmtId="3" formatCode="#,##0"/>
    </dxf>
  </rfmt>
  <rfmt sheetId="5" sqref="F850" start="0" length="0">
    <dxf>
      <numFmt numFmtId="3" formatCode="#,##0"/>
    </dxf>
  </rfmt>
  <rfmt sheetId="5" sqref="B851" start="0" length="0">
    <dxf>
      <numFmt numFmtId="3" formatCode="#,##0"/>
    </dxf>
  </rfmt>
  <rfmt sheetId="5" sqref="E851" start="0" length="0">
    <dxf>
      <numFmt numFmtId="3" formatCode="#,##0"/>
    </dxf>
  </rfmt>
  <rfmt sheetId="5" sqref="F851" start="0" length="0">
    <dxf>
      <numFmt numFmtId="3" formatCode="#,##0"/>
    </dxf>
  </rfmt>
  <rfmt sheetId="5" sqref="J851" start="0" length="0">
    <dxf>
      <numFmt numFmtId="3" formatCode="#,##0"/>
    </dxf>
  </rfmt>
  <rfmt sheetId="5" sqref="K851" start="0" length="0">
    <dxf>
      <numFmt numFmtId="3" formatCode="#,##0"/>
    </dxf>
  </rfmt>
  <rfmt sheetId="5" sqref="B852" start="0" length="0">
    <dxf>
      <numFmt numFmtId="3" formatCode="#,##0"/>
    </dxf>
  </rfmt>
  <rfmt sheetId="5" sqref="E852" start="0" length="0">
    <dxf>
      <numFmt numFmtId="3" formatCode="#,##0"/>
    </dxf>
  </rfmt>
  <rfmt sheetId="5" sqref="F852" start="0" length="0">
    <dxf>
      <numFmt numFmtId="3" formatCode="#,##0"/>
    </dxf>
  </rfmt>
  <rfmt sheetId="5" sqref="B853" start="0" length="0">
    <dxf>
      <numFmt numFmtId="3" formatCode="#,##0"/>
    </dxf>
  </rfmt>
  <rfmt sheetId="5" sqref="E853" start="0" length="0">
    <dxf>
      <numFmt numFmtId="3" formatCode="#,##0"/>
    </dxf>
  </rfmt>
  <rfmt sheetId="5" sqref="F853" start="0" length="0">
    <dxf>
      <numFmt numFmtId="3" formatCode="#,##0"/>
    </dxf>
  </rfmt>
  <rfmt sheetId="5" sqref="B854" start="0" length="0">
    <dxf>
      <numFmt numFmtId="3" formatCode="#,##0"/>
    </dxf>
  </rfmt>
  <rfmt sheetId="5" sqref="E854" start="0" length="0">
    <dxf>
      <numFmt numFmtId="3" formatCode="#,##0"/>
    </dxf>
  </rfmt>
  <rfmt sheetId="5" sqref="F855" start="0" length="0">
    <dxf>
      <numFmt numFmtId="3" formatCode="#,##0"/>
    </dxf>
  </rfmt>
  <rfmt sheetId="5" sqref="H855" start="0" length="0">
    <dxf>
      <numFmt numFmtId="3" formatCode="#,##0"/>
    </dxf>
  </rfmt>
  <rfmt sheetId="5" sqref="I855" start="0" length="0">
    <dxf>
      <numFmt numFmtId="3" formatCode="#,##0"/>
    </dxf>
  </rfmt>
  <rfmt sheetId="5" sqref="J855" start="0" length="0">
    <dxf>
      <numFmt numFmtId="3" formatCode="#,##0"/>
    </dxf>
  </rfmt>
  <rfmt sheetId="5" sqref="K855" start="0" length="0">
    <dxf>
      <numFmt numFmtId="3" formatCode="#,##0"/>
    </dxf>
  </rfmt>
  <rfmt sheetId="5" sqref="L855" start="0" length="0">
    <dxf>
      <numFmt numFmtId="3" formatCode="#,##0"/>
    </dxf>
  </rfmt>
  <rfmt sheetId="5" sqref="M855" start="0" length="0">
    <dxf>
      <numFmt numFmtId="3" formatCode="#,##0"/>
    </dxf>
  </rfmt>
  <rfmt sheetId="5" sqref="N855" start="0" length="0">
    <dxf>
      <numFmt numFmtId="3" formatCode="#,##0"/>
    </dxf>
  </rfmt>
  <rfmt sheetId="5" sqref="O855" start="0" length="0">
    <dxf>
      <numFmt numFmtId="3" formatCode="#,##0"/>
    </dxf>
  </rfmt>
  <rfmt sheetId="5" sqref="P855" start="0" length="0">
    <dxf>
      <numFmt numFmtId="3" formatCode="#,##0"/>
    </dxf>
  </rfmt>
  <rfmt sheetId="5" sqref="R855" start="0" length="0">
    <dxf>
      <numFmt numFmtId="3" formatCode="#,##0"/>
    </dxf>
  </rfmt>
  <rfmt sheetId="5" sqref="C846" start="0" length="0">
    <dxf>
      <border outline="0">
        <top/>
        <bottom/>
      </border>
    </dxf>
  </rfmt>
  <rfmt sheetId="5" sqref="D846" start="0" length="0">
    <dxf>
      <border outline="0">
        <top/>
        <bottom/>
      </border>
    </dxf>
  </rfmt>
  <rfmt sheetId="5" sqref="E846" start="0" length="0">
    <dxf>
      <border outline="0">
        <right/>
        <top/>
        <bottom/>
      </border>
    </dxf>
  </rfmt>
  <rfmt sheetId="5" sqref="G846" start="0" length="0">
    <dxf>
      <border outline="0">
        <top/>
        <bottom/>
      </border>
    </dxf>
  </rfmt>
  <rfmt sheetId="5" sqref="H846" start="0" length="0">
    <dxf>
      <border outline="0">
        <top/>
        <bottom/>
      </border>
    </dxf>
  </rfmt>
  <rfmt sheetId="5" sqref="I846" start="0" length="0">
    <dxf>
      <border outline="0">
        <top/>
        <bottom/>
      </border>
    </dxf>
  </rfmt>
  <rfmt sheetId="5" sqref="J846" start="0" length="0">
    <dxf>
      <border outline="0">
        <top/>
        <bottom/>
      </border>
    </dxf>
  </rfmt>
  <rfmt sheetId="5" sqref="K846" start="0" length="0">
    <dxf>
      <border outline="0">
        <top/>
        <bottom/>
      </border>
    </dxf>
  </rfmt>
  <rfmt sheetId="5" sqref="L846" start="0" length="0">
    <dxf>
      <border outline="0">
        <top/>
        <bottom/>
      </border>
    </dxf>
  </rfmt>
  <rfmt sheetId="5" sqref="M846" start="0" length="0">
    <dxf>
      <border outline="0">
        <top/>
        <bottom/>
      </border>
    </dxf>
  </rfmt>
  <rfmt sheetId="5" sqref="N846" start="0" length="0">
    <dxf>
      <border outline="0">
        <top/>
        <bottom/>
      </border>
    </dxf>
  </rfmt>
  <rfmt sheetId="5" sqref="O846" start="0" length="0">
    <dxf>
      <border outline="0">
        <top/>
        <bottom/>
      </border>
    </dxf>
  </rfmt>
  <rfmt sheetId="5" sqref="P846" start="0" length="0">
    <dxf>
      <border outline="0">
        <top/>
        <bottom/>
      </border>
    </dxf>
  </rfmt>
  <rfmt sheetId="5" sqref="Q846" start="0" length="0">
    <dxf>
      <border outline="0">
        <top/>
        <bottom/>
      </border>
    </dxf>
  </rfmt>
  <rfmt sheetId="5" sqref="R846" start="0" length="0">
    <dxf>
      <border outline="0">
        <right/>
        <top/>
        <bottom/>
      </border>
    </dxf>
  </rfmt>
  <rfmt sheetId="5" sqref="C847" start="0" length="0">
    <dxf>
      <border outline="0">
        <right/>
        <bottom/>
      </border>
    </dxf>
  </rfmt>
  <rfmt sheetId="5" sqref="I847" start="0" length="0">
    <dxf>
      <border outline="0">
        <right/>
        <bottom/>
      </border>
    </dxf>
  </rfmt>
  <rfmt sheetId="5" sqref="M847" start="0" length="0">
    <dxf>
      <border outline="0">
        <right/>
        <bottom/>
      </border>
    </dxf>
  </rfmt>
  <rfmt sheetId="5" sqref="O847" start="0" length="0">
    <dxf>
      <border outline="0">
        <right/>
        <bottom/>
      </border>
    </dxf>
  </rfmt>
  <rfmt sheetId="5" sqref="Q847" start="0" length="0">
    <dxf>
      <border outline="0">
        <right/>
        <bottom/>
      </border>
    </dxf>
  </rfmt>
  <rfmt sheetId="5" sqref="C848" start="0" length="0">
    <dxf>
      <border outline="0">
        <right/>
        <bottom/>
      </border>
    </dxf>
  </rfmt>
  <rfmt sheetId="5" sqref="C849" start="0" length="0">
    <dxf>
      <border outline="0">
        <right/>
        <bottom/>
      </border>
    </dxf>
  </rfmt>
  <rfmt sheetId="5" sqref="C850" start="0" length="0">
    <dxf>
      <border outline="0">
        <right/>
        <bottom/>
      </border>
    </dxf>
  </rfmt>
  <rfmt sheetId="5" sqref="C851" start="0" length="0">
    <dxf>
      <border outline="0">
        <right/>
        <bottom/>
      </border>
    </dxf>
  </rfmt>
  <rfmt sheetId="5" sqref="C852" start="0" length="0">
    <dxf>
      <border outline="0">
        <right/>
        <bottom/>
      </border>
    </dxf>
  </rfmt>
  <rfmt sheetId="5" sqref="C853" start="0" length="0">
    <dxf>
      <border outline="0">
        <right/>
        <bottom/>
      </border>
    </dxf>
  </rfmt>
  <rfmt sheetId="5" sqref="C854" start="0" length="0">
    <dxf>
      <border outline="0">
        <right/>
        <bottom/>
      </border>
    </dxf>
  </rfmt>
  <rfmt sheetId="5" sqref="C855" start="0" length="0">
    <dxf>
      <border outline="0">
        <right/>
        <bottom/>
      </border>
    </dxf>
  </rfmt>
  <rfmt sheetId="5" sqref="B856" start="0" length="0">
    <dxf>
      <border outline="0">
        <right/>
        <bottom/>
      </border>
    </dxf>
  </rfmt>
  <rfmt sheetId="5" sqref="D856" start="0" length="0">
    <dxf>
      <border outline="0">
        <bottom/>
      </border>
    </dxf>
  </rfmt>
  <rfmt sheetId="5" sqref="E856" start="0" length="0">
    <dxf>
      <border outline="0">
        <bottom/>
      </border>
    </dxf>
  </rfmt>
  <rfmt sheetId="5" sqref="F856" start="0" length="0">
    <dxf>
      <border outline="0">
        <bottom/>
      </border>
    </dxf>
  </rfmt>
  <rfmt sheetId="5" sqref="G856" start="0" length="0">
    <dxf>
      <border outline="0">
        <bottom/>
      </border>
    </dxf>
  </rfmt>
  <rfmt sheetId="5" sqref="H856" start="0" length="0">
    <dxf>
      <border outline="0">
        <bottom/>
      </border>
    </dxf>
  </rfmt>
  <rfmt sheetId="5" sqref="I856" start="0" length="0">
    <dxf>
      <border outline="0">
        <bottom/>
      </border>
    </dxf>
  </rfmt>
  <rfmt sheetId="5" sqref="J856" start="0" length="0">
    <dxf>
      <border outline="0">
        <bottom/>
      </border>
    </dxf>
  </rfmt>
  <rfmt sheetId="5" sqref="K856" start="0" length="0">
    <dxf>
      <border outline="0">
        <bottom/>
      </border>
    </dxf>
  </rfmt>
  <rfmt sheetId="5" sqref="L856" start="0" length="0">
    <dxf>
      <border outline="0">
        <bottom/>
      </border>
    </dxf>
  </rfmt>
  <rfmt sheetId="5" sqref="M856" start="0" length="0">
    <dxf>
      <border outline="0">
        <bottom/>
      </border>
    </dxf>
  </rfmt>
  <rfmt sheetId="5" sqref="N856" start="0" length="0">
    <dxf>
      <border outline="0">
        <bottom/>
      </border>
    </dxf>
  </rfmt>
  <rfmt sheetId="5" sqref="O856" start="0" length="0">
    <dxf>
      <border outline="0">
        <bottom/>
      </border>
    </dxf>
  </rfmt>
  <rfmt sheetId="5" sqref="P856" start="0" length="0">
    <dxf>
      <border outline="0">
        <bottom/>
      </border>
    </dxf>
  </rfmt>
  <rfmt sheetId="5" sqref="Q856" start="0" length="0">
    <dxf>
      <border outline="0">
        <bottom/>
      </border>
    </dxf>
  </rfmt>
  <rfmt sheetId="5" sqref="R856" start="0" length="0">
    <dxf>
      <border outline="0">
        <right/>
        <bottom/>
      </border>
    </dxf>
  </rfmt>
  <rfmt sheetId="5" sqref="B857" start="0" length="0">
    <dxf>
      <border outline="0">
        <right/>
        <bottom/>
      </border>
    </dxf>
  </rfmt>
  <rfmt sheetId="5" sqref="D857" start="0" length="0">
    <dxf>
      <border outline="0">
        <bottom/>
      </border>
    </dxf>
  </rfmt>
  <rfmt sheetId="5" sqref="E857" start="0" length="0">
    <dxf>
      <border outline="0">
        <bottom/>
      </border>
    </dxf>
  </rfmt>
  <rfmt sheetId="5" sqref="F857" start="0" length="0">
    <dxf>
      <border outline="0">
        <bottom/>
      </border>
    </dxf>
  </rfmt>
  <rfmt sheetId="5" sqref="G857" start="0" length="0">
    <dxf>
      <border outline="0">
        <bottom/>
      </border>
    </dxf>
  </rfmt>
  <rfmt sheetId="5" sqref="H857" start="0" length="0">
    <dxf>
      <border outline="0">
        <bottom/>
      </border>
    </dxf>
  </rfmt>
  <rfmt sheetId="5" sqref="I857" start="0" length="0">
    <dxf>
      <border outline="0">
        <bottom/>
      </border>
    </dxf>
  </rfmt>
  <rfmt sheetId="5" sqref="J857" start="0" length="0">
    <dxf>
      <border outline="0">
        <bottom/>
      </border>
    </dxf>
  </rfmt>
  <rfmt sheetId="5" sqref="K857" start="0" length="0">
    <dxf>
      <border outline="0">
        <bottom/>
      </border>
    </dxf>
  </rfmt>
  <rfmt sheetId="5" sqref="L857" start="0" length="0">
    <dxf>
      <border outline="0">
        <bottom/>
      </border>
    </dxf>
  </rfmt>
  <rfmt sheetId="5" sqref="M857" start="0" length="0">
    <dxf>
      <border outline="0">
        <bottom/>
      </border>
    </dxf>
  </rfmt>
  <rfmt sheetId="5" sqref="N857" start="0" length="0">
    <dxf>
      <border outline="0">
        <bottom/>
      </border>
    </dxf>
  </rfmt>
  <rfmt sheetId="5" sqref="O857" start="0" length="0">
    <dxf>
      <border outline="0">
        <bottom/>
      </border>
    </dxf>
  </rfmt>
  <rfmt sheetId="5" sqref="P857" start="0" length="0">
    <dxf>
      <border outline="0">
        <bottom/>
      </border>
    </dxf>
  </rfmt>
  <rfmt sheetId="5" sqref="Q857" start="0" length="0">
    <dxf>
      <border outline="0">
        <bottom/>
      </border>
    </dxf>
  </rfmt>
  <rfmt sheetId="5" sqref="R857" start="0" length="0">
    <dxf>
      <border outline="0">
        <right/>
        <bottom/>
      </border>
    </dxf>
  </rfmt>
  <rfmt sheetId="5" sqref="B858" start="0" length="0">
    <dxf>
      <border outline="0">
        <right/>
        <bottom/>
      </border>
    </dxf>
  </rfmt>
  <rfmt sheetId="5" sqref="D858" start="0" length="0">
    <dxf>
      <border outline="0">
        <bottom/>
      </border>
    </dxf>
  </rfmt>
  <rfmt sheetId="5" sqref="E858" start="0" length="0">
    <dxf>
      <border outline="0">
        <bottom/>
      </border>
    </dxf>
  </rfmt>
  <rfmt sheetId="5" sqref="F858" start="0" length="0">
    <dxf>
      <border outline="0">
        <bottom/>
      </border>
    </dxf>
  </rfmt>
  <rfmt sheetId="5" sqref="G858" start="0" length="0">
    <dxf>
      <border outline="0">
        <bottom/>
      </border>
    </dxf>
  </rfmt>
  <rfmt sheetId="5" sqref="H858" start="0" length="0">
    <dxf>
      <border outline="0">
        <bottom/>
      </border>
    </dxf>
  </rfmt>
  <rfmt sheetId="5" sqref="I858" start="0" length="0">
    <dxf>
      <border outline="0">
        <bottom/>
      </border>
    </dxf>
  </rfmt>
  <rfmt sheetId="5" sqref="J858" start="0" length="0">
    <dxf>
      <border outline="0">
        <bottom/>
      </border>
    </dxf>
  </rfmt>
  <rfmt sheetId="5" sqref="K858" start="0" length="0">
    <dxf>
      <border outline="0">
        <bottom/>
      </border>
    </dxf>
  </rfmt>
  <rfmt sheetId="5" sqref="L858" start="0" length="0">
    <dxf>
      <border outline="0">
        <bottom/>
      </border>
    </dxf>
  </rfmt>
  <rfmt sheetId="5" sqref="M858" start="0" length="0">
    <dxf>
      <border outline="0">
        <bottom/>
      </border>
    </dxf>
  </rfmt>
  <rfmt sheetId="5" sqref="N858" start="0" length="0">
    <dxf>
      <border outline="0">
        <bottom/>
      </border>
    </dxf>
  </rfmt>
  <rfmt sheetId="5" sqref="O858" start="0" length="0">
    <dxf>
      <border outline="0">
        <bottom/>
      </border>
    </dxf>
  </rfmt>
  <rfmt sheetId="5" sqref="P858" start="0" length="0">
    <dxf>
      <border outline="0">
        <bottom/>
      </border>
    </dxf>
  </rfmt>
  <rfmt sheetId="5" sqref="Q858" start="0" length="0">
    <dxf>
      <border outline="0">
        <bottom/>
      </border>
    </dxf>
  </rfmt>
  <rfmt sheetId="5" sqref="R858" start="0" length="0">
    <dxf>
      <border outline="0">
        <right/>
        <bottom/>
      </border>
    </dxf>
  </rfmt>
  <rfmt sheetId="5" sqref="B859" start="0" length="0">
    <dxf>
      <border outline="0">
        <right/>
        <bottom/>
      </border>
    </dxf>
  </rfmt>
  <rfmt sheetId="5" sqref="D859" start="0" length="0">
    <dxf>
      <border outline="0">
        <bottom/>
      </border>
    </dxf>
  </rfmt>
  <rfmt sheetId="5" sqref="E859" start="0" length="0">
    <dxf>
      <border outline="0">
        <bottom/>
      </border>
    </dxf>
  </rfmt>
  <rfmt sheetId="5" sqref="F859" start="0" length="0">
    <dxf>
      <border outline="0">
        <bottom/>
      </border>
    </dxf>
  </rfmt>
  <rfmt sheetId="5" sqref="G859" start="0" length="0">
    <dxf>
      <border outline="0">
        <bottom/>
      </border>
    </dxf>
  </rfmt>
  <rfmt sheetId="5" sqref="H859" start="0" length="0">
    <dxf>
      <border outline="0">
        <bottom/>
      </border>
    </dxf>
  </rfmt>
  <rfmt sheetId="5" sqref="I859" start="0" length="0">
    <dxf>
      <border outline="0">
        <bottom/>
      </border>
    </dxf>
  </rfmt>
  <rfmt sheetId="5" sqref="J859" start="0" length="0">
    <dxf>
      <border outline="0">
        <bottom/>
      </border>
    </dxf>
  </rfmt>
  <rfmt sheetId="5" sqref="K859" start="0" length="0">
    <dxf>
      <border outline="0">
        <bottom/>
      </border>
    </dxf>
  </rfmt>
  <rfmt sheetId="5" sqref="L859" start="0" length="0">
    <dxf>
      <border outline="0">
        <bottom/>
      </border>
    </dxf>
  </rfmt>
  <rfmt sheetId="5" sqref="M859" start="0" length="0">
    <dxf>
      <border outline="0">
        <bottom/>
      </border>
    </dxf>
  </rfmt>
  <rfmt sheetId="5" sqref="N859" start="0" length="0">
    <dxf>
      <border outline="0">
        <bottom/>
      </border>
    </dxf>
  </rfmt>
  <rfmt sheetId="5" sqref="O859" start="0" length="0">
    <dxf>
      <border outline="0">
        <bottom/>
      </border>
    </dxf>
  </rfmt>
  <rfmt sheetId="5" sqref="P859" start="0" length="0">
    <dxf>
      <border outline="0">
        <bottom/>
      </border>
    </dxf>
  </rfmt>
  <rfmt sheetId="5" sqref="Q859" start="0" length="0">
    <dxf>
      <border outline="0">
        <bottom/>
      </border>
    </dxf>
  </rfmt>
  <rfmt sheetId="5" sqref="R859" start="0" length="0">
    <dxf>
      <border outline="0">
        <right/>
        <bottom/>
      </border>
    </dxf>
  </rfmt>
  <rfmt sheetId="5" sqref="B860" start="0" length="0">
    <dxf>
      <border outline="0">
        <right/>
        <bottom/>
      </border>
    </dxf>
  </rfmt>
  <rfmt sheetId="5" sqref="D860" start="0" length="0">
    <dxf>
      <border outline="0">
        <bottom/>
      </border>
    </dxf>
  </rfmt>
  <rfmt sheetId="5" sqref="E860" start="0" length="0">
    <dxf>
      <border outline="0">
        <bottom/>
      </border>
    </dxf>
  </rfmt>
  <rfmt sheetId="5" sqref="F860" start="0" length="0">
    <dxf>
      <border outline="0">
        <bottom/>
      </border>
    </dxf>
  </rfmt>
  <rfmt sheetId="5" sqref="G860" start="0" length="0">
    <dxf>
      <border outline="0">
        <bottom/>
      </border>
    </dxf>
  </rfmt>
  <rfmt sheetId="5" sqref="H860" start="0" length="0">
    <dxf>
      <border outline="0">
        <bottom/>
      </border>
    </dxf>
  </rfmt>
  <rfmt sheetId="5" sqref="I860" start="0" length="0">
    <dxf>
      <border outline="0">
        <bottom/>
      </border>
    </dxf>
  </rfmt>
  <rfmt sheetId="5" sqref="J860" start="0" length="0">
    <dxf>
      <border outline="0">
        <bottom/>
      </border>
    </dxf>
  </rfmt>
  <rfmt sheetId="5" sqref="K860" start="0" length="0">
    <dxf>
      <border outline="0">
        <bottom/>
      </border>
    </dxf>
  </rfmt>
  <rfmt sheetId="5" sqref="L860" start="0" length="0">
    <dxf>
      <border outline="0">
        <bottom/>
      </border>
    </dxf>
  </rfmt>
  <rfmt sheetId="5" sqref="M860" start="0" length="0">
    <dxf>
      <border outline="0">
        <bottom/>
      </border>
    </dxf>
  </rfmt>
  <rfmt sheetId="5" sqref="N860" start="0" length="0">
    <dxf>
      <border outline="0">
        <bottom/>
      </border>
    </dxf>
  </rfmt>
  <rfmt sheetId="5" sqref="O860" start="0" length="0">
    <dxf>
      <border outline="0">
        <bottom/>
      </border>
    </dxf>
  </rfmt>
  <rfmt sheetId="5" sqref="P860" start="0" length="0">
    <dxf>
      <border outline="0">
        <bottom/>
      </border>
    </dxf>
  </rfmt>
  <rfmt sheetId="5" sqref="Q860" start="0" length="0">
    <dxf>
      <border outline="0">
        <bottom/>
      </border>
    </dxf>
  </rfmt>
  <rfmt sheetId="5" sqref="R860" start="0" length="0">
    <dxf>
      <border outline="0">
        <right/>
        <bottom/>
      </border>
    </dxf>
  </rfmt>
  <rfmt sheetId="5" sqref="B861" start="0" length="0">
    <dxf>
      <border outline="0">
        <right/>
        <bottom/>
      </border>
    </dxf>
  </rfmt>
  <rfmt sheetId="5" sqref="D861" start="0" length="0">
    <dxf>
      <border outline="0">
        <bottom/>
      </border>
    </dxf>
  </rfmt>
  <rfmt sheetId="5" sqref="E861" start="0" length="0">
    <dxf>
      <border outline="0">
        <bottom/>
      </border>
    </dxf>
  </rfmt>
  <rfmt sheetId="5" sqref="F861" start="0" length="0">
    <dxf>
      <border outline="0">
        <bottom/>
      </border>
    </dxf>
  </rfmt>
  <rfmt sheetId="5" sqref="G861" start="0" length="0">
    <dxf>
      <border outline="0">
        <bottom/>
      </border>
    </dxf>
  </rfmt>
  <rfmt sheetId="5" sqref="H861" start="0" length="0">
    <dxf>
      <border outline="0">
        <bottom/>
      </border>
    </dxf>
  </rfmt>
  <rfmt sheetId="5" sqref="I861" start="0" length="0">
    <dxf>
      <border outline="0">
        <bottom/>
      </border>
    </dxf>
  </rfmt>
  <rfmt sheetId="5" sqref="J861" start="0" length="0">
    <dxf>
      <border outline="0">
        <bottom/>
      </border>
    </dxf>
  </rfmt>
  <rfmt sheetId="5" sqref="K861" start="0" length="0">
    <dxf>
      <border outline="0">
        <bottom/>
      </border>
    </dxf>
  </rfmt>
  <rfmt sheetId="5" sqref="L861" start="0" length="0">
    <dxf>
      <border outline="0">
        <bottom/>
      </border>
    </dxf>
  </rfmt>
  <rfmt sheetId="5" sqref="M861" start="0" length="0">
    <dxf>
      <border outline="0">
        <bottom/>
      </border>
    </dxf>
  </rfmt>
  <rfmt sheetId="5" sqref="N861" start="0" length="0">
    <dxf>
      <border outline="0">
        <bottom/>
      </border>
    </dxf>
  </rfmt>
  <rfmt sheetId="5" sqref="O861" start="0" length="0">
    <dxf>
      <border outline="0">
        <bottom/>
      </border>
    </dxf>
  </rfmt>
  <rfmt sheetId="5" sqref="P861" start="0" length="0">
    <dxf>
      <border outline="0">
        <bottom/>
      </border>
    </dxf>
  </rfmt>
  <rfmt sheetId="5" sqref="Q861" start="0" length="0">
    <dxf>
      <border outline="0">
        <bottom/>
      </border>
    </dxf>
  </rfmt>
  <rfmt sheetId="5" sqref="R861" start="0" length="0">
    <dxf>
      <border outline="0">
        <right/>
        <bottom/>
      </border>
    </dxf>
  </rfmt>
  <rfmt sheetId="5" sqref="A864" start="0" length="0">
    <dxf>
      <font>
        <b/>
        <sz val="12"/>
        <color auto="1"/>
        <name val="Calibri"/>
        <scheme val="none"/>
      </font>
    </dxf>
  </rfmt>
  <rfmt sheetId="5" sqref="A869" start="0" length="0">
    <dxf>
      <font>
        <b/>
        <sz val="12"/>
        <color auto="1"/>
        <name val="Calibri"/>
        <scheme val="none"/>
      </font>
    </dxf>
  </rfmt>
  <rfmt sheetId="5" sqref="A872" start="0" length="0">
    <dxf>
      <font>
        <b/>
        <sz val="12"/>
        <color auto="1"/>
        <name val="Calibri"/>
        <scheme val="none"/>
      </font>
    </dxf>
  </rfmt>
  <rfmt sheetId="5" sqref="A875" start="0" length="0">
    <dxf>
      <font>
        <sz val="12"/>
        <color auto="1"/>
        <name val="Calibri"/>
        <scheme val="none"/>
      </font>
    </dxf>
  </rfmt>
  <rfmt sheetId="5" sqref="A877" start="0" length="0">
    <dxf>
      <font>
        <sz val="12"/>
        <color auto="1"/>
        <name val="Calibri"/>
        <scheme val="none"/>
      </font>
    </dxf>
  </rfmt>
  <rfmt sheetId="5" sqref="A879" start="0" length="0">
    <dxf>
      <font>
        <sz val="12"/>
        <color auto="1"/>
        <name val="Calibri"/>
        <scheme val="none"/>
      </font>
    </dxf>
  </rfmt>
  <rfmt sheetId="5" sqref="A881" start="0" length="0">
    <dxf>
      <font>
        <sz val="12"/>
        <color auto="1"/>
        <name val="Calibri"/>
        <scheme val="none"/>
      </font>
    </dxf>
  </rfmt>
  <rfmt sheetId="5" sqref="A883" start="0" length="0">
    <dxf>
      <font>
        <sz val="12"/>
        <color auto="1"/>
        <name val="Calibri"/>
        <scheme val="none"/>
      </font>
    </dxf>
  </rfmt>
  <rfmt sheetId="5" sqref="A885" start="0" length="0">
    <dxf>
      <font>
        <b/>
        <sz val="12"/>
        <color auto="1"/>
        <name val="Calibri"/>
        <scheme val="none"/>
      </font>
    </dxf>
  </rfmt>
  <rfmt sheetId="5" sqref="A887" start="0" length="0">
    <dxf>
      <font>
        <sz val="12"/>
        <color auto="1"/>
        <name val="Symbol"/>
        <scheme val="none"/>
      </font>
    </dxf>
  </rfmt>
  <rfmt sheetId="5" sqref="A891" start="0" length="0">
    <dxf>
      <font>
        <sz val="12"/>
        <color auto="1"/>
        <name val="Symbol"/>
        <scheme val="none"/>
      </font>
    </dxf>
  </rfmt>
  <rfmt sheetId="5" sqref="A894" start="0" length="0">
    <dxf>
      <font>
        <sz val="12"/>
        <color auto="1"/>
        <name val="Symbol"/>
        <scheme val="none"/>
      </font>
    </dxf>
  </rfmt>
  <rfmt sheetId="5" sqref="A897" start="0" length="0">
    <dxf>
      <font>
        <sz val="12"/>
        <color auto="1"/>
        <name val="Symbol"/>
        <scheme val="none"/>
      </font>
    </dxf>
  </rfmt>
  <rfmt sheetId="5" sqref="A898" start="0" length="0">
    <dxf>
      <font>
        <sz val="12"/>
        <color auto="1"/>
        <name val="Calibri"/>
        <scheme val="none"/>
      </font>
    </dxf>
  </rfmt>
  <rfmt sheetId="5" sqref="A900" start="0" length="0">
    <dxf>
      <font>
        <sz val="12"/>
        <color auto="1"/>
        <name val="Symbol"/>
        <scheme val="none"/>
      </font>
    </dxf>
  </rfmt>
  <rfmt sheetId="5" sqref="A901" start="0" length="0">
    <dxf>
      <font>
        <sz val="12"/>
        <color auto="1"/>
        <name val="Calibri"/>
        <scheme val="none"/>
      </font>
    </dxf>
  </rfmt>
  <rfmt sheetId="5" sqref="A904" start="0" length="0">
    <dxf>
      <font>
        <sz val="12"/>
        <color auto="1"/>
        <name val="Symbol"/>
        <scheme val="none"/>
      </font>
    </dxf>
  </rfmt>
  <rfmt sheetId="5" sqref="A907" start="0" length="0">
    <dxf>
      <font>
        <sz val="12"/>
        <color auto="1"/>
        <name val="Symbol"/>
        <scheme val="none"/>
      </font>
    </dxf>
  </rfmt>
  <rfmt sheetId="5" sqref="A910" start="0" length="0">
    <dxf>
      <font>
        <b/>
        <sz val="14"/>
        <color auto="1"/>
        <name val="Calibri"/>
        <scheme val="none"/>
      </font>
    </dxf>
  </rfmt>
  <rfmt sheetId="5" sqref="A912" start="0" length="0">
    <dxf>
      <font>
        <b/>
        <sz val="14"/>
        <color auto="1"/>
        <name val="Calibri"/>
        <scheme val="none"/>
      </font>
    </dxf>
  </rfmt>
  <rfmt sheetId="5" sqref="A914" start="0" length="0">
    <dxf>
      <font>
        <b/>
        <sz val="13"/>
        <color auto="1"/>
        <name val="Calibri"/>
        <scheme val="none"/>
      </font>
    </dxf>
  </rfmt>
  <rfmt sheetId="5" sqref="A918" start="0" length="0">
    <dxf>
      <font>
        <b/>
        <sz val="12"/>
        <color auto="1"/>
        <name val="Calibri"/>
        <scheme val="none"/>
      </font>
    </dxf>
  </rfmt>
  <rfmt sheetId="5" sqref="A921" start="0" length="0">
    <dxf>
      <font>
        <b/>
        <sz val="12"/>
        <color auto="1"/>
        <name val="Calibri"/>
        <scheme val="none"/>
      </font>
    </dxf>
  </rfmt>
  <rfmt sheetId="5" sqref="A922" start="0" length="0">
    <dxf>
      <font>
        <sz val="12"/>
        <color auto="1"/>
        <name val="Calibri"/>
        <scheme val="none"/>
      </font>
    </dxf>
  </rfmt>
  <rfmt sheetId="5" sqref="A926" start="0" length="0">
    <dxf>
      <font>
        <sz val="12"/>
        <color auto="1"/>
        <name val="Calibri"/>
        <scheme val="none"/>
      </font>
    </dxf>
  </rfmt>
  <rfmt sheetId="5" sqref="A932" start="0" length="0">
    <dxf>
      <font>
        <b/>
        <sz val="12"/>
        <color auto="1"/>
        <name val="Calibri"/>
        <scheme val="none"/>
      </font>
    </dxf>
  </rfmt>
  <rfmt sheetId="5" sqref="A935" start="0" length="0">
    <dxf>
      <font>
        <b/>
        <sz val="12"/>
        <color auto="1"/>
        <name val="Calibri"/>
        <scheme val="none"/>
      </font>
    </dxf>
  </rfmt>
  <rfmt sheetId="5" sqref="A940" start="0" length="0">
    <dxf>
      <font>
        <b/>
        <sz val="12"/>
        <color auto="1"/>
        <name val="Calibri"/>
        <scheme val="none"/>
      </font>
    </dxf>
  </rfmt>
  <rfmt sheetId="5" sqref="A945" start="0" length="0">
    <dxf>
      <font>
        <b/>
        <sz val="12"/>
        <color auto="1"/>
        <name val="Calibri"/>
        <scheme val="none"/>
      </font>
    </dxf>
  </rfmt>
  <rfmt sheetId="5" sqref="A948" start="0" length="0">
    <dxf>
      <font>
        <b/>
        <sz val="12"/>
        <color auto="1"/>
        <name val="Calibri"/>
        <scheme val="none"/>
      </font>
    </dxf>
  </rfmt>
  <rfmt sheetId="5" sqref="A949" start="0" length="0">
    <dxf>
      <font>
        <b/>
        <sz val="12"/>
        <color rgb="FF000000"/>
        <name val="Calibri"/>
        <scheme val="none"/>
      </font>
    </dxf>
  </rfmt>
  <rfmt sheetId="5" sqref="A952" start="0" length="0">
    <dxf>
      <font>
        <b/>
        <sz val="12"/>
        <color auto="1"/>
        <name val="Calibri"/>
        <scheme val="none"/>
      </font>
    </dxf>
  </rfmt>
  <rfmt sheetId="5" sqref="A955" start="0" length="0">
    <dxf>
      <font>
        <b/>
        <sz val="14"/>
        <color auto="1"/>
        <name val="Calibri"/>
        <scheme val="none"/>
      </font>
    </dxf>
  </rfmt>
  <rfmt sheetId="5" sqref="A957" start="0" length="0">
    <dxf>
      <font>
        <b/>
        <sz val="13"/>
        <color auto="1"/>
        <name val="Calibri"/>
        <scheme val="none"/>
      </font>
    </dxf>
  </rfmt>
  <rfmt sheetId="5" sqref="A960" start="0" length="0">
    <dxf>
      <font>
        <sz val="12"/>
        <color auto="1"/>
        <name val="Calibri"/>
        <scheme val="none"/>
      </font>
    </dxf>
  </rfmt>
  <rfmt sheetId="5" sqref="A971" start="0" length="0">
    <dxf>
      <font>
        <b/>
        <sz val="12"/>
        <color auto="1"/>
        <name val="Calibri"/>
        <scheme val="none"/>
      </font>
    </dxf>
  </rfmt>
  <rfmt sheetId="5" sqref="A981" start="0" length="0">
    <dxf>
      <font>
        <sz val="12"/>
        <color auto="1"/>
        <name val="Calibri"/>
        <scheme val="none"/>
      </font>
    </dxf>
  </rfmt>
  <rfmt sheetId="5" sqref="A982" start="0" length="0">
    <dxf>
      <font>
        <sz val="12"/>
        <color auto="1"/>
        <name val="Calibri"/>
        <scheme val="none"/>
      </font>
    </dxf>
  </rfmt>
  <rfmt sheetId="5" sqref="A983" start="0" length="0">
    <dxf>
      <font>
        <sz val="12"/>
        <color auto="1"/>
        <name val="Calibri"/>
        <scheme val="none"/>
      </font>
    </dxf>
  </rfmt>
  <rfmt sheetId="5" sqref="A984" start="0" length="0">
    <dxf>
      <font>
        <sz val="12"/>
        <color auto="1"/>
        <name val="Calibri"/>
        <scheme val="none"/>
      </font>
    </dxf>
  </rfmt>
  <rfmt sheetId="5" sqref="A985" start="0" length="0">
    <dxf>
      <font>
        <sz val="12"/>
        <color auto="1"/>
        <name val="Calibri"/>
        <scheme val="none"/>
      </font>
    </dxf>
  </rfmt>
  <rfmt sheetId="5" sqref="A986" start="0" length="0">
    <dxf>
      <font>
        <sz val="12"/>
        <color auto="1"/>
        <name val="Calibri"/>
        <scheme val="none"/>
      </font>
    </dxf>
  </rfmt>
  <rfmt sheetId="5" sqref="A987" start="0" length="0">
    <dxf>
      <font>
        <sz val="12"/>
        <color auto="1"/>
        <name val="Calibri"/>
        <scheme val="none"/>
      </font>
    </dxf>
  </rfmt>
  <rfmt sheetId="5" sqref="A990" start="0" length="0">
    <dxf>
      <font>
        <sz val="12"/>
        <color auto="1"/>
        <name val="Calibri"/>
        <scheme val="none"/>
      </font>
    </dxf>
  </rfmt>
  <rfmt sheetId="5" sqref="A994" start="0" length="0">
    <dxf>
      <font>
        <sz val="12"/>
        <color auto="1"/>
        <name val="Calibri"/>
        <scheme val="none"/>
      </font>
    </dxf>
  </rfmt>
  <rfmt sheetId="5" sqref="A995" start="0" length="0">
    <dxf>
      <font>
        <sz val="12"/>
        <color auto="1"/>
        <name val="Calibri"/>
        <scheme val="none"/>
      </font>
    </dxf>
  </rfmt>
  <rfmt sheetId="5" sqref="A996" start="0" length="0">
    <dxf>
      <font>
        <sz val="12"/>
        <color auto="1"/>
        <name val="Calibri"/>
        <scheme val="none"/>
      </font>
    </dxf>
  </rfmt>
  <rfmt sheetId="5" sqref="A997" start="0" length="0">
    <dxf>
      <font>
        <sz val="12"/>
        <color auto="1"/>
        <name val="Calibri"/>
        <scheme val="none"/>
      </font>
    </dxf>
  </rfmt>
  <rfmt sheetId="5" sqref="A998" start="0" length="0">
    <dxf>
      <font>
        <sz val="12"/>
        <color auto="1"/>
        <name val="Calibri"/>
        <scheme val="none"/>
      </font>
    </dxf>
  </rfmt>
  <rfmt sheetId="5" sqref="A1000" start="0" length="0">
    <dxf>
      <font>
        <b/>
        <sz val="14"/>
        <color auto="1"/>
        <name val="Calibri"/>
        <scheme val="none"/>
      </font>
    </dxf>
  </rfmt>
  <rfmt sheetId="5" sqref="A1001" start="0" length="0">
    <dxf>
      <font>
        <b/>
        <sz val="13"/>
        <color rgb="FF000000"/>
        <name val="Calibri"/>
        <scheme val="none"/>
      </font>
    </dxf>
  </rfmt>
  <rfmt sheetId="5" sqref="A1005" start="0" length="0">
    <dxf>
      <font>
        <b/>
        <sz val="12"/>
        <color rgb="FF000000"/>
        <name val="Calibri"/>
        <scheme val="none"/>
      </font>
    </dxf>
  </rfmt>
  <rfmt sheetId="5" sqref="A1008" start="0" length="0">
    <dxf>
      <font>
        <b/>
        <sz val="12"/>
        <color rgb="FF000000"/>
        <name val="Calibri"/>
        <scheme val="none"/>
      </font>
    </dxf>
  </rfmt>
  <rfmt sheetId="5" sqref="A1011" start="0" length="0">
    <dxf>
      <font>
        <b/>
        <sz val="12"/>
        <color rgb="FF000000"/>
        <name val="Calibri"/>
        <scheme val="none"/>
      </font>
    </dxf>
  </rfmt>
  <rfmt sheetId="5" sqref="A1015" start="0" length="0">
    <dxf>
      <font>
        <b/>
        <sz val="12"/>
        <color rgb="FF000000"/>
        <name val="Calibri"/>
        <scheme val="none"/>
      </font>
    </dxf>
  </rfmt>
  <rfmt sheetId="5" sqref="A1018" start="0" length="0">
    <dxf>
      <font>
        <b/>
        <sz val="14"/>
        <color auto="1"/>
        <name val="Calibri"/>
        <scheme val="none"/>
      </font>
    </dxf>
  </rfmt>
  <rfmt sheetId="5" sqref="A1020" start="0" length="0">
    <dxf>
      <font>
        <b/>
        <sz val="13"/>
        <color auto="1"/>
        <name val="Calibri"/>
        <scheme val="none"/>
      </font>
    </dxf>
  </rfmt>
  <rfmt sheetId="5" sqref="A1024" start="0" length="0">
    <dxf>
      <font>
        <b/>
        <sz val="12"/>
        <color auto="1"/>
        <name val="Calibri"/>
        <scheme val="none"/>
      </font>
    </dxf>
  </rfmt>
  <rfmt sheetId="5" sqref="A1028" start="0" length="0">
    <dxf>
      <font>
        <b/>
        <sz val="12"/>
        <color auto="1"/>
        <name val="Calibri"/>
        <scheme val="none"/>
      </font>
    </dxf>
  </rfmt>
  <rfmt sheetId="5" sqref="A1038" start="0" length="0">
    <dxf>
      <font>
        <b/>
        <sz val="14"/>
        <color auto="1"/>
        <name val="Calibri"/>
        <scheme val="none"/>
      </font>
    </dxf>
  </rfmt>
  <rfmt sheetId="5" sqref="A1040" start="0" length="0">
    <dxf>
      <font>
        <b/>
        <sz val="13"/>
        <color auto="1"/>
        <name val="Calibri"/>
        <scheme val="none"/>
      </font>
    </dxf>
  </rfmt>
  <rfmt sheetId="5" sqref="B1046" start="0" length="0">
    <dxf>
      <font>
        <b/>
        <sz val="12"/>
        <color rgb="FF000000"/>
        <name val="Calibri"/>
        <scheme val="none"/>
      </font>
    </dxf>
  </rfmt>
  <rfmt sheetId="5" sqref="A1056" start="0" length="0">
    <dxf>
      <font>
        <sz val="12"/>
        <color auto="1"/>
        <name val="Calibri"/>
        <scheme val="none"/>
      </font>
    </dxf>
  </rfmt>
  <rfmt sheetId="5" sqref="A1059" start="0" length="0">
    <dxf>
      <font>
        <sz val="12"/>
        <color auto="1"/>
        <name val="Calibri"/>
        <scheme val="none"/>
      </font>
    </dxf>
  </rfmt>
  <rfmt sheetId="5" sqref="A1080" start="0" length="0">
    <dxf>
      <font>
        <sz val="12"/>
        <color auto="1"/>
        <name val="Calibri"/>
        <scheme val="none"/>
      </font>
    </dxf>
  </rfmt>
  <rfmt sheetId="5" sqref="A1082" start="0" length="0">
    <dxf>
      <font>
        <sz val="12"/>
        <color auto="1"/>
        <name val="Calibri"/>
        <scheme val="none"/>
      </font>
    </dxf>
  </rfmt>
  <rfmt sheetId="5" sqref="A1086" start="0" length="0">
    <dxf>
      <font>
        <b/>
        <sz val="12"/>
        <color auto="1"/>
        <name val="Calibri"/>
        <scheme val="none"/>
      </font>
    </dxf>
  </rfmt>
  <rfmt sheetId="5" sqref="A1088" start="0" length="0">
    <dxf>
      <font>
        <b/>
        <sz val="11"/>
        <color auto="1"/>
        <name val="Calibri"/>
        <scheme val="none"/>
      </font>
    </dxf>
  </rfmt>
  <rfmt sheetId="5" sqref="A1089" start="0" length="0">
    <dxf>
      <font>
        <b/>
        <sz val="12"/>
        <color rgb="FF000000"/>
        <name val="Calibri"/>
        <scheme val="none"/>
      </font>
    </dxf>
  </rfmt>
  <rfmt sheetId="5" sqref="B1089" start="0" length="0">
    <dxf>
      <font>
        <sz val="12"/>
        <color auto="1"/>
        <name val="Symbol"/>
        <scheme val="none"/>
      </font>
    </dxf>
  </rfmt>
  <rfmt sheetId="5" sqref="B1090" start="0" length="0">
    <dxf>
      <font>
        <sz val="12"/>
        <color auto="1"/>
        <name val="Symbol"/>
        <scheme val="none"/>
      </font>
    </dxf>
  </rfmt>
  <rfmt sheetId="5" sqref="B1091" start="0" length="0">
    <dxf>
      <font>
        <sz val="12"/>
        <color auto="1"/>
        <name val="Symbol"/>
        <scheme val="none"/>
      </font>
    </dxf>
  </rfmt>
  <rfmt sheetId="5" sqref="A1094" start="0" length="0">
    <dxf>
      <font>
        <sz val="12"/>
        <color auto="1"/>
        <name val="Calibri"/>
        <scheme val="none"/>
      </font>
    </dxf>
  </rfmt>
  <rfmt sheetId="5" sqref="D1094" start="0" length="0">
    <dxf>
      <font>
        <sz val="12"/>
        <color auto="1"/>
        <name val="Symbol"/>
        <scheme val="none"/>
      </font>
    </dxf>
  </rfmt>
  <rfmt sheetId="5" sqref="D1095" start="0" length="0">
    <dxf>
      <font>
        <sz val="12"/>
        <color auto="1"/>
        <name val="Symbol"/>
        <scheme val="none"/>
      </font>
    </dxf>
  </rfmt>
  <rfmt sheetId="5" sqref="A1096" start="0" length="0">
    <dxf>
      <font>
        <sz val="12"/>
        <color auto="1"/>
        <name val="Calibri"/>
        <scheme val="none"/>
      </font>
    </dxf>
  </rfmt>
  <rfmt sheetId="5" sqref="D1096" start="0" length="0">
    <dxf>
      <font>
        <sz val="12"/>
        <color auto="1"/>
        <name val="Symbol"/>
        <scheme val="none"/>
      </font>
    </dxf>
  </rfmt>
  <rfmt sheetId="5" sqref="D1097" start="0" length="0">
    <dxf>
      <font>
        <sz val="12"/>
        <color auto="1"/>
        <name val="Symbol"/>
        <scheme val="none"/>
      </font>
    </dxf>
  </rfmt>
  <rfmt sheetId="5" sqref="A1098" start="0" length="0">
    <dxf>
      <font>
        <sz val="12"/>
        <color auto="1"/>
        <name val="Calibri"/>
        <scheme val="none"/>
      </font>
    </dxf>
  </rfmt>
  <rfmt sheetId="5" sqref="D1098" start="0" length="0">
    <dxf>
      <font>
        <sz val="12"/>
        <color auto="1"/>
        <name val="Symbol"/>
        <scheme val="none"/>
      </font>
    </dxf>
  </rfmt>
  <rfmt sheetId="5" sqref="D1099" start="0" length="0">
    <dxf>
      <font>
        <sz val="12"/>
        <color auto="1"/>
        <name val="Symbol"/>
        <scheme val="none"/>
      </font>
    </dxf>
  </rfmt>
  <rfmt sheetId="5" sqref="D1100" start="0" length="0">
    <dxf>
      <font>
        <sz val="12"/>
        <color auto="1"/>
        <name val="Symbol"/>
        <scheme val="none"/>
      </font>
    </dxf>
  </rfmt>
  <rfmt sheetId="5" sqref="A1101" start="0" length="0">
    <dxf>
      <font>
        <sz val="12"/>
        <color auto="1"/>
        <name val="Calibri"/>
        <scheme val="none"/>
      </font>
    </dxf>
  </rfmt>
  <rfmt sheetId="5" sqref="D1101" start="0" length="0">
    <dxf>
      <font>
        <sz val="12"/>
        <color auto="1"/>
        <name val="Symbol"/>
        <scheme val="none"/>
      </font>
    </dxf>
  </rfmt>
  <rfmt sheetId="5" sqref="D1102" start="0" length="0">
    <dxf>
      <font>
        <sz val="12"/>
        <color auto="1"/>
        <name val="Symbol"/>
        <scheme val="none"/>
      </font>
    </dxf>
  </rfmt>
  <rfmt sheetId="5" sqref="D1103" start="0" length="0">
    <dxf>
      <font>
        <sz val="12"/>
        <color auto="1"/>
        <name val="Symbol"/>
        <scheme val="none"/>
      </font>
    </dxf>
  </rfmt>
  <rfmt sheetId="5" sqref="A1104" start="0" length="0">
    <dxf>
      <font>
        <sz val="12"/>
        <color auto="1"/>
        <name val="Calibri"/>
        <scheme val="none"/>
      </font>
    </dxf>
  </rfmt>
  <rfmt sheetId="5" sqref="D1104" start="0" length="0">
    <dxf>
      <font>
        <sz val="12"/>
        <color auto="1"/>
        <name val="Symbol"/>
        <scheme val="none"/>
      </font>
    </dxf>
  </rfmt>
  <rfmt sheetId="5" sqref="D1105" start="0" length="0">
    <dxf>
      <font>
        <sz val="12"/>
        <color auto="1"/>
        <name val="Symbol"/>
        <scheme val="none"/>
      </font>
    </dxf>
  </rfmt>
  <rfmt sheetId="5" sqref="D1106" start="0" length="0">
    <dxf>
      <font>
        <sz val="12"/>
        <color auto="1"/>
        <name val="Symbol"/>
        <scheme val="none"/>
      </font>
    </dxf>
  </rfmt>
  <rfmt sheetId="5" sqref="A1107" start="0" length="0">
    <dxf>
      <font>
        <sz val="12"/>
        <color auto="1"/>
        <name val="Calibri"/>
        <scheme val="none"/>
      </font>
    </dxf>
  </rfmt>
  <rfmt sheetId="5" sqref="D1107" start="0" length="0">
    <dxf>
      <font>
        <sz val="12"/>
        <color auto="1"/>
        <name val="Symbol"/>
        <scheme val="none"/>
      </font>
    </dxf>
  </rfmt>
  <rfmt sheetId="5" sqref="D1108" start="0" length="0">
    <dxf>
      <font>
        <sz val="12"/>
        <color auto="1"/>
        <name val="Symbol"/>
        <scheme val="none"/>
      </font>
    </dxf>
  </rfmt>
  <rfmt sheetId="5" sqref="A1109" start="0" length="0">
    <dxf>
      <font>
        <sz val="12"/>
        <color auto="1"/>
        <name val="Calibri"/>
        <scheme val="none"/>
      </font>
    </dxf>
  </rfmt>
  <rfmt sheetId="5" sqref="D1109" start="0" length="0">
    <dxf>
      <font>
        <sz val="12"/>
        <color auto="1"/>
        <name val="Symbol"/>
        <scheme val="none"/>
      </font>
    </dxf>
  </rfmt>
  <rfmt sheetId="5" sqref="D1110" start="0" length="0">
    <dxf>
      <font>
        <sz val="12"/>
        <color auto="1"/>
        <name val="Symbol"/>
        <scheme val="none"/>
      </font>
    </dxf>
  </rfmt>
  <rfmt sheetId="5" sqref="A1111" start="0" length="0">
    <dxf>
      <font>
        <sz val="12"/>
        <color auto="1"/>
        <name val="Calibri"/>
        <scheme val="none"/>
      </font>
    </dxf>
  </rfmt>
  <rfmt sheetId="5" sqref="D1111" start="0" length="0">
    <dxf>
      <font>
        <sz val="12"/>
        <color auto="1"/>
        <name val="Symbol"/>
        <scheme val="none"/>
      </font>
    </dxf>
  </rfmt>
  <rfmt sheetId="5" sqref="D1112" start="0" length="0">
    <dxf>
      <font>
        <sz val="12"/>
        <color auto="1"/>
        <name val="Symbol"/>
        <scheme val="none"/>
      </font>
    </dxf>
  </rfmt>
  <rfmt sheetId="5" sqref="A1113" start="0" length="0">
    <dxf>
      <font>
        <sz val="12"/>
        <color auto="1"/>
        <name val="Calibri"/>
        <scheme val="none"/>
      </font>
    </dxf>
  </rfmt>
  <rfmt sheetId="5" sqref="D1113" start="0" length="0">
    <dxf>
      <font>
        <sz val="12"/>
        <color auto="1"/>
        <name val="Symbol"/>
        <scheme val="none"/>
      </font>
    </dxf>
  </rfmt>
  <rfmt sheetId="5" sqref="D1114" start="0" length="0">
    <dxf>
      <font>
        <sz val="12"/>
        <color auto="1"/>
        <name val="Symbol"/>
        <scheme val="none"/>
      </font>
    </dxf>
  </rfmt>
  <rfmt sheetId="5" sqref="A1116" start="0" length="0">
    <dxf>
      <font>
        <sz val="12"/>
        <color auto="1"/>
        <name val="Calibri"/>
        <scheme val="none"/>
      </font>
    </dxf>
  </rfmt>
  <rfmt sheetId="5" sqref="A1117" start="0" length="0">
    <dxf>
      <font>
        <sz val="12"/>
        <color auto="1"/>
        <name val="Calibri"/>
        <scheme val="none"/>
      </font>
    </dxf>
  </rfmt>
  <rfmt sheetId="5" sqref="A1118" start="0" length="0">
    <dxf>
      <font>
        <sz val="12"/>
        <color auto="1"/>
        <name val="Calibri"/>
        <scheme val="none"/>
      </font>
    </dxf>
  </rfmt>
  <rfmt sheetId="5" sqref="A1120" start="0" length="0">
    <dxf>
      <font>
        <sz val="12"/>
        <color auto="1"/>
        <name val="Calibri"/>
        <scheme val="none"/>
      </font>
    </dxf>
  </rfmt>
  <rfmt sheetId="5" sqref="A1121" start="0" length="0">
    <dxf>
      <font>
        <sz val="12"/>
        <color auto="1"/>
        <name val="Calibri"/>
        <scheme val="none"/>
      </font>
    </dxf>
  </rfmt>
  <rfmt sheetId="5" sqref="A1122" start="0" length="0">
    <dxf>
      <font>
        <sz val="12"/>
        <color auto="1"/>
        <name val="Calibri"/>
        <scheme val="none"/>
      </font>
    </dxf>
  </rfmt>
  <rfmt sheetId="5" sqref="A1123" start="0" length="0">
    <dxf>
      <font>
        <sz val="12"/>
        <color auto="1"/>
        <name val="Calibri"/>
        <scheme val="none"/>
      </font>
    </dxf>
  </rfmt>
  <rfmt sheetId="5" sqref="A1124" start="0" length="0">
    <dxf>
      <font>
        <sz val="12"/>
        <color auto="1"/>
        <name val="Calibri"/>
        <scheme val="none"/>
      </font>
    </dxf>
  </rfmt>
  <rfmt sheetId="5" sqref="A1125" start="0" length="0">
    <dxf>
      <font>
        <sz val="12"/>
        <color auto="1"/>
        <name val="Calibri"/>
        <scheme val="none"/>
      </font>
    </dxf>
  </rfmt>
  <rfmt sheetId="5" sqref="A1126" start="0" length="0">
    <dxf>
      <font>
        <sz val="12"/>
        <color auto="1"/>
        <name val="Calibri"/>
        <scheme val="none"/>
      </font>
    </dxf>
  </rfmt>
  <rfmt sheetId="5" sqref="A1128" start="0" length="0">
    <dxf>
      <font>
        <b/>
        <sz val="14"/>
        <color auto="1"/>
        <name val="Calibri"/>
        <scheme val="none"/>
      </font>
    </dxf>
  </rfmt>
  <rfmt sheetId="5" sqref="A1130" start="0" length="0">
    <dxf>
      <font>
        <sz val="11"/>
        <color auto="1"/>
        <name val="Calibri"/>
        <scheme val="none"/>
      </font>
    </dxf>
  </rfmt>
  <rfmt sheetId="5" sqref="C1130" start="0" length="0">
    <dxf>
      <font>
        <sz val="12"/>
        <color auto="1"/>
        <name val="Symbol"/>
        <scheme val="none"/>
      </font>
    </dxf>
  </rfmt>
  <rfmt sheetId="5" sqref="C1131" start="0" length="0">
    <dxf>
      <font>
        <sz val="12"/>
        <color auto="1"/>
        <name val="Symbol"/>
        <scheme val="none"/>
      </font>
    </dxf>
  </rfmt>
  <rfmt sheetId="5" sqref="C1132" start="0" length="0">
    <dxf>
      <font>
        <sz val="12"/>
        <color auto="1"/>
        <name val="Symbol"/>
        <scheme val="none"/>
      </font>
    </dxf>
  </rfmt>
  <rfmt sheetId="5" sqref="C1133" start="0" length="0">
    <dxf>
      <font>
        <sz val="12"/>
        <color auto="1"/>
        <name val="Symbol"/>
        <scheme val="none"/>
      </font>
    </dxf>
  </rfmt>
  <rfmt sheetId="5" sqref="C1134" start="0" length="0">
    <dxf>
      <font>
        <sz val="12"/>
        <color auto="1"/>
        <name val="Symbol"/>
        <scheme val="none"/>
      </font>
    </dxf>
  </rfmt>
  <rfmt sheetId="5" sqref="C1135" start="0" length="0">
    <dxf>
      <font>
        <sz val="12"/>
        <color auto="1"/>
        <name val="Symbol"/>
        <scheme val="none"/>
      </font>
    </dxf>
  </rfmt>
  <rfmt sheetId="5" sqref="A1137" start="0" length="0">
    <dxf>
      <font>
        <b/>
        <sz val="12"/>
        <color auto="1"/>
        <name val="Calibri"/>
        <scheme val="none"/>
      </font>
    </dxf>
  </rfmt>
  <rfmt sheetId="5" sqref="D1137" start="0" length="0">
    <dxf>
      <font>
        <sz val="12"/>
        <color auto="1"/>
        <name val="Symbol"/>
        <scheme val="none"/>
      </font>
    </dxf>
  </rfmt>
  <rfmt sheetId="5" sqref="D1138" start="0" length="0">
    <dxf>
      <font>
        <sz val="12"/>
        <color auto="1"/>
        <name val="Symbol"/>
        <scheme val="none"/>
      </font>
    </dxf>
  </rfmt>
  <rfmt sheetId="5" sqref="D1139" start="0" length="0">
    <dxf>
      <font>
        <sz val="12"/>
        <color auto="1"/>
        <name val="Symbol"/>
        <scheme val="none"/>
      </font>
    </dxf>
  </rfmt>
  <rfmt sheetId="5" sqref="A1140" start="0" length="0">
    <dxf>
      <font>
        <b/>
        <sz val="12"/>
        <color auto="1"/>
        <name val="Calibri"/>
        <scheme val="none"/>
      </font>
    </dxf>
  </rfmt>
  <rfmt sheetId="5" sqref="A1142" start="0" length="0">
    <dxf>
      <font>
        <b/>
        <sz val="11"/>
        <color auto="1"/>
        <name val="Calibri"/>
        <scheme val="none"/>
      </font>
    </dxf>
  </rfmt>
  <rfmt sheetId="5" sqref="A1143" start="0" length="0">
    <dxf>
      <font>
        <b/>
        <sz val="12"/>
        <color auto="1"/>
        <name val="Calibri"/>
        <scheme val="none"/>
      </font>
    </dxf>
  </rfmt>
  <rfmt sheetId="5" sqref="C1143" start="0" length="0">
    <dxf>
      <font>
        <sz val="12"/>
        <color auto="1"/>
        <name val="Calibri"/>
        <scheme val="none"/>
      </font>
    </dxf>
  </rfmt>
  <rfmt sheetId="5" sqref="A1146" start="0" length="0">
    <dxf>
      <font>
        <b/>
        <sz val="12"/>
        <color auto="1"/>
        <name val="Calibri"/>
        <scheme val="none"/>
      </font>
    </dxf>
  </rfmt>
  <rfmt sheetId="5" sqref="C1146" start="0" length="0">
    <dxf>
      <font>
        <sz val="12"/>
        <color auto="1"/>
        <name val="Calibri"/>
        <scheme val="none"/>
      </font>
    </dxf>
  </rfmt>
  <rfmt sheetId="5" sqref="A1149" start="0" length="0">
    <dxf>
      <font>
        <b/>
        <sz val="12"/>
        <color auto="1"/>
        <name val="Calibri"/>
        <scheme val="none"/>
      </font>
    </dxf>
  </rfmt>
  <rfmt sheetId="5" sqref="A1153" start="0" length="0">
    <dxf>
      <font>
        <b/>
        <sz val="11"/>
        <color auto="1"/>
        <name val="Calibri"/>
        <scheme val="none"/>
      </font>
    </dxf>
  </rfmt>
  <rfmt sheetId="5" sqref="A1154" start="0" length="0">
    <dxf>
      <font>
        <b/>
        <sz val="11"/>
        <color auto="1"/>
        <name val="Calibri"/>
        <scheme val="none"/>
      </font>
    </dxf>
  </rfmt>
  <rfmt sheetId="5" sqref="A1155" start="0" length="0">
    <dxf>
      <font>
        <b/>
        <sz val="11"/>
        <color auto="1"/>
        <name val="Calibri"/>
        <scheme val="none"/>
      </font>
    </dxf>
  </rfmt>
  <rfmt sheetId="5" sqref="A1156" start="0" length="0">
    <dxf>
      <font>
        <b/>
        <sz val="14"/>
        <color auto="1"/>
        <name val="Calibri"/>
        <scheme val="none"/>
      </font>
    </dxf>
  </rfmt>
  <rfmt sheetId="5" sqref="A1157" start="0" length="0">
    <dxf>
      <font>
        <b/>
        <sz val="11"/>
        <color auto="1"/>
        <name val="Calibri"/>
        <scheme val="none"/>
      </font>
    </dxf>
  </rfmt>
  <rfmt sheetId="5" sqref="C1158" start="0" length="0">
    <dxf>
      <font>
        <sz val="12"/>
        <color auto="1"/>
        <name val="Symbol"/>
        <scheme val="none"/>
      </font>
    </dxf>
  </rfmt>
  <rfmt sheetId="5" sqref="C1159" start="0" length="0">
    <dxf>
      <font>
        <sz val="12"/>
        <color auto="1"/>
        <name val="Symbol"/>
        <scheme val="none"/>
      </font>
    </dxf>
  </rfmt>
  <rfmt sheetId="5" sqref="C1160" start="0" length="0">
    <dxf>
      <font>
        <sz val="12"/>
        <color auto="1"/>
        <name val="Symbol"/>
        <scheme val="none"/>
      </font>
    </dxf>
  </rfmt>
  <rfmt sheetId="5" sqref="A1164" start="0" length="0">
    <dxf>
      <font>
        <sz val="12"/>
        <color auto="1"/>
        <name val="Calibri"/>
        <scheme val="none"/>
      </font>
    </dxf>
  </rfmt>
  <rfmt sheetId="5" sqref="A1166" start="0" length="0">
    <dxf>
      <font>
        <sz val="12"/>
        <color auto="1"/>
        <name val="Calibri"/>
        <scheme val="none"/>
      </font>
    </dxf>
  </rfmt>
  <rfmt sheetId="5" sqref="A1172" start="0" length="0">
    <dxf>
      <font>
        <b/>
        <sz val="12"/>
        <color rgb="FF000000"/>
        <name val="Calibri"/>
        <scheme val="none"/>
      </font>
    </dxf>
  </rfmt>
  <rfmt sheetId="5" sqref="A1173" start="0" length="0">
    <dxf>
      <font>
        <b/>
        <sz val="12"/>
        <color rgb="FF000000"/>
        <name val="Calibri"/>
        <scheme val="none"/>
      </font>
    </dxf>
  </rfmt>
  <rfmt sheetId="5" sqref="A1174" start="0" length="0">
    <dxf>
      <font>
        <b/>
        <sz val="12"/>
        <color rgb="FF000000"/>
        <name val="Calibri"/>
        <scheme val="none"/>
      </font>
    </dxf>
  </rfmt>
  <rfmt sheetId="5" sqref="A1175" start="0" length="0">
    <dxf>
      <font>
        <b/>
        <sz val="12"/>
        <color rgb="FF000000"/>
        <name val="Calibri"/>
        <scheme val="none"/>
      </font>
    </dxf>
  </rfmt>
  <rfmt sheetId="5" sqref="A1176" start="0" length="0">
    <dxf>
      <font>
        <b/>
        <sz val="12"/>
        <color rgb="FF000000"/>
        <name val="Calibri"/>
        <scheme val="none"/>
      </font>
    </dxf>
  </rfmt>
  <rfmt sheetId="5" sqref="A1178" start="0" length="0">
    <dxf>
      <font>
        <b/>
        <sz val="14"/>
        <color auto="1"/>
        <name val="Calibri"/>
        <scheme val="none"/>
      </font>
    </dxf>
  </rfmt>
  <rfmt sheetId="5" sqref="C1184" start="0" length="0">
    <dxf>
      <font>
        <sz val="12"/>
        <color auto="1"/>
        <name val="Symbol"/>
        <scheme val="none"/>
      </font>
    </dxf>
  </rfmt>
  <rfmt sheetId="5" sqref="C1188" start="0" length="0">
    <dxf>
      <font>
        <sz val="11"/>
        <color auto="1"/>
        <name val="Calibri"/>
        <scheme val="none"/>
      </font>
    </dxf>
  </rfmt>
  <rfmt sheetId="5" sqref="A1194" start="0" length="0">
    <dxf>
      <font>
        <b/>
        <sz val="11"/>
        <color auto="1"/>
        <name val="Calibri"/>
        <scheme val="none"/>
      </font>
    </dxf>
  </rfmt>
  <rfmt sheetId="5" sqref="A1195" start="0" length="0">
    <dxf>
      <font>
        <b/>
        <sz val="11"/>
        <color auto="1"/>
        <name val="Calibri"/>
        <scheme val="none"/>
      </font>
    </dxf>
  </rfmt>
  <rfmt sheetId="5" sqref="A1197" start="0" length="0">
    <dxf>
      <font>
        <sz val="12"/>
        <color auto="1"/>
        <name val="Calibri"/>
        <scheme val="none"/>
      </font>
    </dxf>
  </rfmt>
  <rfmt sheetId="5" sqref="D1197" start="0" length="0">
    <dxf>
      <font>
        <sz val="12"/>
        <color auto="1"/>
        <name val="Symbol"/>
        <scheme val="none"/>
      </font>
    </dxf>
  </rfmt>
  <rfmt sheetId="5" sqref="C1212" start="0" length="0">
    <dxf>
      <font>
        <sz val="12"/>
        <color auto="1"/>
        <name val="Symbol"/>
        <scheme val="none"/>
      </font>
    </dxf>
  </rfmt>
  <rfmt sheetId="5" sqref="A1214" start="0" length="0">
    <dxf>
      <font>
        <b/>
        <sz val="11"/>
        <color auto="1"/>
        <name val="Calibri"/>
        <scheme val="none"/>
      </font>
    </dxf>
  </rfmt>
  <rfmt sheetId="5" sqref="A1218" start="0" length="0">
    <dxf>
      <font>
        <sz val="12"/>
        <color rgb="FF000000"/>
        <name val="Arial"/>
        <scheme val="none"/>
      </font>
    </dxf>
  </rfmt>
  <rfmt sheetId="5" sqref="A1221" start="0" length="0">
    <dxf>
      <font>
        <b/>
        <sz val="11"/>
        <color auto="1"/>
        <name val="Calibri"/>
        <scheme val="none"/>
      </font>
    </dxf>
  </rfmt>
  <rfmt sheetId="5" sqref="A1222" start="0" length="0">
    <dxf>
      <font>
        <b/>
        <sz val="11"/>
        <color auto="1"/>
        <name val="Calibri"/>
        <scheme val="none"/>
      </font>
    </dxf>
  </rfmt>
  <rfmt sheetId="5" sqref="B1087" start="0" length="0">
    <dxf>
      <border outline="0">
        <right/>
        <top/>
        <bottom/>
      </border>
    </dxf>
  </rfmt>
  <rfmt sheetId="5" sqref="B1088" start="0" length="0">
    <dxf>
      <border outline="0">
        <bottom/>
      </border>
    </dxf>
  </rfmt>
  <rfmt sheetId="5" sqref="C1088" start="0" length="0">
    <dxf>
      <border outline="0">
        <bottom/>
      </border>
    </dxf>
  </rfmt>
  <rfmt sheetId="5" sqref="D1088" start="0" length="0">
    <dxf>
      <border outline="0">
        <bottom/>
      </border>
    </dxf>
  </rfmt>
  <rfmt sheetId="5" sqref="E1088" start="0" length="0">
    <dxf>
      <border outline="0">
        <right/>
        <bottom/>
      </border>
    </dxf>
  </rfmt>
  <rfmt sheetId="5" sqref="A1090" start="0" length="0">
    <dxf>
      <font>
        <sz val="10"/>
        <color auto="1"/>
        <name val="Arial"/>
        <scheme val="none"/>
      </font>
      <alignment vertical="bottom" wrapText="0" readingOrder="0"/>
      <border outline="0">
        <left/>
        <right/>
      </border>
    </dxf>
  </rfmt>
  <rfmt sheetId="5" sqref="A1091" start="0" length="0">
    <dxf>
      <alignment vertical="bottom" wrapText="0" readingOrder="0"/>
      <border outline="0">
        <left/>
        <right/>
      </border>
    </dxf>
  </rfmt>
  <rfmt sheetId="5" sqref="A1092" start="0" length="0">
    <dxf>
      <alignment vertical="bottom" wrapText="0" readingOrder="0"/>
      <border outline="0">
        <left/>
        <right/>
        <bottom/>
      </border>
    </dxf>
  </rfmt>
  <rfmt sheetId="5" sqref="C1089" start="0" length="0">
    <dxf>
      <border outline="0">
        <right/>
      </border>
    </dxf>
  </rfmt>
  <rfmt sheetId="5" sqref="C1090" start="0" length="0">
    <dxf>
      <border outline="0">
        <right/>
      </border>
    </dxf>
  </rfmt>
  <rfmt sheetId="5" sqref="C1091" start="0" length="0">
    <dxf>
      <border outline="0">
        <right/>
      </border>
    </dxf>
  </rfmt>
  <rfmt sheetId="5" sqref="C1092" start="0" length="0">
    <dxf>
      <border outline="0">
        <right/>
        <bottom/>
      </border>
    </dxf>
  </rfmt>
  <rfmt sheetId="5" sqref="E1090" start="0" length="0">
    <dxf>
      <border outline="0">
        <right/>
      </border>
    </dxf>
  </rfmt>
  <rfmt sheetId="5" sqref="E1091" start="0" length="0">
    <dxf>
      <border outline="0">
        <right/>
      </border>
    </dxf>
  </rfmt>
  <rfmt sheetId="5" sqref="E1092" start="0" length="0">
    <dxf>
      <border outline="0">
        <right/>
        <bottom/>
      </border>
    </dxf>
  </rfmt>
  <rfmt sheetId="5" sqref="C1093" start="0" length="0">
    <dxf>
      <border outline="0">
        <right/>
        <bottom/>
      </border>
    </dxf>
  </rfmt>
  <rfmt sheetId="5" sqref="A1095" start="0" length="0">
    <dxf>
      <border outline="0">
        <left/>
        <right/>
        <bottom/>
      </border>
    </dxf>
  </rfmt>
  <rfmt sheetId="5" sqref="C1094" start="0" length="0">
    <dxf>
      <border outline="0">
        <right/>
      </border>
    </dxf>
  </rfmt>
  <rfmt sheetId="5" sqref="B1095" start="0" length="0">
    <dxf>
      <border outline="0">
        <bottom/>
      </border>
    </dxf>
  </rfmt>
  <rfmt sheetId="5" sqref="C1095" start="0" length="0">
    <dxf>
      <border outline="0">
        <right/>
        <bottom/>
      </border>
    </dxf>
  </rfmt>
  <rfmt sheetId="5" sqref="E1095" start="0" length="0">
    <dxf>
      <border outline="0">
        <right/>
        <bottom/>
      </border>
    </dxf>
  </rfmt>
  <rfmt sheetId="5" sqref="A1097" start="0" length="0">
    <dxf>
      <border outline="0">
        <left/>
        <right/>
        <bottom/>
      </border>
    </dxf>
  </rfmt>
  <rfmt sheetId="5" sqref="C1096" start="0" length="0">
    <dxf>
      <border outline="0">
        <right/>
      </border>
    </dxf>
  </rfmt>
  <rfmt sheetId="5" sqref="B1097" start="0" length="0">
    <dxf>
      <border outline="0">
        <bottom/>
      </border>
    </dxf>
  </rfmt>
  <rfmt sheetId="5" sqref="C1097" start="0" length="0">
    <dxf>
      <border outline="0">
        <right/>
        <bottom/>
      </border>
    </dxf>
  </rfmt>
  <rfmt sheetId="5" sqref="E1097" start="0" length="0">
    <dxf>
      <border outline="0">
        <right/>
        <bottom/>
      </border>
    </dxf>
  </rfmt>
  <rfmt sheetId="5" sqref="A1099" start="0" length="0">
    <dxf>
      <border outline="0">
        <left/>
        <right/>
      </border>
    </dxf>
  </rfmt>
  <rfmt sheetId="5" sqref="A1100" start="0" length="0">
    <dxf>
      <border outline="0">
        <left/>
        <right/>
        <bottom/>
      </border>
    </dxf>
  </rfmt>
  <rfmt sheetId="5" sqref="C1098" start="0" length="0">
    <dxf>
      <border outline="0">
        <right/>
      </border>
    </dxf>
  </rfmt>
  <rfmt sheetId="5" sqref="C1099" start="0" length="0">
    <dxf>
      <border outline="0">
        <right/>
      </border>
    </dxf>
  </rfmt>
  <rfmt sheetId="5" sqref="B1100" start="0" length="0">
    <dxf>
      <border outline="0">
        <bottom/>
      </border>
    </dxf>
  </rfmt>
  <rfmt sheetId="5" sqref="C1100" start="0" length="0">
    <dxf>
      <border outline="0">
        <right/>
        <bottom/>
      </border>
    </dxf>
  </rfmt>
  <rfmt sheetId="5" sqref="E1099" start="0" length="0">
    <dxf>
      <border outline="0">
        <right/>
      </border>
    </dxf>
  </rfmt>
  <rfmt sheetId="5" sqref="E1100" start="0" length="0">
    <dxf>
      <border outline="0">
        <right/>
        <bottom/>
      </border>
    </dxf>
  </rfmt>
  <rfmt sheetId="5" sqref="A1102" start="0" length="0">
    <dxf>
      <border outline="0">
        <left/>
        <right/>
      </border>
    </dxf>
  </rfmt>
  <rfmt sheetId="5" sqref="A1103" start="0" length="0">
    <dxf>
      <border outline="0">
        <left/>
        <right/>
        <bottom/>
      </border>
    </dxf>
  </rfmt>
  <rfmt sheetId="5" sqref="C1101" start="0" length="0">
    <dxf>
      <border outline="0">
        <right/>
      </border>
    </dxf>
  </rfmt>
  <rfmt sheetId="5" sqref="B1102" start="0" length="0">
    <dxf>
      <font>
        <sz val="10"/>
        <color auto="1"/>
        <name val="Arial"/>
        <scheme val="none"/>
      </font>
      <alignment vertical="bottom" wrapText="0" readingOrder="0"/>
    </dxf>
  </rfmt>
  <rfmt sheetId="5" sqref="C1102" start="0" length="0">
    <dxf>
      <border outline="0">
        <right/>
      </border>
    </dxf>
  </rfmt>
  <rfmt sheetId="5" sqref="B1103" start="0" length="0">
    <dxf>
      <alignment vertical="bottom" wrapText="0" readingOrder="0"/>
      <border outline="0">
        <bottom/>
      </border>
    </dxf>
  </rfmt>
  <rfmt sheetId="5" sqref="C1103" start="0" length="0">
    <dxf>
      <border outline="0">
        <right/>
        <bottom/>
      </border>
    </dxf>
  </rfmt>
  <rfmt sheetId="5" sqref="E1102" start="0" length="0">
    <dxf>
      <border outline="0">
        <right/>
      </border>
    </dxf>
  </rfmt>
  <rfmt sheetId="5" sqref="E1103" start="0" length="0">
    <dxf>
      <border outline="0">
        <right/>
        <bottom/>
      </border>
    </dxf>
  </rfmt>
  <rfmt sheetId="5" sqref="A1105" start="0" length="0">
    <dxf>
      <border outline="0">
        <left/>
        <right/>
      </border>
    </dxf>
  </rfmt>
  <rfmt sheetId="5" sqref="A1106" start="0" length="0">
    <dxf>
      <border outline="0">
        <left/>
        <right/>
        <bottom/>
      </border>
    </dxf>
  </rfmt>
  <rfmt sheetId="5" sqref="C1104" start="0" length="0">
    <dxf>
      <border outline="0">
        <right/>
      </border>
    </dxf>
  </rfmt>
  <rfmt sheetId="5" sqref="C1105" start="0" length="0">
    <dxf>
      <border outline="0">
        <right/>
      </border>
    </dxf>
  </rfmt>
  <rfmt sheetId="5" sqref="B1106" start="0" length="0">
    <dxf>
      <border outline="0">
        <bottom/>
      </border>
    </dxf>
  </rfmt>
  <rfmt sheetId="5" sqref="C1106" start="0" length="0">
    <dxf>
      <border outline="0">
        <right/>
        <bottom/>
      </border>
    </dxf>
  </rfmt>
  <rfmt sheetId="5" sqref="E1105" start="0" length="0">
    <dxf>
      <border outline="0">
        <right/>
      </border>
    </dxf>
  </rfmt>
  <rfmt sheetId="5" sqref="E1106" start="0" length="0">
    <dxf>
      <border outline="0">
        <right/>
        <bottom/>
      </border>
    </dxf>
  </rfmt>
  <rfmt sheetId="5" sqref="A1108" start="0" length="0">
    <dxf>
      <border outline="0">
        <left/>
        <right/>
        <bottom/>
      </border>
    </dxf>
  </rfmt>
  <rfmt sheetId="5" sqref="C1107" start="0" length="0">
    <dxf>
      <border outline="0">
        <right/>
      </border>
    </dxf>
  </rfmt>
  <rfmt sheetId="5" sqref="B1108" start="0" length="0">
    <dxf>
      <border outline="0">
        <bottom/>
      </border>
    </dxf>
  </rfmt>
  <rfmt sheetId="5" sqref="C1108" start="0" length="0">
    <dxf>
      <border outline="0">
        <right/>
        <bottom/>
      </border>
    </dxf>
  </rfmt>
  <rfmt sheetId="5" sqref="A1110" start="0" length="0">
    <dxf>
      <border outline="0">
        <left/>
        <right/>
        <bottom/>
      </border>
    </dxf>
  </rfmt>
  <rfmt sheetId="5" sqref="C1109" start="0" length="0">
    <dxf>
      <border outline="0">
        <right/>
      </border>
    </dxf>
  </rfmt>
  <rfmt sheetId="5" sqref="B1110" start="0" length="0">
    <dxf>
      <border outline="0">
        <bottom/>
      </border>
    </dxf>
  </rfmt>
  <rfmt sheetId="5" sqref="C1110" start="0" length="0">
    <dxf>
      <border outline="0">
        <right/>
        <bottom/>
      </border>
    </dxf>
  </rfmt>
  <rfmt sheetId="5" sqref="E1110" start="0" length="0">
    <dxf>
      <border outline="0">
        <right/>
        <bottom/>
      </border>
    </dxf>
  </rfmt>
  <rfmt sheetId="5" sqref="A1112" start="0" length="0">
    <dxf>
      <border outline="0">
        <left/>
        <right/>
        <bottom/>
      </border>
    </dxf>
  </rfmt>
  <rfmt sheetId="5" sqref="C1111" start="0" length="0">
    <dxf>
      <border outline="0">
        <right/>
      </border>
    </dxf>
  </rfmt>
  <rfmt sheetId="5" sqref="B1112" start="0" length="0">
    <dxf>
      <border outline="0">
        <bottom/>
      </border>
    </dxf>
  </rfmt>
  <rfmt sheetId="5" sqref="C1112" start="0" length="0">
    <dxf>
      <border outline="0">
        <right/>
        <bottom/>
      </border>
    </dxf>
  </rfmt>
  <rfmt sheetId="5" sqref="E1112" start="0" length="0">
    <dxf>
      <border outline="0">
        <right/>
        <bottom/>
      </border>
    </dxf>
  </rfmt>
  <rfmt sheetId="5" sqref="A1114" start="0" length="0">
    <dxf>
      <border outline="0">
        <left/>
        <right/>
        <bottom/>
      </border>
    </dxf>
  </rfmt>
  <rfmt sheetId="5" sqref="C1113" start="0" length="0">
    <dxf>
      <border outline="0">
        <right/>
      </border>
    </dxf>
  </rfmt>
  <rfmt sheetId="5" sqref="B1114" start="0" length="0">
    <dxf>
      <border outline="0">
        <bottom/>
      </border>
    </dxf>
  </rfmt>
  <rfmt sheetId="5" sqref="C1114" start="0" length="0">
    <dxf>
      <border outline="0">
        <right/>
        <bottom/>
      </border>
    </dxf>
  </rfmt>
  <rfmt sheetId="5" sqref="E1114" start="0" length="0">
    <dxf>
      <border outline="0">
        <right/>
        <bottom/>
      </border>
    </dxf>
  </rfmt>
  <rfmt sheetId="5" sqref="E1115" start="0" length="0">
    <dxf>
      <border outline="0">
        <right/>
      </border>
    </dxf>
  </rfmt>
  <rfmt sheetId="5" sqref="E1116" start="0" length="0">
    <dxf>
      <border outline="0">
        <right/>
      </border>
    </dxf>
  </rfmt>
  <rfmt sheetId="5" sqref="E1117" start="0" length="0">
    <dxf>
      <border outline="0">
        <right/>
      </border>
    </dxf>
  </rfmt>
  <rfmt sheetId="5" sqref="E1118" start="0" length="0">
    <dxf>
      <border outline="0">
        <right/>
      </border>
    </dxf>
  </rfmt>
  <rfmt sheetId="5" sqref="E1119" start="0" length="0">
    <dxf>
      <border outline="0">
        <right/>
      </border>
    </dxf>
  </rfmt>
  <rfmt sheetId="5" sqref="E1120" start="0" length="0">
    <dxf>
      <border outline="0">
        <right/>
      </border>
    </dxf>
  </rfmt>
  <rfmt sheetId="5" sqref="E1121" start="0" length="0">
    <dxf>
      <border outline="0">
        <right/>
      </border>
    </dxf>
  </rfmt>
  <rfmt sheetId="5" sqref="E1122" start="0" length="0">
    <dxf>
      <border outline="0">
        <right/>
      </border>
    </dxf>
  </rfmt>
  <rfmt sheetId="5" sqref="E1123" start="0" length="0">
    <dxf>
      <border outline="0">
        <right/>
      </border>
    </dxf>
  </rfmt>
  <rfmt sheetId="5" sqref="E1124" start="0" length="0">
    <dxf>
      <border outline="0">
        <right/>
      </border>
    </dxf>
  </rfmt>
  <rfmt sheetId="5" sqref="E1125" start="0" length="0">
    <dxf>
      <border outline="0">
        <right/>
      </border>
    </dxf>
  </rfmt>
  <rfmt sheetId="5" sqref="E1126" start="0" length="0">
    <dxf>
      <border outline="0">
        <right/>
      </border>
    </dxf>
  </rfmt>
  <rfmt sheetId="5" sqref="B1127" start="0" length="0">
    <dxf>
      <border outline="0">
        <bottom/>
      </border>
    </dxf>
  </rfmt>
  <rfmt sheetId="5" sqref="C1127" start="0" length="0">
    <dxf>
      <border outline="0">
        <bottom/>
      </border>
    </dxf>
  </rfmt>
  <rfmt sheetId="5" sqref="D1127" start="0" length="0">
    <dxf>
      <border outline="0">
        <bottom/>
      </border>
    </dxf>
  </rfmt>
  <rfmt sheetId="5" sqref="E1127" start="0" length="0">
    <dxf>
      <border outline="0">
        <right/>
        <bottom/>
      </border>
    </dxf>
  </rfmt>
  <rfmt sheetId="5" sqref="B1128" start="0" length="0">
    <dxf>
      <border outline="0">
        <bottom/>
      </border>
    </dxf>
  </rfmt>
  <rfmt sheetId="5" sqref="C1128" start="0" length="0">
    <dxf>
      <border outline="0">
        <bottom/>
      </border>
    </dxf>
  </rfmt>
  <rfmt sheetId="5" sqref="D1128" start="0" length="0">
    <dxf>
      <border outline="0">
        <bottom/>
      </border>
    </dxf>
  </rfmt>
  <rfmt sheetId="5" sqref="E1128" start="0" length="0">
    <dxf>
      <border outline="0">
        <right/>
        <bottom/>
      </border>
    </dxf>
  </rfmt>
  <rfmt sheetId="5" sqref="B1129" start="0" length="0">
    <dxf>
      <border outline="0">
        <right/>
      </border>
    </dxf>
  </rfmt>
  <rfmt sheetId="5" sqref="B1130" start="0" length="0">
    <dxf>
      <border outline="0">
        <right/>
      </border>
    </dxf>
  </rfmt>
  <rfmt sheetId="5" sqref="B1131" start="0" length="0">
    <dxf>
      <border outline="0">
        <right/>
      </border>
    </dxf>
  </rfmt>
  <rfmt sheetId="5" sqref="B1132" start="0" length="0">
    <dxf>
      <border outline="0">
        <right/>
      </border>
    </dxf>
  </rfmt>
  <rfmt sheetId="5" sqref="B1133" start="0" length="0">
    <dxf>
      <border outline="0">
        <right/>
      </border>
    </dxf>
  </rfmt>
  <rfmt sheetId="5" sqref="B1134" start="0" length="0">
    <dxf>
      <border outline="0">
        <right/>
      </border>
    </dxf>
  </rfmt>
  <rfmt sheetId="5" sqref="B1135" start="0" length="0">
    <dxf>
      <border outline="0">
        <right/>
        <bottom/>
      </border>
    </dxf>
  </rfmt>
  <rfmt sheetId="5" sqref="E1130" start="0" length="0">
    <dxf>
      <border outline="0">
        <right/>
      </border>
    </dxf>
  </rfmt>
  <rfmt sheetId="5" sqref="E1131" start="0" length="0">
    <dxf>
      <border outline="0">
        <right/>
      </border>
    </dxf>
  </rfmt>
  <rfmt sheetId="5" sqref="E1132" start="0" length="0">
    <dxf>
      <border outline="0">
        <right/>
      </border>
    </dxf>
  </rfmt>
  <rfmt sheetId="5" sqref="E1133" start="0" length="0">
    <dxf>
      <border outline="0">
        <right/>
      </border>
    </dxf>
  </rfmt>
  <rfmt sheetId="5" sqref="E1134" start="0" length="0">
    <dxf>
      <border outline="0">
        <right/>
      </border>
    </dxf>
  </rfmt>
  <rfmt sheetId="5" sqref="E1135" start="0" length="0">
    <dxf>
      <border outline="0">
        <right/>
        <bottom/>
      </border>
    </dxf>
  </rfmt>
  <rfmt sheetId="5" sqref="B1136" start="0" length="0">
    <dxf>
      <border outline="0">
        <right/>
        <bottom/>
      </border>
    </dxf>
  </rfmt>
  <rfmt sheetId="5" sqref="B1137" start="0" length="0">
    <dxf>
      <border outline="0">
        <right/>
      </border>
    </dxf>
  </rfmt>
  <rfmt sheetId="5" sqref="A1138" start="0" length="0">
    <dxf>
      <font>
        <sz val="10"/>
        <color auto="1"/>
        <name val="Arial"/>
        <scheme val="none"/>
      </font>
      <alignment vertical="bottom" wrapText="0" readingOrder="0"/>
      <border outline="0">
        <left/>
      </border>
    </dxf>
  </rfmt>
  <rfmt sheetId="5" sqref="B1138" start="0" length="0">
    <dxf>
      <border outline="0">
        <right/>
      </border>
    </dxf>
  </rfmt>
  <rfmt sheetId="5" sqref="A1139" start="0" length="0">
    <dxf>
      <alignment vertical="bottom" wrapText="0" readingOrder="0"/>
      <border outline="0">
        <left/>
        <bottom/>
      </border>
    </dxf>
  </rfmt>
  <rfmt sheetId="5" sqref="B1139" start="0" length="0">
    <dxf>
      <border outline="0">
        <right/>
        <bottom/>
      </border>
    </dxf>
  </rfmt>
  <rfmt sheetId="5" sqref="C1138" start="0" length="0">
    <dxf>
      <border outline="0">
        <right/>
      </border>
    </dxf>
  </rfmt>
  <rfmt sheetId="5" sqref="C1139" start="0" length="0">
    <dxf>
      <border outline="0">
        <right/>
        <bottom/>
      </border>
    </dxf>
  </rfmt>
  <rfmt sheetId="5" sqref="E1138" start="0" length="0">
    <dxf>
      <border outline="0">
        <right/>
      </border>
    </dxf>
  </rfmt>
  <rfmt sheetId="5" sqref="E1139" start="0" length="0">
    <dxf>
      <border outline="0">
        <right/>
        <bottom/>
      </border>
    </dxf>
  </rfmt>
  <rfmt sheetId="5" sqref="B1140" start="0" length="0">
    <dxf>
      <border outline="0">
        <right/>
      </border>
    </dxf>
  </rfmt>
  <rfmt sheetId="5" sqref="A1141" start="0" length="0">
    <dxf>
      <border outline="0">
        <left/>
        <bottom/>
      </border>
    </dxf>
  </rfmt>
  <rfmt sheetId="5" sqref="B1141" start="0" length="0">
    <dxf>
      <border outline="0">
        <right/>
        <bottom/>
      </border>
    </dxf>
  </rfmt>
  <rfmt sheetId="5" sqref="C1141" start="0" length="0">
    <dxf>
      <border outline="0">
        <right/>
        <bottom/>
      </border>
    </dxf>
  </rfmt>
  <rfmt sheetId="5" sqref="E1141" start="0" length="0">
    <dxf>
      <border outline="0">
        <right/>
        <bottom/>
      </border>
    </dxf>
  </rfmt>
  <rfmt sheetId="5" sqref="B1142" start="0" length="0">
    <dxf>
      <border outline="0">
        <bottom/>
      </border>
    </dxf>
  </rfmt>
  <rfmt sheetId="5" sqref="C1142" start="0" length="0">
    <dxf>
      <border outline="0">
        <bottom/>
      </border>
    </dxf>
  </rfmt>
  <rfmt sheetId="5" sqref="D1142" start="0" length="0">
    <dxf>
      <border outline="0">
        <bottom/>
      </border>
    </dxf>
  </rfmt>
  <rfmt sheetId="5" sqref="E1142" start="0" length="0">
    <dxf>
      <border outline="0">
        <right/>
        <bottom/>
      </border>
    </dxf>
  </rfmt>
  <rfmt sheetId="5" sqref="B1143" start="0" length="0">
    <dxf>
      <border outline="0">
        <right/>
      </border>
    </dxf>
  </rfmt>
  <rfmt sheetId="5" sqref="A1144" start="0" length="0">
    <dxf>
      <border outline="0">
        <left/>
      </border>
    </dxf>
  </rfmt>
  <rfmt sheetId="5" sqref="B1144" start="0" length="0">
    <dxf>
      <border outline="0">
        <right/>
      </border>
    </dxf>
  </rfmt>
  <rfmt sheetId="5" sqref="A1145" start="0" length="0">
    <dxf>
      <border outline="0">
        <left/>
        <bottom/>
      </border>
    </dxf>
  </rfmt>
  <rfmt sheetId="5" sqref="B1145" start="0" length="0">
    <dxf>
      <border outline="0">
        <right/>
        <bottom/>
      </border>
    </dxf>
  </rfmt>
  <rfmt sheetId="5" sqref="C1144" start="0" length="0">
    <dxf>
      <border outline="0">
        <right/>
      </border>
    </dxf>
  </rfmt>
  <rfmt sheetId="5" sqref="C1145" start="0" length="0">
    <dxf>
      <border outline="0">
        <right/>
        <bottom/>
      </border>
    </dxf>
  </rfmt>
  <rfmt sheetId="5" sqref="E1144" start="0" length="0">
    <dxf>
      <border outline="0">
        <right/>
      </border>
    </dxf>
  </rfmt>
  <rfmt sheetId="5" sqref="E1145" start="0" length="0">
    <dxf>
      <border outline="0">
        <right/>
        <bottom/>
      </border>
    </dxf>
  </rfmt>
  <rfmt sheetId="5" sqref="B1146" start="0" length="0">
    <dxf>
      <border outline="0">
        <right/>
      </border>
    </dxf>
  </rfmt>
  <rfmt sheetId="5" sqref="A1147" start="0" length="0">
    <dxf>
      <border outline="0">
        <left/>
      </border>
    </dxf>
  </rfmt>
  <rfmt sheetId="5" sqref="B1147" start="0" length="0">
    <dxf>
      <border outline="0">
        <right/>
      </border>
    </dxf>
  </rfmt>
  <rfmt sheetId="5" sqref="A1148" start="0" length="0">
    <dxf>
      <border outline="0">
        <left/>
        <bottom/>
      </border>
    </dxf>
  </rfmt>
  <rfmt sheetId="5" sqref="B1148" start="0" length="0">
    <dxf>
      <border outline="0">
        <right/>
        <bottom/>
      </border>
    </dxf>
  </rfmt>
  <rfmt sheetId="5" sqref="C1147" start="0" length="0">
    <dxf>
      <border outline="0">
        <right/>
      </border>
    </dxf>
  </rfmt>
  <rfmt sheetId="5" sqref="C1148" start="0" length="0">
    <dxf>
      <border outline="0">
        <right/>
        <bottom/>
      </border>
    </dxf>
  </rfmt>
  <rfmt sheetId="5" sqref="E1147" start="0" length="0">
    <dxf>
      <border outline="0">
        <right/>
      </border>
    </dxf>
  </rfmt>
  <rfmt sheetId="5" sqref="E1148" start="0" length="0">
    <dxf>
      <border outline="0">
        <right/>
        <bottom/>
      </border>
    </dxf>
  </rfmt>
  <rfmt sheetId="5" sqref="B1149" start="0" length="0">
    <dxf>
      <border outline="0">
        <right/>
        <bottom/>
      </border>
    </dxf>
  </rfmt>
  <rfmt sheetId="5" sqref="E1150" start="0" length="0">
    <dxf>
      <border outline="0">
        <right/>
      </border>
    </dxf>
  </rfmt>
  <rfmt sheetId="5" sqref="E1151" start="0" length="0">
    <dxf>
      <border outline="0">
        <right/>
      </border>
    </dxf>
  </rfmt>
  <rfmt sheetId="5" sqref="E1152" start="0" length="0">
    <dxf>
      <border outline="0">
        <right/>
      </border>
    </dxf>
  </rfmt>
  <rfmt sheetId="5" sqref="E1153" start="0" length="0">
    <dxf>
      <border outline="0">
        <right/>
      </border>
    </dxf>
  </rfmt>
  <rfmt sheetId="5" sqref="E1154" start="0" length="0">
    <dxf>
      <border outline="0">
        <right/>
      </border>
    </dxf>
  </rfmt>
  <rfmt sheetId="5" sqref="B1155" start="0" length="0">
    <dxf>
      <border outline="0">
        <bottom/>
      </border>
    </dxf>
  </rfmt>
  <rfmt sheetId="5" sqref="C1155" start="0" length="0">
    <dxf>
      <border outline="0">
        <bottom/>
      </border>
    </dxf>
  </rfmt>
  <rfmt sheetId="5" sqref="D1155" start="0" length="0">
    <dxf>
      <border outline="0">
        <bottom/>
      </border>
    </dxf>
  </rfmt>
  <rfmt sheetId="5" sqref="E1155" start="0" length="0">
    <dxf>
      <border outline="0">
        <right/>
        <bottom/>
      </border>
    </dxf>
  </rfmt>
  <rfmt sheetId="5" sqref="B1156" start="0" length="0">
    <dxf>
      <border outline="0">
        <bottom/>
      </border>
    </dxf>
  </rfmt>
  <rfmt sheetId="5" sqref="C1156" start="0" length="0">
    <dxf>
      <border outline="0">
        <bottom/>
      </border>
    </dxf>
  </rfmt>
  <rfmt sheetId="5" sqref="D1156" start="0" length="0">
    <dxf>
      <border outline="0">
        <bottom/>
      </border>
    </dxf>
  </rfmt>
  <rfmt sheetId="5" sqref="E1156" start="0" length="0">
    <dxf>
      <border outline="0">
        <right/>
        <bottom/>
      </border>
    </dxf>
  </rfmt>
  <rfmt sheetId="5" sqref="B1157" start="0" length="0">
    <dxf>
      <border outline="0">
        <right/>
      </border>
    </dxf>
  </rfmt>
  <rfmt sheetId="5" sqref="B1158" start="0" length="0">
    <dxf>
      <border outline="0">
        <right/>
      </border>
    </dxf>
  </rfmt>
  <rfmt sheetId="5" sqref="B1159" start="0" length="0">
    <dxf>
      <border outline="0">
        <right/>
      </border>
    </dxf>
  </rfmt>
  <rfmt sheetId="5" sqref="B1160" start="0" length="0">
    <dxf>
      <border outline="0">
        <right/>
        <bottom/>
      </border>
    </dxf>
  </rfmt>
  <rfmt sheetId="5" sqref="D1158" start="0" length="0">
    <dxf>
      <border outline="0">
        <right/>
      </border>
    </dxf>
  </rfmt>
  <rfmt sheetId="5" sqref="D1159" start="0" length="0">
    <dxf>
      <border outline="0">
        <right/>
      </border>
    </dxf>
  </rfmt>
  <rfmt sheetId="5" sqref="D1160" start="0" length="0">
    <dxf>
      <border outline="0">
        <right/>
        <bottom/>
      </border>
    </dxf>
  </rfmt>
  <rfmt sheetId="5" sqref="E1158" start="0" length="0">
    <dxf>
      <border outline="0">
        <right/>
      </border>
    </dxf>
  </rfmt>
  <rfmt sheetId="5" sqref="E1159" start="0" length="0">
    <dxf>
      <border outline="0">
        <right/>
      </border>
    </dxf>
  </rfmt>
  <rfmt sheetId="5" sqref="E1160" start="0" length="0">
    <dxf>
      <border outline="0">
        <right/>
        <bottom/>
      </border>
    </dxf>
  </rfmt>
  <rfmt sheetId="5" sqref="B1161" start="0" length="0">
    <dxf>
      <border outline="0">
        <right/>
        <bottom/>
      </border>
    </dxf>
  </rfmt>
  <rfmt sheetId="5" sqref="B1162" start="0" length="0">
    <dxf>
      <border outline="0">
        <right/>
      </border>
    </dxf>
  </rfmt>
  <rfmt sheetId="5" sqref="A1163" start="0" length="0">
    <dxf>
      <border outline="0">
        <left/>
        <bottom/>
      </border>
    </dxf>
  </rfmt>
  <rfmt sheetId="5" sqref="B1163" start="0" length="0">
    <dxf>
      <border outline="0">
        <right/>
        <bottom/>
      </border>
    </dxf>
  </rfmt>
  <rfmt sheetId="5" sqref="C1163" start="0" length="0">
    <dxf>
      <border outline="0">
        <right/>
        <bottom/>
      </border>
    </dxf>
  </rfmt>
  <rfmt sheetId="5" sqref="D1163" start="0" length="0">
    <dxf>
      <font>
        <sz val="10"/>
        <color auto="1"/>
        <name val="Arial"/>
        <scheme val="none"/>
      </font>
      <alignment horizontal="general" vertical="bottom" wrapText="0" readingOrder="0"/>
      <border outline="0">
        <right/>
        <bottom/>
      </border>
    </dxf>
  </rfmt>
  <rfmt sheetId="5" sqref="E1163" start="0" length="0">
    <dxf>
      <border outline="0">
        <right/>
        <bottom/>
      </border>
    </dxf>
  </rfmt>
  <rfmt sheetId="5" sqref="B1164" start="0" length="0">
    <dxf>
      <border outline="0">
        <right/>
      </border>
    </dxf>
  </rfmt>
  <rfmt sheetId="5" sqref="A1165" start="0" length="0">
    <dxf>
      <font>
        <sz val="10"/>
        <color auto="1"/>
        <name val="Arial"/>
        <scheme val="none"/>
      </font>
      <alignment horizontal="general" vertical="bottom" wrapText="0" indent="0" relativeIndent="0" readingOrder="0"/>
      <border outline="0">
        <left/>
        <bottom/>
      </border>
    </dxf>
  </rfmt>
  <rfmt sheetId="5" sqref="B1165" start="0" length="0">
    <dxf>
      <border outline="0">
        <right/>
        <bottom/>
      </border>
    </dxf>
  </rfmt>
  <rfmt sheetId="5" sqref="C1165" start="0" length="0">
    <dxf>
      <border outline="0">
        <right/>
        <bottom/>
      </border>
    </dxf>
  </rfmt>
  <rfmt sheetId="5" sqref="D1165" start="0" length="0">
    <dxf>
      <border outline="0">
        <right/>
        <bottom/>
      </border>
    </dxf>
  </rfmt>
  <rfmt sheetId="5" sqref="E1165" start="0" length="0">
    <dxf>
      <border outline="0">
        <right/>
        <bottom/>
      </border>
    </dxf>
  </rfmt>
  <rfmt sheetId="5" sqref="B1166" start="0" length="0">
    <dxf>
      <border outline="0">
        <right/>
      </border>
    </dxf>
  </rfmt>
  <rfmt sheetId="5" sqref="A1167" start="0" length="0">
    <dxf>
      <border outline="0">
        <left/>
        <bottom/>
      </border>
    </dxf>
  </rfmt>
  <rfmt sheetId="5" sqref="B1167" start="0" length="0">
    <dxf>
      <border outline="0">
        <right/>
        <bottom/>
      </border>
    </dxf>
  </rfmt>
  <rfmt sheetId="5" sqref="C1167" start="0" length="0">
    <dxf>
      <border outline="0">
        <right/>
        <bottom/>
      </border>
    </dxf>
  </rfmt>
  <rfmt sheetId="5" sqref="D1167" start="0" length="0">
    <dxf>
      <font>
        <sz val="10"/>
        <color auto="1"/>
        <name val="Arial"/>
        <scheme val="none"/>
      </font>
      <alignment horizontal="general" vertical="bottom" wrapText="0" readingOrder="0"/>
      <border outline="0">
        <right/>
        <bottom/>
      </border>
    </dxf>
  </rfmt>
  <rfmt sheetId="5" sqref="E1167" start="0" length="0">
    <dxf>
      <border outline="0">
        <right/>
        <bottom/>
      </border>
    </dxf>
  </rfmt>
  <rfmt sheetId="5" sqref="B1168" start="0" length="0">
    <dxf>
      <border outline="0">
        <right/>
      </border>
    </dxf>
  </rfmt>
  <rfmt sheetId="5" sqref="A1169" start="0" length="0">
    <dxf>
      <border outline="0">
        <left/>
        <bottom/>
      </border>
    </dxf>
  </rfmt>
  <rfmt sheetId="5" sqref="B1169" start="0" length="0">
    <dxf>
      <border outline="0">
        <right/>
        <bottom/>
      </border>
    </dxf>
  </rfmt>
  <rfmt sheetId="5" sqref="C1169" start="0" length="0">
    <dxf>
      <border outline="0">
        <right/>
        <bottom/>
      </border>
    </dxf>
  </rfmt>
  <rfmt sheetId="5" sqref="E1169" start="0" length="0">
    <dxf>
      <border outline="0">
        <right/>
        <bottom/>
      </border>
    </dxf>
  </rfmt>
  <rfmt sheetId="5" sqref="B1170" start="0" length="0">
    <dxf>
      <border outline="0">
        <right/>
        <bottom/>
      </border>
    </dxf>
  </rfmt>
  <rfmt sheetId="5" sqref="E1171" start="0" length="0">
    <dxf>
      <border outline="0">
        <right/>
      </border>
    </dxf>
  </rfmt>
  <rfmt sheetId="5" sqref="E1172" start="0" length="0">
    <dxf>
      <border outline="0">
        <right/>
      </border>
    </dxf>
  </rfmt>
  <rfmt sheetId="5" sqref="E1173" start="0" length="0">
    <dxf>
      <border outline="0">
        <right/>
      </border>
    </dxf>
  </rfmt>
  <rfmt sheetId="5" sqref="E1174" start="0" length="0">
    <dxf>
      <border outline="0">
        <right/>
      </border>
    </dxf>
  </rfmt>
  <rfmt sheetId="5" sqref="E1175" start="0" length="0">
    <dxf>
      <border outline="0">
        <right/>
      </border>
    </dxf>
  </rfmt>
  <rfmt sheetId="5" sqref="E1176" start="0" length="0">
    <dxf>
      <border outline="0">
        <right/>
      </border>
    </dxf>
  </rfmt>
  <rfmt sheetId="5" sqref="B1177" start="0" length="0">
    <dxf>
      <border outline="0">
        <bottom/>
      </border>
    </dxf>
  </rfmt>
  <rfmt sheetId="5" sqref="C1177" start="0" length="0">
    <dxf>
      <border outline="0">
        <bottom/>
      </border>
    </dxf>
  </rfmt>
  <rfmt sheetId="5" sqref="D1177" start="0" length="0">
    <dxf>
      <border outline="0">
        <bottom/>
      </border>
    </dxf>
  </rfmt>
  <rfmt sheetId="5" sqref="E1177" start="0" length="0">
    <dxf>
      <border outline="0">
        <right/>
        <bottom/>
      </border>
    </dxf>
  </rfmt>
  <rfmt sheetId="5" sqref="B1178" start="0" length="0">
    <dxf>
      <border outline="0">
        <bottom/>
      </border>
    </dxf>
  </rfmt>
  <rfmt sheetId="5" sqref="C1178" start="0" length="0">
    <dxf>
      <border outline="0">
        <bottom/>
      </border>
    </dxf>
  </rfmt>
  <rfmt sheetId="5" sqref="D1178" start="0" length="0">
    <dxf>
      <border outline="0">
        <bottom/>
      </border>
    </dxf>
  </rfmt>
  <rfmt sheetId="5" sqref="E1178" start="0" length="0">
    <dxf>
      <border outline="0">
        <right/>
        <bottom/>
      </border>
    </dxf>
  </rfmt>
  <rfmt sheetId="5" sqref="B1179" start="0" length="0">
    <dxf>
      <border outline="0">
        <right/>
      </border>
    </dxf>
  </rfmt>
  <rfmt sheetId="5" sqref="B1180" start="0" length="0">
    <dxf>
      <border outline="0">
        <right/>
        <bottom/>
      </border>
    </dxf>
  </rfmt>
  <rfmt sheetId="5" sqref="E1180" start="0" length="0">
    <dxf>
      <border outline="0">
        <right/>
        <bottom/>
      </border>
    </dxf>
  </rfmt>
  <rfmt sheetId="5" sqref="B1181" start="0" length="0">
    <dxf>
      <border outline="0">
        <right/>
        <bottom/>
      </border>
    </dxf>
  </rfmt>
  <rfmt sheetId="5" sqref="B1182" start="0" length="0">
    <dxf>
      <border outline="0">
        <right/>
      </border>
    </dxf>
  </rfmt>
  <rfmt sheetId="5" sqref="A1183" start="0" length="0">
    <dxf>
      <border outline="0">
        <left/>
        <bottom/>
      </border>
    </dxf>
  </rfmt>
  <rfmt sheetId="5" sqref="B1183" start="0" length="0">
    <dxf>
      <border outline="0">
        <right/>
        <bottom/>
      </border>
    </dxf>
  </rfmt>
  <rfmt sheetId="5" sqref="C1183" start="0" length="0">
    <dxf>
      <border outline="0">
        <right/>
        <bottom/>
      </border>
    </dxf>
  </rfmt>
  <rfmt sheetId="5" sqref="E1183" start="0" length="0">
    <dxf>
      <border outline="0">
        <right/>
        <bottom/>
      </border>
    </dxf>
  </rfmt>
  <rfmt sheetId="5" sqref="B1184" start="0" length="0">
    <dxf>
      <border outline="0">
        <right/>
      </border>
    </dxf>
  </rfmt>
  <rfmt sheetId="5" sqref="A1185" start="0" length="0">
    <dxf>
      <border outline="0">
        <left/>
        <bottom/>
      </border>
    </dxf>
  </rfmt>
  <rfmt sheetId="5" sqref="B1185" start="0" length="0">
    <dxf>
      <border outline="0">
        <right/>
        <bottom/>
      </border>
    </dxf>
  </rfmt>
  <rfmt sheetId="5" sqref="C1185" start="0" length="0">
    <dxf>
      <border outline="0">
        <right/>
        <bottom/>
      </border>
    </dxf>
  </rfmt>
  <rfmt sheetId="5" sqref="E1185" start="0" length="0">
    <dxf>
      <border outline="0">
        <right/>
        <bottom/>
      </border>
    </dxf>
  </rfmt>
  <rfmt sheetId="5" sqref="B1186" start="0" length="0">
    <dxf>
      <border outline="0">
        <right/>
      </border>
    </dxf>
  </rfmt>
  <rfmt sheetId="5" sqref="A1187" start="0" length="0">
    <dxf>
      <border outline="0">
        <left/>
        <bottom/>
      </border>
    </dxf>
  </rfmt>
  <rfmt sheetId="5" sqref="B1187" start="0" length="0">
    <dxf>
      <border outline="0">
        <right/>
        <bottom/>
      </border>
    </dxf>
  </rfmt>
  <rfmt sheetId="5" sqref="C1187" start="0" length="0">
    <dxf>
      <border outline="0">
        <right/>
        <bottom/>
      </border>
    </dxf>
  </rfmt>
  <rfmt sheetId="5" sqref="D1187" start="0" length="0">
    <dxf>
      <font>
        <sz val="10"/>
        <color auto="1"/>
        <name val="Arial"/>
        <scheme val="none"/>
      </font>
      <alignment horizontal="general" vertical="bottom" wrapText="0" readingOrder="0"/>
      <border outline="0">
        <right/>
        <bottom/>
      </border>
    </dxf>
  </rfmt>
  <rfmt sheetId="5" sqref="E1187" start="0" length="0">
    <dxf>
      <border outline="0">
        <right/>
        <bottom/>
      </border>
    </dxf>
  </rfmt>
  <rfmt sheetId="5" sqref="B1188" start="0" length="0">
    <dxf>
      <border outline="0">
        <right/>
        <bottom/>
      </border>
    </dxf>
  </rfmt>
  <rfmt sheetId="5" sqref="E1189" start="0" length="0">
    <dxf>
      <border outline="0">
        <right/>
      </border>
    </dxf>
  </rfmt>
  <rfmt sheetId="5" sqref="E1190" start="0" length="0">
    <dxf>
      <border outline="0">
        <right/>
      </border>
    </dxf>
  </rfmt>
  <rfmt sheetId="5" sqref="E1191" start="0" length="0">
    <dxf>
      <border outline="0">
        <right/>
      </border>
    </dxf>
  </rfmt>
  <rfmt sheetId="5" sqref="E1192" start="0" length="0">
    <dxf>
      <border outline="0">
        <right/>
      </border>
    </dxf>
  </rfmt>
  <rfmt sheetId="5" sqref="B1193" start="0" length="0">
    <dxf>
      <border outline="0">
        <bottom/>
      </border>
    </dxf>
  </rfmt>
  <rfmt sheetId="5" sqref="C1193" start="0" length="0">
    <dxf>
      <border outline="0">
        <bottom/>
      </border>
    </dxf>
  </rfmt>
  <rfmt sheetId="5" sqref="D1193" start="0" length="0">
    <dxf>
      <border outline="0">
        <bottom/>
      </border>
    </dxf>
  </rfmt>
  <rfmt sheetId="5" sqref="E1193" start="0" length="0">
    <dxf>
      <border outline="0">
        <right/>
        <bottom/>
      </border>
    </dxf>
  </rfmt>
  <rfmt sheetId="5" sqref="B1194" start="0" length="0">
    <dxf>
      <border outline="0">
        <bottom/>
      </border>
    </dxf>
  </rfmt>
  <rfmt sheetId="5" sqref="C1194" start="0" length="0">
    <dxf>
      <border outline="0">
        <bottom/>
      </border>
    </dxf>
  </rfmt>
  <rfmt sheetId="5" sqref="D1194" start="0" length="0">
    <dxf>
      <border outline="0">
        <bottom/>
      </border>
    </dxf>
  </rfmt>
  <rfmt sheetId="5" sqref="E1194" start="0" length="0">
    <dxf>
      <border outline="0">
        <right/>
        <bottom/>
      </border>
    </dxf>
  </rfmt>
  <rfmt sheetId="5" sqref="B1195" start="0" length="0">
    <dxf>
      <border outline="0">
        <bottom/>
      </border>
    </dxf>
  </rfmt>
  <rfmt sheetId="5" sqref="C1195" start="0" length="0">
    <dxf>
      <border outline="0">
        <bottom/>
      </border>
    </dxf>
  </rfmt>
  <rfmt sheetId="5" sqref="D1195" start="0" length="0">
    <dxf>
      <border outline="0">
        <bottom/>
      </border>
    </dxf>
  </rfmt>
  <rfmt sheetId="5" sqref="E1195" start="0" length="0">
    <dxf>
      <border outline="0">
        <right/>
        <bottom/>
      </border>
    </dxf>
  </rfmt>
  <rfmt sheetId="5" sqref="B1196" start="0" length="0">
    <dxf>
      <border outline="0">
        <right/>
        <bottom/>
      </border>
    </dxf>
  </rfmt>
  <rfmt sheetId="5" sqref="B1197" start="0" length="0">
    <dxf>
      <border outline="0">
        <right/>
        <bottom/>
      </border>
    </dxf>
  </rfmt>
  <rfmt sheetId="5" sqref="B1198" start="0" length="0">
    <dxf>
      <border outline="0">
        <right/>
        <bottom/>
      </border>
    </dxf>
  </rfmt>
  <rfmt sheetId="5" sqref="B1199" start="0" length="0">
    <dxf>
      <border outline="0">
        <right/>
        <bottom/>
      </border>
    </dxf>
  </rfmt>
  <rfmt sheetId="5" sqref="B1200" start="0" length="0">
    <dxf>
      <border outline="0">
        <right/>
      </border>
    </dxf>
  </rfmt>
  <rfmt sheetId="5" sqref="A1201" start="0" length="0">
    <dxf>
      <border outline="0">
        <left/>
        <bottom/>
      </border>
    </dxf>
  </rfmt>
  <rfmt sheetId="5" sqref="B1201" start="0" length="0">
    <dxf>
      <border outline="0">
        <right/>
        <bottom/>
      </border>
    </dxf>
  </rfmt>
  <rfmt sheetId="5" sqref="C1201" start="0" length="0">
    <dxf>
      <border outline="0">
        <right/>
        <bottom/>
      </border>
    </dxf>
  </rfmt>
  <rfmt sheetId="5" sqref="E1201" start="0" length="0">
    <dxf>
      <border outline="0">
        <right/>
        <bottom/>
      </border>
    </dxf>
  </rfmt>
  <rfmt sheetId="5" sqref="B1202" start="0" length="0">
    <dxf>
      <border outline="0">
        <right/>
        <bottom/>
      </border>
    </dxf>
  </rfmt>
  <rfmt sheetId="5" sqref="B1203" start="0" length="0">
    <dxf>
      <border outline="0">
        <right/>
        <bottom/>
      </border>
    </dxf>
  </rfmt>
  <rfmt sheetId="5" sqref="B1204" start="0" length="0">
    <dxf>
      <border outline="0">
        <right/>
      </border>
    </dxf>
  </rfmt>
  <rfmt sheetId="5" sqref="A1205" start="0" length="0">
    <dxf>
      <border outline="0">
        <left/>
      </border>
    </dxf>
  </rfmt>
  <rfmt sheetId="5" sqref="B1205" start="0" length="0">
    <dxf>
      <border outline="0">
        <right/>
      </border>
    </dxf>
  </rfmt>
  <rfmt sheetId="5" sqref="A1206" start="0" length="0">
    <dxf>
      <border outline="0">
        <left/>
        <bottom/>
      </border>
    </dxf>
  </rfmt>
  <rfmt sheetId="5" sqref="B1206" start="0" length="0">
    <dxf>
      <border outline="0">
        <right/>
        <bottom/>
      </border>
    </dxf>
  </rfmt>
  <rfmt sheetId="5" sqref="E1205" start="0" length="0">
    <dxf>
      <border outline="0">
        <right/>
      </border>
    </dxf>
  </rfmt>
  <rfmt sheetId="5" sqref="E1206" start="0" length="0">
    <dxf>
      <border outline="0">
        <right/>
        <bottom/>
      </border>
    </dxf>
  </rfmt>
  <rfmt sheetId="5" sqref="B1207" start="0" length="0">
    <dxf>
      <border outline="0">
        <right/>
        <bottom/>
      </border>
    </dxf>
  </rfmt>
  <rfmt sheetId="5" sqref="B1208" start="0" length="0">
    <dxf>
      <border outline="0">
        <right/>
      </border>
    </dxf>
  </rfmt>
  <rfmt sheetId="5" sqref="A1209" start="0" length="0">
    <dxf>
      <border outline="0">
        <left/>
        <bottom/>
      </border>
    </dxf>
  </rfmt>
  <rfmt sheetId="5" sqref="B1209" start="0" length="0">
    <dxf>
      <border outline="0">
        <right/>
        <bottom/>
      </border>
    </dxf>
  </rfmt>
  <rfmt sheetId="5" sqref="C1209" start="0" length="0">
    <dxf>
      <border outline="0">
        <right/>
        <bottom/>
      </border>
    </dxf>
  </rfmt>
  <rfmt sheetId="5" sqref="E1209" start="0" length="0">
    <dxf>
      <border outline="0">
        <right/>
        <bottom/>
      </border>
    </dxf>
  </rfmt>
  <rfmt sheetId="5" sqref="B1210" start="0" length="0">
    <dxf>
      <border outline="0">
        <right/>
      </border>
    </dxf>
  </rfmt>
  <rfmt sheetId="5" sqref="A1211" start="0" length="0">
    <dxf>
      <border outline="0">
        <left/>
        <bottom/>
      </border>
    </dxf>
  </rfmt>
  <rfmt sheetId="5" sqref="B1211" start="0" length="0">
    <dxf>
      <border outline="0">
        <right/>
        <bottom/>
      </border>
    </dxf>
  </rfmt>
  <rfmt sheetId="5" sqref="C1211" start="0" length="0">
    <dxf>
      <border outline="0">
        <right/>
        <bottom/>
      </border>
    </dxf>
  </rfmt>
  <rfmt sheetId="5" sqref="E1211" start="0" length="0">
    <dxf>
      <border outline="0">
        <right/>
        <bottom/>
      </border>
    </dxf>
  </rfmt>
  <rfmt sheetId="5" sqref="B1212" start="0" length="0">
    <dxf>
      <border outline="0">
        <right/>
        <bottom/>
      </border>
    </dxf>
  </rfmt>
  <rfmt sheetId="5" sqref="E1213" start="0" length="0">
    <dxf>
      <border outline="0">
        <right/>
      </border>
    </dxf>
  </rfmt>
  <rfmt sheetId="5" sqref="E1214" start="0" length="0">
    <dxf>
      <border outline="0">
        <right/>
      </border>
    </dxf>
  </rfmt>
  <rfmt sheetId="5" sqref="E1215" start="0" length="0">
    <dxf>
      <border outline="0">
        <right/>
      </border>
    </dxf>
  </rfmt>
  <rfmt sheetId="5" sqref="E1216" start="0" length="0">
    <dxf>
      <border outline="0">
        <right/>
      </border>
    </dxf>
  </rfmt>
  <rfmt sheetId="5" sqref="E1217" start="0" length="0">
    <dxf>
      <border outline="0">
        <right/>
      </border>
    </dxf>
  </rfmt>
  <rfmt sheetId="5" sqref="E1218" start="0" length="0">
    <dxf>
      <border outline="0">
        <right/>
      </border>
    </dxf>
  </rfmt>
  <rfmt sheetId="5" sqref="E1219" start="0" length="0">
    <dxf>
      <border outline="0">
        <right/>
      </border>
    </dxf>
  </rfmt>
  <rfmt sheetId="5" sqref="E1220" start="0" length="0">
    <dxf>
      <border outline="0">
        <right/>
      </border>
    </dxf>
  </rfmt>
  <rfmt sheetId="5" sqref="E1221" start="0" length="0">
    <dxf>
      <border outline="0">
        <right/>
      </border>
    </dxf>
  </rfmt>
  <rfmt sheetId="5" sqref="E1222" start="0" length="0">
    <dxf>
      <border outline="0">
        <right/>
      </border>
    </dxf>
  </rfmt>
  <rfmt sheetId="5" sqref="E1223" start="0" length="0">
    <dxf>
      <border outline="0">
        <right/>
      </border>
    </dxf>
  </rfmt>
  <rfmt sheetId="5" sqref="E1224" start="0" length="0">
    <dxf>
      <border outline="0">
        <right/>
      </border>
    </dxf>
  </rfmt>
  <rfmt sheetId="5" sqref="B1225" start="0" length="0">
    <dxf>
      <border outline="0">
        <bottom/>
      </border>
    </dxf>
  </rfmt>
  <rfmt sheetId="5" sqref="C1225" start="0" length="0">
    <dxf>
      <border outline="0">
        <bottom/>
      </border>
    </dxf>
  </rfmt>
  <rfmt sheetId="5" sqref="D1225" start="0" length="0">
    <dxf>
      <border outline="0">
        <bottom/>
      </border>
    </dxf>
  </rfmt>
  <rfmt sheetId="5" sqref="E1225" start="0" length="0">
    <dxf>
      <border outline="0">
        <right/>
        <bottom/>
      </border>
    </dxf>
  </rfmt>
  <rfmt sheetId="5" sqref="A1235" start="0" length="0">
    <dxf>
      <font>
        <b/>
        <sz val="11"/>
        <color auto="1"/>
        <name val="Calibri"/>
        <scheme val="none"/>
      </font>
    </dxf>
  </rfmt>
  <rfmt sheetId="5" sqref="A1236" start="0" length="0">
    <dxf>
      <font>
        <b/>
        <sz val="12"/>
        <color rgb="FF000000"/>
        <name val="Calibri"/>
        <scheme val="none"/>
      </font>
    </dxf>
  </rfmt>
  <rfmt sheetId="5" sqref="A1238" start="0" length="0">
    <dxf>
      <font>
        <sz val="11"/>
        <color auto="1"/>
        <name val="Calibri"/>
        <scheme val="none"/>
      </font>
    </dxf>
  </rfmt>
  <rfmt sheetId="5" sqref="AE1238" start="0" length="0">
    <dxf>
      <numFmt numFmtId="3" formatCode="#,##0"/>
    </dxf>
  </rfmt>
  <rfmt sheetId="5" sqref="A1240" start="0" length="0">
    <dxf>
      <font>
        <sz val="11"/>
        <color auto="1"/>
        <name val="Calibri"/>
        <scheme val="none"/>
      </font>
    </dxf>
  </rfmt>
  <rfmt sheetId="5" sqref="AE1240" start="0" length="0">
    <dxf>
      <numFmt numFmtId="3" formatCode="#,##0"/>
    </dxf>
  </rfmt>
  <rfmt sheetId="5" sqref="A1242" start="0" length="0">
    <dxf>
      <font>
        <sz val="11"/>
        <color auto="1"/>
        <name val="Calibri"/>
        <scheme val="none"/>
      </font>
    </dxf>
  </rfmt>
  <rfmt sheetId="5" sqref="AE1242" start="0" length="0">
    <dxf>
      <numFmt numFmtId="3" formatCode="#,##0"/>
    </dxf>
  </rfmt>
  <rfmt sheetId="5" sqref="A1243" start="0" length="0">
    <dxf>
      <font>
        <sz val="11"/>
        <color auto="1"/>
        <name val="Calibri"/>
        <scheme val="none"/>
      </font>
    </dxf>
  </rfmt>
  <rfmt sheetId="5" sqref="AE1243" start="0" length="0">
    <dxf>
      <numFmt numFmtId="3" formatCode="#,##0"/>
    </dxf>
  </rfmt>
  <rfmt sheetId="5" sqref="A1250" start="0" length="0">
    <dxf>
      <font>
        <sz val="11"/>
        <color auto="1"/>
        <name val="Calibri"/>
        <scheme val="none"/>
      </font>
    </dxf>
  </rfmt>
  <rfmt sheetId="5" sqref="AE1250" start="0" length="0">
    <dxf>
      <numFmt numFmtId="3" formatCode="#,##0"/>
    </dxf>
  </rfmt>
  <rfmt sheetId="5" sqref="AE1254" start="0" length="0">
    <dxf>
      <numFmt numFmtId="3" formatCode="#,##0"/>
    </dxf>
  </rfmt>
  <rfmt sheetId="5" sqref="A1264" start="0" length="0">
    <dxf>
      <font>
        <sz val="11"/>
        <color auto="1"/>
        <name val="Calibri"/>
        <scheme val="none"/>
      </font>
    </dxf>
  </rfmt>
  <rfmt sheetId="5" sqref="AE1264" start="0" length="0">
    <dxf>
      <numFmt numFmtId="3" formatCode="#,##0"/>
    </dxf>
  </rfmt>
  <rfmt sheetId="5" sqref="A1266" start="0" length="0">
    <dxf>
      <font>
        <sz val="11"/>
        <color auto="1"/>
        <name val="Calibri"/>
        <scheme val="none"/>
      </font>
    </dxf>
  </rfmt>
  <rfmt sheetId="5" sqref="AE1265" start="0" length="0">
    <dxf>
      <numFmt numFmtId="3" formatCode="#,##0"/>
    </dxf>
  </rfmt>
  <rfmt sheetId="5" sqref="A1268" start="0" length="0">
    <dxf>
      <font>
        <sz val="11"/>
        <color auto="1"/>
        <name val="Calibri"/>
        <scheme val="none"/>
      </font>
    </dxf>
  </rfmt>
  <rfmt sheetId="5" sqref="AE1268" start="0" length="0">
    <dxf>
      <numFmt numFmtId="3" formatCode="#,##0"/>
    </dxf>
  </rfmt>
  <rfmt sheetId="5" sqref="A1272" start="0" length="0">
    <dxf>
      <font>
        <b/>
        <sz val="14"/>
        <color auto="1"/>
        <name val="Calibri"/>
        <scheme val="none"/>
      </font>
    </dxf>
  </rfmt>
  <rfmt sheetId="5" sqref="A1273" start="0" length="0">
    <dxf>
      <font>
        <b/>
        <sz val="12"/>
        <color rgb="FF000000"/>
        <name val="Arial"/>
        <scheme val="none"/>
      </font>
    </dxf>
  </rfmt>
  <rfmt sheetId="5" sqref="AE1274" start="0" length="0">
    <dxf>
      <numFmt numFmtId="3" formatCode="#,##0"/>
    </dxf>
  </rfmt>
  <rfmt sheetId="5" sqref="A1288" start="0" length="0">
    <dxf>
      <font>
        <sz val="12"/>
        <color auto="1"/>
        <name val="Calibri"/>
        <scheme val="none"/>
      </font>
    </dxf>
  </rfmt>
  <rfmt sheetId="5" sqref="AE1288" start="0" length="0">
    <dxf>
      <numFmt numFmtId="3" formatCode="#,##0"/>
    </dxf>
  </rfmt>
  <rfmt sheetId="5" sqref="A1292" start="0" length="0">
    <dxf>
      <font>
        <b/>
        <sz val="11"/>
        <color auto="1"/>
        <name val="Calibri"/>
        <scheme val="none"/>
      </font>
    </dxf>
  </rfmt>
  <rfmt sheetId="5" sqref="A1293" start="0" length="0">
    <dxf>
      <font>
        <b/>
        <sz val="11"/>
        <color auto="1"/>
        <name val="Calibri"/>
        <scheme val="none"/>
      </font>
    </dxf>
  </rfmt>
  <rfmt sheetId="5" sqref="AD1293" start="0" length="0">
    <dxf>
      <numFmt numFmtId="3" formatCode="#,##0"/>
    </dxf>
  </rfmt>
  <rfmt sheetId="5" sqref="A1301" start="0" length="0">
    <dxf>
      <font>
        <b/>
        <sz val="11"/>
        <color auto="1"/>
        <name val="Calibri"/>
        <scheme val="none"/>
      </font>
    </dxf>
  </rfmt>
  <rfmt sheetId="5" sqref="AD1301" start="0" length="0">
    <dxf>
      <numFmt numFmtId="3" formatCode="#,##0"/>
    </dxf>
  </rfmt>
  <rfmt sheetId="5" sqref="A1306" start="0" length="0">
    <dxf>
      <font>
        <b/>
        <sz val="14"/>
        <color auto="1"/>
        <name val="Calibri"/>
        <scheme val="none"/>
      </font>
    </dxf>
  </rfmt>
  <rfmt sheetId="5" sqref="AD1306" start="0" length="0">
    <dxf>
      <numFmt numFmtId="3" formatCode="#,##0"/>
    </dxf>
  </rfmt>
  <rfmt sheetId="5" sqref="A1308" start="0" length="0">
    <dxf>
      <font>
        <b/>
        <sz val="14"/>
        <color auto="1"/>
        <name val="Calibri"/>
        <scheme val="none"/>
      </font>
    </dxf>
  </rfmt>
  <rfmt sheetId="5" sqref="A1309" start="0" length="0">
    <dxf>
      <font>
        <b/>
        <sz val="11"/>
        <color auto="1"/>
        <name val="Calibri"/>
        <scheme val="none"/>
      </font>
    </dxf>
  </rfmt>
  <rfmt sheetId="5" sqref="A1310" start="0" length="0">
    <dxf>
      <font>
        <sz val="12"/>
        <color auto="1"/>
        <name val="Calibri"/>
        <scheme val="none"/>
      </font>
    </dxf>
  </rfmt>
  <rfmt sheetId="5" sqref="AE1310" start="0" length="0">
    <dxf>
      <numFmt numFmtId="3" formatCode="#,##0"/>
    </dxf>
  </rfmt>
  <rfmt sheetId="5" sqref="A1312" start="0" length="0">
    <dxf>
      <font>
        <sz val="12"/>
        <color auto="1"/>
        <name val="Calibri"/>
        <scheme val="none"/>
      </font>
    </dxf>
  </rfmt>
  <rfmt sheetId="5" sqref="AE1312" start="0" length="0">
    <dxf>
      <numFmt numFmtId="3" formatCode="#,##0"/>
    </dxf>
  </rfmt>
  <rfmt sheetId="5" sqref="A1316" start="0" length="0">
    <dxf>
      <font>
        <sz val="11"/>
        <color auto="1"/>
        <name val="Calibri"/>
        <scheme val="none"/>
      </font>
    </dxf>
  </rfmt>
  <rfmt sheetId="5" sqref="AE1316" start="0" length="0">
    <dxf>
      <numFmt numFmtId="3" formatCode="#,##0"/>
    </dxf>
  </rfmt>
  <rfmt sheetId="5" sqref="A1319" start="0" length="0">
    <dxf>
      <font>
        <sz val="11"/>
        <color auto="1"/>
        <name val="Calibri"/>
        <scheme val="none"/>
      </font>
    </dxf>
  </rfmt>
  <rfmt sheetId="5" sqref="AE1319" start="0" length="0">
    <dxf>
      <numFmt numFmtId="3" formatCode="#,##0"/>
    </dxf>
  </rfmt>
  <rfmt sheetId="5" sqref="A1320" start="0" length="0">
    <dxf>
      <font>
        <sz val="11"/>
        <color auto="1"/>
        <name val="Calibri"/>
        <scheme val="none"/>
      </font>
    </dxf>
  </rfmt>
  <rfmt sheetId="5" sqref="AE1320" start="0" length="0">
    <dxf>
      <numFmt numFmtId="3" formatCode="#,##0"/>
    </dxf>
  </rfmt>
  <rfmt sheetId="5" sqref="A1324" start="0" length="0">
    <dxf>
      <font>
        <b/>
        <sz val="14"/>
        <color auto="1"/>
        <name val="Calibri"/>
        <scheme val="none"/>
      </font>
    </dxf>
  </rfmt>
  <rfmt sheetId="5" sqref="A1325" start="0" length="0">
    <dxf>
      <font>
        <b/>
        <sz val="12"/>
        <color rgb="FF000000"/>
        <name val="Arial"/>
        <scheme val="none"/>
      </font>
    </dxf>
  </rfmt>
  <rfmt sheetId="5" sqref="AE1326" start="0" length="0">
    <dxf>
      <numFmt numFmtId="3" formatCode="#,##0"/>
    </dxf>
  </rfmt>
  <rfmt sheetId="5" sqref="A1330" start="0" length="0">
    <dxf>
      <font>
        <b/>
        <sz val="11"/>
        <color auto="1"/>
        <name val="Calibri"/>
        <scheme val="none"/>
      </font>
    </dxf>
  </rfmt>
  <rfmt sheetId="5" sqref="AE1330" start="0" length="0">
    <dxf>
      <numFmt numFmtId="3" formatCode="#,##0"/>
    </dxf>
  </rfmt>
  <rfmt sheetId="5" sqref="AE1332" start="0" length="0">
    <dxf>
      <numFmt numFmtId="3" formatCode="#,##0"/>
    </dxf>
  </rfmt>
  <rfmt sheetId="5" sqref="AE1335" start="0" length="0">
    <dxf>
      <numFmt numFmtId="3" formatCode="#,##0"/>
    </dxf>
  </rfmt>
  <rfmt sheetId="5" sqref="A1340" start="0" length="0">
    <dxf>
      <font>
        <b/>
        <sz val="12"/>
        <color auto="1"/>
        <name val="Calibri"/>
        <scheme val="none"/>
      </font>
    </dxf>
  </rfmt>
  <rfmt sheetId="5" sqref="A1341" start="0" length="0">
    <dxf>
      <font>
        <b/>
        <sz val="11"/>
        <color auto="1"/>
        <name val="Calibri"/>
        <scheme val="none"/>
      </font>
    </dxf>
  </rfmt>
  <rfmt sheetId="5" sqref="A1342" start="0" length="0">
    <dxf>
      <font>
        <b/>
        <sz val="11"/>
        <color auto="1"/>
        <name val="Calibri"/>
        <scheme val="none"/>
      </font>
    </dxf>
  </rfmt>
  <rfmt sheetId="5" sqref="AE1342" start="0" length="0">
    <dxf>
      <numFmt numFmtId="3" formatCode="#,##0"/>
    </dxf>
  </rfmt>
  <rfmt sheetId="5" sqref="A1344" start="0" length="0">
    <dxf>
      <font>
        <b/>
        <sz val="11"/>
        <color auto="1"/>
        <name val="Calibri"/>
        <scheme val="none"/>
      </font>
    </dxf>
  </rfmt>
  <rfmt sheetId="5" sqref="AE1344" start="0" length="0">
    <dxf>
      <numFmt numFmtId="3" formatCode="#,##0"/>
    </dxf>
  </rfmt>
  <rfmt sheetId="5" sqref="A1347" start="0" length="0">
    <dxf>
      <font>
        <b/>
        <sz val="11"/>
        <color auto="1"/>
        <name val="Calibri"/>
        <scheme val="none"/>
      </font>
    </dxf>
  </rfmt>
  <rfmt sheetId="5" sqref="AE1347" start="0" length="0">
    <dxf>
      <numFmt numFmtId="3" formatCode="#,##0"/>
    </dxf>
  </rfmt>
  <rfmt sheetId="5" sqref="A1348" start="0" length="0">
    <dxf>
      <font>
        <b/>
        <sz val="11"/>
        <color auto="1"/>
        <name val="Calibri"/>
        <scheme val="none"/>
      </font>
    </dxf>
  </rfmt>
  <rfmt sheetId="5" sqref="AE1348" start="0" length="0">
    <dxf>
      <numFmt numFmtId="3" formatCode="#,##0"/>
    </dxf>
  </rfmt>
  <rfmt sheetId="5" sqref="A1350" start="0" length="0">
    <dxf>
      <font>
        <b/>
        <sz val="12"/>
        <color rgb="FF000000"/>
        <name val="Arial"/>
        <scheme val="none"/>
      </font>
    </dxf>
  </rfmt>
  <rfmt sheetId="5" sqref="AE1350" start="0" length="0">
    <dxf>
      <numFmt numFmtId="3" formatCode="#,##0"/>
    </dxf>
  </rfmt>
  <rfmt sheetId="5" sqref="A1353" start="0" length="0">
    <dxf>
      <font>
        <b/>
        <sz val="12"/>
        <color auto="1"/>
        <name val="Calibri"/>
        <scheme val="none"/>
      </font>
    </dxf>
  </rfmt>
  <rfmt sheetId="5" sqref="Z1353" start="0" length="0">
    <dxf>
      <font>
        <sz val="11"/>
        <color auto="1"/>
        <name val="Calibri"/>
        <scheme val="none"/>
      </font>
    </dxf>
  </rfmt>
  <rfmt sheetId="5" sqref="AE1353" start="0" length="0">
    <dxf>
      <numFmt numFmtId="3" formatCode="#,##0"/>
    </dxf>
  </rfmt>
  <rfmt sheetId="5" sqref="A1355" start="0" length="0">
    <dxf>
      <font>
        <b/>
        <sz val="12"/>
        <color auto="1"/>
        <name val="Calibri"/>
        <scheme val="none"/>
      </font>
    </dxf>
  </rfmt>
  <rfmt sheetId="5" sqref="AE1355" start="0" length="0">
    <dxf>
      <numFmt numFmtId="3" formatCode="#,##0"/>
    </dxf>
  </rfmt>
  <rfmt sheetId="5" sqref="A1357" start="0" length="0">
    <dxf>
      <font>
        <b/>
        <sz val="12"/>
        <color auto="1"/>
        <name val="Calibri"/>
        <scheme val="none"/>
      </font>
    </dxf>
  </rfmt>
  <rfmt sheetId="5" sqref="AE1357" start="0" length="0">
    <dxf>
      <numFmt numFmtId="3" formatCode="#,##0"/>
    </dxf>
  </rfmt>
  <rfmt sheetId="5" sqref="A1363" start="0" length="0">
    <dxf>
      <font>
        <b/>
        <sz val="12"/>
        <color auto="1"/>
        <name val="Calibri"/>
        <scheme val="none"/>
      </font>
    </dxf>
  </rfmt>
  <rfmt sheetId="5" sqref="AE1363" start="0" length="0">
    <dxf>
      <numFmt numFmtId="3" formatCode="#,##0"/>
    </dxf>
  </rfmt>
  <rfmt sheetId="5" sqref="A1365" start="0" length="0">
    <dxf>
      <font>
        <b/>
        <sz val="11"/>
        <color auto="1"/>
        <name val="Calibri"/>
        <scheme val="none"/>
      </font>
    </dxf>
  </rfmt>
  <rfmt sheetId="5" sqref="AE1365" start="0" length="0">
    <dxf>
      <numFmt numFmtId="3" formatCode="#,##0"/>
    </dxf>
  </rfmt>
  <rfmt sheetId="5" sqref="A1366" start="0" length="0">
    <dxf>
      <font>
        <b/>
        <sz val="11"/>
        <color auto="1"/>
        <name val="Calibri"/>
        <scheme val="none"/>
      </font>
    </dxf>
  </rfmt>
  <rfmt sheetId="5" sqref="A1232" start="0" length="0">
    <dxf>
      <border outline="0">
        <left/>
        <right/>
      </border>
    </dxf>
  </rfmt>
  <rfmt sheetId="5" sqref="A1233" start="0" length="0">
    <dxf>
      <border outline="0">
        <left/>
        <right/>
      </border>
    </dxf>
  </rfmt>
  <rfmt sheetId="5" sqref="A1234" start="0" length="0">
    <dxf>
      <border outline="0">
        <left/>
        <right/>
        <bottom/>
      </border>
    </dxf>
  </rfmt>
  <rfmt sheetId="5" sqref="C1231" start="0" length="0">
    <dxf>
      <border outline="0">
        <top/>
      </border>
    </dxf>
  </rfmt>
  <rfmt sheetId="5" sqref="D1231" start="0" length="0">
    <dxf>
      <border outline="0">
        <right/>
        <top/>
      </border>
    </dxf>
  </rfmt>
  <rfmt sheetId="5" sqref="C1232" start="0" length="0">
    <dxf>
      <border outline="0">
        <bottom/>
      </border>
    </dxf>
  </rfmt>
  <rfmt sheetId="5" sqref="D1232" start="0" length="0">
    <dxf>
      <border outline="0">
        <right/>
        <bottom/>
      </border>
    </dxf>
  </rfmt>
  <rfmt sheetId="5" sqref="F1231" start="0" length="0">
    <dxf>
      <border outline="0">
        <top/>
      </border>
    </dxf>
  </rfmt>
  <rfmt sheetId="5" sqref="G1231" start="0" length="0">
    <dxf>
      <border outline="0">
        <top/>
      </border>
    </dxf>
  </rfmt>
  <rfmt sheetId="5" sqref="H1231" start="0" length="0">
    <dxf>
      <border outline="0">
        <right/>
        <top/>
      </border>
    </dxf>
  </rfmt>
  <rfmt sheetId="5" sqref="F1232" start="0" length="0">
    <dxf>
      <border outline="0">
        <bottom/>
      </border>
    </dxf>
  </rfmt>
  <rfmt sheetId="5" sqref="G1232" start="0" length="0">
    <dxf>
      <border outline="0">
        <bottom/>
      </border>
    </dxf>
  </rfmt>
  <rfmt sheetId="5" sqref="H1232" start="0" length="0">
    <dxf>
      <border outline="0">
        <right/>
        <bottom/>
      </border>
    </dxf>
  </rfmt>
  <rfmt sheetId="5" sqref="J1231" start="0" length="0">
    <dxf>
      <border outline="0">
        <top/>
      </border>
    </dxf>
  </rfmt>
  <rfmt sheetId="5" sqref="K1231" start="0" length="0">
    <dxf>
      <border outline="0">
        <top/>
      </border>
    </dxf>
  </rfmt>
  <rfmt sheetId="5" sqref="L1231" start="0" length="0">
    <dxf>
      <border outline="0">
        <right/>
        <top/>
      </border>
    </dxf>
  </rfmt>
  <rfmt sheetId="5" sqref="J1232" start="0" length="0">
    <dxf>
      <border outline="0">
        <bottom/>
      </border>
    </dxf>
  </rfmt>
  <rfmt sheetId="5" sqref="K1232" start="0" length="0">
    <dxf>
      <border outline="0">
        <bottom/>
      </border>
    </dxf>
  </rfmt>
  <rfmt sheetId="5" sqref="L1232" start="0" length="0">
    <dxf>
      <border outline="0">
        <right/>
        <bottom/>
      </border>
    </dxf>
  </rfmt>
  <rfmt sheetId="5" sqref="N1231" start="0" length="0">
    <dxf>
      <border outline="0">
        <top/>
      </border>
    </dxf>
  </rfmt>
  <rfmt sheetId="5" sqref="O1231" start="0" length="0">
    <dxf>
      <border outline="0">
        <top/>
      </border>
    </dxf>
  </rfmt>
  <rfmt sheetId="5" sqref="P1231" start="0" length="0">
    <dxf>
      <border outline="0">
        <right/>
        <top/>
      </border>
    </dxf>
  </rfmt>
  <rfmt sheetId="5" sqref="N1232" start="0" length="0">
    <dxf>
      <border outline="0">
        <bottom/>
      </border>
    </dxf>
  </rfmt>
  <rfmt sheetId="5" sqref="O1232" start="0" length="0">
    <dxf>
      <border outline="0">
        <bottom/>
      </border>
    </dxf>
  </rfmt>
  <rfmt sheetId="5" sqref="P1232" start="0" length="0">
    <dxf>
      <border outline="0">
        <right/>
        <bottom/>
      </border>
    </dxf>
  </rfmt>
  <rfmt sheetId="5" sqref="R1231" start="0" length="0">
    <dxf>
      <border outline="0">
        <top/>
      </border>
    </dxf>
  </rfmt>
  <rfmt sheetId="5" sqref="S1231" start="0" length="0">
    <dxf>
      <border outline="0">
        <top/>
      </border>
    </dxf>
  </rfmt>
  <rfmt sheetId="5" sqref="T1231" start="0" length="0">
    <dxf>
      <border outline="0">
        <top/>
      </border>
    </dxf>
  </rfmt>
  <rfmt sheetId="5" sqref="U1231" start="0" length="0">
    <dxf>
      <border outline="0">
        <right/>
        <top/>
      </border>
    </dxf>
  </rfmt>
  <rfmt sheetId="5" sqref="R1232" start="0" length="0">
    <dxf>
      <border outline="0">
        <bottom/>
      </border>
    </dxf>
  </rfmt>
  <rfmt sheetId="5" sqref="S1232" start="0" length="0">
    <dxf>
      <border outline="0">
        <bottom/>
      </border>
    </dxf>
  </rfmt>
  <rfmt sheetId="5" sqref="T1232" start="0" length="0">
    <dxf>
      <border outline="0">
        <bottom/>
      </border>
    </dxf>
  </rfmt>
  <rfmt sheetId="5" sqref="U1232" start="0" length="0">
    <dxf>
      <border outline="0">
        <right/>
        <bottom/>
      </border>
    </dxf>
  </rfmt>
  <rfmt sheetId="5" sqref="W1231" start="0" length="0">
    <dxf>
      <border outline="0">
        <top/>
      </border>
    </dxf>
  </rfmt>
  <rfmt sheetId="5" sqref="X1231" start="0" length="0">
    <dxf>
      <border outline="0">
        <right/>
        <top/>
      </border>
    </dxf>
  </rfmt>
  <rfmt sheetId="5" sqref="W1232" start="0" length="0">
    <dxf>
      <border outline="0">
        <bottom/>
      </border>
    </dxf>
  </rfmt>
  <rfmt sheetId="5" sqref="X1232" start="0" length="0">
    <dxf>
      <border outline="0">
        <right/>
        <bottom/>
      </border>
    </dxf>
  </rfmt>
  <rfmt sheetId="5" sqref="Y1232" start="0" length="0">
    <dxf>
      <border outline="0">
        <right/>
        <bottom/>
      </border>
    </dxf>
  </rfmt>
  <rfmt sheetId="5" sqref="AA1231" start="0" length="0">
    <dxf>
      <border outline="0">
        <right/>
        <top/>
      </border>
    </dxf>
  </rfmt>
  <rfmt sheetId="5" sqref="Z1232" start="0" length="0">
    <dxf>
      <border outline="0">
        <bottom/>
      </border>
    </dxf>
  </rfmt>
  <rfmt sheetId="5" sqref="AA1232" start="0" length="0">
    <dxf>
      <border outline="0">
        <right/>
        <bottom/>
      </border>
    </dxf>
  </rfmt>
  <rfmt sheetId="5" sqref="AC1231" start="0" length="0">
    <dxf>
      <border outline="0">
        <top/>
      </border>
    </dxf>
  </rfmt>
  <rfmt sheetId="5" sqref="AD1231" start="0" length="0">
    <dxf>
      <border outline="0">
        <right/>
        <top/>
      </border>
    </dxf>
  </rfmt>
  <rfmt sheetId="5" sqref="AB1232" start="0" length="0">
    <dxf>
      <border outline="0">
        <bottom/>
      </border>
    </dxf>
  </rfmt>
  <rfmt sheetId="5" sqref="AC1232" start="0" length="0">
    <dxf>
      <border outline="0">
        <bottom/>
      </border>
    </dxf>
  </rfmt>
  <rfmt sheetId="5" sqref="AD1232" start="0" length="0">
    <dxf>
      <border outline="0">
        <right/>
        <bottom/>
      </border>
    </dxf>
  </rfmt>
  <rfmt sheetId="5" sqref="AE1232" start="0" length="0">
    <dxf>
      <border outline="0">
        <right/>
        <bottom/>
      </border>
    </dxf>
  </rfmt>
  <rfmt sheetId="5" sqref="B1234" start="0" length="0">
    <dxf>
      <border outline="0">
        <right/>
        <bottom/>
      </border>
    </dxf>
  </rfmt>
  <rfmt sheetId="5" sqref="C1234" start="0" length="0">
    <dxf>
      <font>
        <b val="0"/>
        <sz val="10"/>
        <color auto="1"/>
        <name val="Arial"/>
        <scheme val="none"/>
      </font>
      <alignment vertical="bottom" textRotation="0" wrapText="0" readingOrder="0"/>
      <border outline="0">
        <right/>
        <bottom/>
      </border>
    </dxf>
  </rfmt>
  <rfmt sheetId="5" sqref="D1234" start="0" length="0">
    <dxf>
      <border outline="0">
        <right/>
        <bottom/>
      </border>
    </dxf>
  </rfmt>
  <rfmt sheetId="5" sqref="E1234" start="0" length="0">
    <dxf>
      <border outline="0">
        <right/>
        <bottom/>
      </border>
    </dxf>
  </rfmt>
  <rfmt sheetId="5" sqref="F1234" start="0" length="0">
    <dxf>
      <border outline="0">
        <right/>
        <bottom/>
      </border>
    </dxf>
  </rfmt>
  <rfmt sheetId="5" sqref="H1233" start="0" length="0">
    <dxf>
      <border outline="0">
        <right/>
      </border>
    </dxf>
  </rfmt>
  <rfmt sheetId="5" sqref="G1234" start="0" length="0">
    <dxf>
      <border outline="0">
        <bottom/>
      </border>
    </dxf>
  </rfmt>
  <rfmt sheetId="5" sqref="H1234" start="0" length="0">
    <dxf>
      <border outline="0">
        <right/>
        <bottom/>
      </border>
    </dxf>
  </rfmt>
  <rfmt sheetId="5" sqref="I1234" start="0" length="0">
    <dxf>
      <border outline="0">
        <right/>
        <bottom/>
      </border>
    </dxf>
  </rfmt>
  <rfmt sheetId="5" sqref="K1233" start="0" length="0">
    <dxf>
      <border outline="0">
        <right/>
      </border>
    </dxf>
  </rfmt>
  <rfmt sheetId="5" sqref="J1234" start="0" length="0">
    <dxf>
      <border outline="0">
        <bottom/>
      </border>
    </dxf>
  </rfmt>
  <rfmt sheetId="5" sqref="K1234" start="0" length="0">
    <dxf>
      <border outline="0">
        <right/>
        <bottom/>
      </border>
    </dxf>
  </rfmt>
  <rfmt sheetId="5" sqref="L1234" start="0" length="0">
    <dxf>
      <border outline="0">
        <right/>
        <bottom/>
      </border>
    </dxf>
  </rfmt>
  <rfmt sheetId="5" sqref="M1234" start="0" length="0">
    <dxf>
      <border outline="0">
        <right/>
        <bottom/>
      </border>
    </dxf>
  </rfmt>
  <rfmt sheetId="5" sqref="N1234" start="0" length="0">
    <dxf>
      <border outline="0">
        <right/>
        <bottom/>
      </border>
    </dxf>
  </rfmt>
  <rfmt sheetId="5" sqref="P1233" start="0" length="0">
    <dxf>
      <border outline="0">
        <right/>
      </border>
    </dxf>
  </rfmt>
  <rfmt sheetId="5" sqref="O1234" start="0" length="0">
    <dxf>
      <border outline="0">
        <bottom/>
      </border>
    </dxf>
  </rfmt>
  <rfmt sheetId="5" sqref="P1234" start="0" length="0">
    <dxf>
      <border outline="0">
        <right/>
        <bottom/>
      </border>
    </dxf>
  </rfmt>
  <rfmt sheetId="5" sqref="S1233" start="0" length="0">
    <dxf>
      <border outline="0">
        <right/>
      </border>
    </dxf>
  </rfmt>
  <rfmt sheetId="5" sqref="Q1234" start="0" length="0">
    <dxf>
      <border outline="0">
        <bottom/>
      </border>
    </dxf>
  </rfmt>
  <rfmt sheetId="5" sqref="R1234" start="0" length="0">
    <dxf>
      <border outline="0">
        <bottom/>
      </border>
    </dxf>
  </rfmt>
  <rfmt sheetId="5" sqref="S1234" start="0" length="0">
    <dxf>
      <border outline="0">
        <right/>
        <bottom/>
      </border>
    </dxf>
  </rfmt>
  <rfmt sheetId="5" sqref="T1234" start="0" length="0">
    <dxf>
      <font>
        <b val="0"/>
        <sz val="10"/>
        <color auto="1"/>
        <name val="Arial"/>
        <scheme val="none"/>
      </font>
      <alignment vertical="bottom" textRotation="0" wrapText="0" readingOrder="0"/>
      <border outline="0">
        <right/>
        <bottom/>
      </border>
    </dxf>
  </rfmt>
  <rfmt sheetId="5" sqref="U1234" start="0" length="0">
    <dxf>
      <border outline="0">
        <right/>
        <bottom/>
      </border>
    </dxf>
  </rfmt>
  <rfmt sheetId="5" sqref="V1234" start="0" length="0">
    <dxf>
      <border outline="0">
        <right/>
        <bottom/>
      </border>
    </dxf>
  </rfmt>
  <rfmt sheetId="5" sqref="W1234" start="0" length="0">
    <dxf>
      <border outline="0">
        <right/>
        <bottom/>
      </border>
    </dxf>
  </rfmt>
  <rfmt sheetId="5" sqref="X1234" start="0" length="0">
    <dxf>
      <border outline="0">
        <right/>
        <bottom/>
      </border>
    </dxf>
  </rfmt>
  <rfmt sheetId="5" sqref="Y1234" start="0" length="0">
    <dxf>
      <border outline="0">
        <right/>
        <bottom/>
      </border>
    </dxf>
  </rfmt>
  <rfmt sheetId="5" sqref="AA1233" start="0" length="0">
    <dxf>
      <border outline="0">
        <right/>
      </border>
    </dxf>
  </rfmt>
  <rfmt sheetId="5" sqref="Z1234" start="0" length="0">
    <dxf>
      <border outline="0">
        <bottom/>
      </border>
    </dxf>
  </rfmt>
  <rfmt sheetId="5" sqref="AA1234" start="0" length="0">
    <dxf>
      <border outline="0">
        <right/>
        <bottom/>
      </border>
    </dxf>
  </rfmt>
  <rfmt sheetId="5" sqref="AD1233" start="0" length="0">
    <dxf>
      <border outline="0">
        <right/>
      </border>
    </dxf>
  </rfmt>
  <rfmt sheetId="5" sqref="AB1234" start="0" length="0">
    <dxf>
      <border outline="0">
        <bottom/>
      </border>
    </dxf>
  </rfmt>
  <rfmt sheetId="5" sqref="AC1234" start="0" length="0">
    <dxf>
      <border outline="0">
        <bottom/>
      </border>
    </dxf>
  </rfmt>
  <rfmt sheetId="5" sqref="AD1234" start="0" length="0">
    <dxf>
      <border outline="0">
        <right/>
        <bottom/>
      </border>
    </dxf>
  </rfmt>
  <rfmt sheetId="5" sqref="AE1234" start="0" length="0">
    <dxf>
      <border outline="0">
        <right/>
        <bottom/>
      </border>
    </dxf>
  </rfmt>
  <rfmt sheetId="5" sqref="B1235" start="0" length="0">
    <dxf>
      <border outline="0">
        <bottom/>
      </border>
    </dxf>
  </rfmt>
  <rfmt sheetId="5" sqref="C1235" start="0" length="0">
    <dxf>
      <border outline="0">
        <bottom/>
      </border>
    </dxf>
  </rfmt>
  <rfmt sheetId="5" sqref="D1235" start="0" length="0">
    <dxf>
      <border outline="0">
        <bottom/>
      </border>
    </dxf>
  </rfmt>
  <rfmt sheetId="5" sqref="E1235" start="0" length="0">
    <dxf>
      <border outline="0">
        <bottom/>
      </border>
    </dxf>
  </rfmt>
  <rfmt sheetId="5" sqref="F1235" start="0" length="0">
    <dxf>
      <border outline="0">
        <bottom/>
      </border>
    </dxf>
  </rfmt>
  <rfmt sheetId="5" sqref="G1235" start="0" length="0">
    <dxf>
      <border outline="0">
        <bottom/>
      </border>
    </dxf>
  </rfmt>
  <rfmt sheetId="5" sqref="H1235" start="0" length="0">
    <dxf>
      <border outline="0">
        <bottom/>
      </border>
    </dxf>
  </rfmt>
  <rfmt sheetId="5" sqref="I1235" start="0" length="0">
    <dxf>
      <border outline="0">
        <bottom/>
      </border>
    </dxf>
  </rfmt>
  <rfmt sheetId="5" sqref="J1235" start="0" length="0">
    <dxf>
      <border outline="0">
        <bottom/>
      </border>
    </dxf>
  </rfmt>
  <rfmt sheetId="5" sqref="K1235" start="0" length="0">
    <dxf>
      <border outline="0">
        <bottom/>
      </border>
    </dxf>
  </rfmt>
  <rfmt sheetId="5" sqref="L1235" start="0" length="0">
    <dxf>
      <border outline="0">
        <bottom/>
      </border>
    </dxf>
  </rfmt>
  <rfmt sheetId="5" sqref="M1235" start="0" length="0">
    <dxf>
      <border outline="0">
        <bottom/>
      </border>
    </dxf>
  </rfmt>
  <rfmt sheetId="5" sqref="N1235" start="0" length="0">
    <dxf>
      <border outline="0">
        <bottom/>
      </border>
    </dxf>
  </rfmt>
  <rfmt sheetId="5" sqref="O1235" start="0" length="0">
    <dxf>
      <border outline="0">
        <bottom/>
      </border>
    </dxf>
  </rfmt>
  <rfmt sheetId="5" sqref="P1235" start="0" length="0">
    <dxf>
      <border outline="0">
        <bottom/>
      </border>
    </dxf>
  </rfmt>
  <rfmt sheetId="5" sqref="Q1235" start="0" length="0">
    <dxf>
      <border outline="0">
        <bottom/>
      </border>
    </dxf>
  </rfmt>
  <rfmt sheetId="5" sqref="R1235" start="0" length="0">
    <dxf>
      <border outline="0">
        <bottom/>
      </border>
    </dxf>
  </rfmt>
  <rfmt sheetId="5" sqref="S1235" start="0" length="0">
    <dxf>
      <border outline="0">
        <bottom/>
      </border>
    </dxf>
  </rfmt>
  <rfmt sheetId="5" sqref="T1235" start="0" length="0">
    <dxf>
      <border outline="0">
        <bottom/>
      </border>
    </dxf>
  </rfmt>
  <rfmt sheetId="5" sqref="U1235" start="0" length="0">
    <dxf>
      <border outline="0">
        <bottom/>
      </border>
    </dxf>
  </rfmt>
  <rfmt sheetId="5" sqref="V1235" start="0" length="0">
    <dxf>
      <border outline="0">
        <bottom/>
      </border>
    </dxf>
  </rfmt>
  <rfmt sheetId="5" sqref="W1235" start="0" length="0">
    <dxf>
      <border outline="0">
        <bottom/>
      </border>
    </dxf>
  </rfmt>
  <rfmt sheetId="5" sqref="X1235" start="0" length="0">
    <dxf>
      <border outline="0">
        <bottom/>
      </border>
    </dxf>
  </rfmt>
  <rfmt sheetId="5" sqref="Y1235" start="0" length="0">
    <dxf>
      <border outline="0">
        <bottom/>
      </border>
    </dxf>
  </rfmt>
  <rfmt sheetId="5" sqref="Z1235" start="0" length="0">
    <dxf>
      <border outline="0">
        <bottom/>
      </border>
    </dxf>
  </rfmt>
  <rfmt sheetId="5" sqref="AA1235" start="0" length="0">
    <dxf>
      <border outline="0">
        <bottom/>
      </border>
    </dxf>
  </rfmt>
  <rfmt sheetId="5" sqref="AB1235" start="0" length="0">
    <dxf>
      <border outline="0">
        <bottom/>
      </border>
    </dxf>
  </rfmt>
  <rfmt sheetId="5" sqref="AC1235" start="0" length="0">
    <dxf>
      <border outline="0">
        <bottom/>
      </border>
    </dxf>
  </rfmt>
  <rfmt sheetId="5" sqref="AD1235" start="0" length="0">
    <dxf>
      <border outline="0">
        <bottom/>
      </border>
    </dxf>
  </rfmt>
  <rfmt sheetId="5" sqref="AE1235" start="0" length="0">
    <dxf>
      <border outline="0">
        <right/>
        <bottom/>
      </border>
    </dxf>
  </rfmt>
  <rfmt sheetId="5" sqref="AE1236" start="0" length="0">
    <dxf>
      <border outline="0">
        <right/>
      </border>
    </dxf>
  </rfmt>
  <rfmt sheetId="5" sqref="A1237" start="0" length="0">
    <dxf>
      <font>
        <sz val="10"/>
        <color auto="1"/>
        <name val="Arial"/>
        <scheme val="none"/>
      </font>
      <alignment vertical="bottom" wrapText="0" readingOrder="0"/>
      <border outline="0">
        <left/>
        <bottom/>
      </border>
    </dxf>
  </rfmt>
  <rfmt sheetId="5" sqref="B1237" start="0" length="0">
    <dxf>
      <border outline="0">
        <bottom/>
      </border>
    </dxf>
  </rfmt>
  <rfmt sheetId="5" sqref="C1237" start="0" length="0">
    <dxf>
      <border outline="0">
        <bottom/>
      </border>
    </dxf>
  </rfmt>
  <rfmt sheetId="5" sqref="D1237" start="0" length="0">
    <dxf>
      <border outline="0">
        <bottom/>
      </border>
    </dxf>
  </rfmt>
  <rfmt sheetId="5" sqref="E1237" start="0" length="0">
    <dxf>
      <border outline="0">
        <bottom/>
      </border>
    </dxf>
  </rfmt>
  <rfmt sheetId="5" sqref="F1237" start="0" length="0">
    <dxf>
      <border outline="0">
        <bottom/>
      </border>
    </dxf>
  </rfmt>
  <rfmt sheetId="5" sqref="G1237" start="0" length="0">
    <dxf>
      <border outline="0">
        <bottom/>
      </border>
    </dxf>
  </rfmt>
  <rfmt sheetId="5" sqref="H1237" start="0" length="0">
    <dxf>
      <border outline="0">
        <bottom/>
      </border>
    </dxf>
  </rfmt>
  <rfmt sheetId="5" sqref="I1237" start="0" length="0">
    <dxf>
      <border outline="0">
        <bottom/>
      </border>
    </dxf>
  </rfmt>
  <rfmt sheetId="5" sqref="J1237" start="0" length="0">
    <dxf>
      <border outline="0">
        <bottom/>
      </border>
    </dxf>
  </rfmt>
  <rfmt sheetId="5" sqref="K1237" start="0" length="0">
    <dxf>
      <border outline="0">
        <bottom/>
      </border>
    </dxf>
  </rfmt>
  <rfmt sheetId="5" sqref="L1237" start="0" length="0">
    <dxf>
      <border outline="0">
        <bottom/>
      </border>
    </dxf>
  </rfmt>
  <rfmt sheetId="5" sqref="M1237" start="0" length="0">
    <dxf>
      <border outline="0">
        <bottom/>
      </border>
    </dxf>
  </rfmt>
  <rfmt sheetId="5" sqref="N1237" start="0" length="0">
    <dxf>
      <border outline="0">
        <bottom/>
      </border>
    </dxf>
  </rfmt>
  <rfmt sheetId="5" sqref="O1237" start="0" length="0">
    <dxf>
      <border outline="0">
        <bottom/>
      </border>
    </dxf>
  </rfmt>
  <rfmt sheetId="5" sqref="P1237" start="0" length="0">
    <dxf>
      <border outline="0">
        <bottom/>
      </border>
    </dxf>
  </rfmt>
  <rfmt sheetId="5" sqref="Q1237" start="0" length="0">
    <dxf>
      <border outline="0">
        <bottom/>
      </border>
    </dxf>
  </rfmt>
  <rfmt sheetId="5" sqref="R1237" start="0" length="0">
    <dxf>
      <border outline="0">
        <bottom/>
      </border>
    </dxf>
  </rfmt>
  <rfmt sheetId="5" sqref="S1237" start="0" length="0">
    <dxf>
      <border outline="0">
        <bottom/>
      </border>
    </dxf>
  </rfmt>
  <rfmt sheetId="5" sqref="T1237" start="0" length="0">
    <dxf>
      <border outline="0">
        <bottom/>
      </border>
    </dxf>
  </rfmt>
  <rfmt sheetId="5" sqref="U1237" start="0" length="0">
    <dxf>
      <border outline="0">
        <bottom/>
      </border>
    </dxf>
  </rfmt>
  <rfmt sheetId="5" sqref="V1237" start="0" length="0">
    <dxf>
      <border outline="0">
        <bottom/>
      </border>
    </dxf>
  </rfmt>
  <rfmt sheetId="5" sqref="W1237" start="0" length="0">
    <dxf>
      <border outline="0">
        <bottom/>
      </border>
    </dxf>
  </rfmt>
  <rfmt sheetId="5" sqref="X1237" start="0" length="0">
    <dxf>
      <border outline="0">
        <bottom/>
      </border>
    </dxf>
  </rfmt>
  <rfmt sheetId="5" sqref="Y1237" start="0" length="0">
    <dxf>
      <border outline="0">
        <bottom/>
      </border>
    </dxf>
  </rfmt>
  <rfmt sheetId="5" sqref="Z1237" start="0" length="0">
    <dxf>
      <border outline="0">
        <bottom/>
      </border>
    </dxf>
  </rfmt>
  <rfmt sheetId="5" sqref="AA1237" start="0" length="0">
    <dxf>
      <border outline="0">
        <bottom/>
      </border>
    </dxf>
  </rfmt>
  <rfmt sheetId="5" sqref="AB1237" start="0" length="0">
    <dxf>
      <border outline="0">
        <bottom/>
      </border>
    </dxf>
  </rfmt>
  <rfmt sheetId="5" sqref="AC1237" start="0" length="0">
    <dxf>
      <border outline="0">
        <bottom/>
      </border>
    </dxf>
  </rfmt>
  <rfmt sheetId="5" sqref="AD1237" start="0" length="0">
    <dxf>
      <border outline="0">
        <bottom/>
      </border>
    </dxf>
  </rfmt>
  <rfmt sheetId="5" sqref="AE1237" start="0" length="0">
    <dxf>
      <border outline="0">
        <right/>
        <bottom/>
      </border>
    </dxf>
  </rfmt>
  <rfmt sheetId="5" sqref="A1239" start="0" length="0">
    <dxf>
      <font>
        <sz val="10"/>
        <color auto="1"/>
        <name val="Arial"/>
        <scheme val="none"/>
      </font>
      <alignment horizontal="general" vertical="bottom" wrapText="0" readingOrder="0"/>
      <border outline="0">
        <left/>
        <right/>
        <bottom/>
      </border>
    </dxf>
  </rfmt>
  <rfmt sheetId="5" sqref="B1239" start="0" length="0">
    <dxf>
      <border outline="0">
        <right/>
        <bottom/>
      </border>
    </dxf>
  </rfmt>
  <rfmt sheetId="5" sqref="C1239" start="0" length="0">
    <dxf>
      <border outline="0">
        <right/>
        <bottom/>
      </border>
    </dxf>
  </rfmt>
  <rfmt sheetId="5" sqref="D1239" start="0" length="0">
    <dxf>
      <border outline="0">
        <right/>
        <bottom/>
      </border>
    </dxf>
  </rfmt>
  <rfmt sheetId="5" sqref="E1239" start="0" length="0">
    <dxf>
      <border outline="0">
        <right/>
        <bottom/>
      </border>
    </dxf>
  </rfmt>
  <rfmt sheetId="5" sqref="F1239" start="0" length="0">
    <dxf>
      <border outline="0">
        <right/>
        <bottom/>
      </border>
    </dxf>
  </rfmt>
  <rfmt sheetId="5" sqref="G1239" start="0" length="0">
    <dxf>
      <border outline="0">
        <right/>
        <bottom/>
      </border>
    </dxf>
  </rfmt>
  <rfmt sheetId="5" sqref="I1238" start="0" length="0">
    <dxf>
      <border outline="0">
        <right/>
      </border>
    </dxf>
  </rfmt>
  <rfmt sheetId="5" sqref="H1239" start="0" length="0">
    <dxf>
      <border outline="0">
        <bottom/>
      </border>
    </dxf>
  </rfmt>
  <rfmt sheetId="5" sqref="I1239" start="0" length="0">
    <dxf>
      <border outline="0">
        <right/>
        <bottom/>
      </border>
    </dxf>
  </rfmt>
  <rfmt sheetId="5" sqref="J1239" start="0" length="0">
    <dxf>
      <border outline="0">
        <right/>
        <bottom/>
      </border>
    </dxf>
  </rfmt>
  <rfmt sheetId="5" sqref="L1238" start="0" length="0">
    <dxf>
      <border outline="0">
        <right/>
      </border>
    </dxf>
  </rfmt>
  <rfmt sheetId="5" sqref="K1239" start="0" length="0">
    <dxf>
      <border outline="0">
        <bottom/>
      </border>
    </dxf>
  </rfmt>
  <rfmt sheetId="5" sqref="L1239" start="0" length="0">
    <dxf>
      <border outline="0">
        <right/>
        <bottom/>
      </border>
    </dxf>
  </rfmt>
  <rfmt sheetId="5" sqref="M1239" start="0" length="0">
    <dxf>
      <border outline="0">
        <right/>
        <bottom/>
      </border>
    </dxf>
  </rfmt>
  <rfmt sheetId="5" sqref="N1239" start="0" length="0">
    <dxf>
      <border outline="0">
        <right/>
        <bottom/>
      </border>
    </dxf>
  </rfmt>
  <rfmt sheetId="5" sqref="P1238" start="0" length="0">
    <dxf>
      <border outline="0">
        <right/>
      </border>
    </dxf>
  </rfmt>
  <rfmt sheetId="5" sqref="O1239" start="0" length="0">
    <dxf>
      <border outline="0">
        <bottom/>
      </border>
    </dxf>
  </rfmt>
  <rfmt sheetId="5" sqref="P1239" start="0" length="0">
    <dxf>
      <border outline="0">
        <right/>
        <bottom/>
      </border>
    </dxf>
  </rfmt>
  <rfmt sheetId="5" sqref="R1238" start="0" length="0">
    <dxf>
      <border outline="0">
        <right/>
      </border>
    </dxf>
  </rfmt>
  <rfmt sheetId="5" sqref="Q1239" start="0" length="0">
    <dxf>
      <border outline="0">
        <bottom/>
      </border>
    </dxf>
  </rfmt>
  <rfmt sheetId="5" sqref="R1239" start="0" length="0">
    <dxf>
      <border outline="0">
        <right/>
        <bottom/>
      </border>
    </dxf>
  </rfmt>
  <rfmt sheetId="5" sqref="T1238" start="0" length="0">
    <dxf>
      <border outline="0">
        <right/>
      </border>
    </dxf>
  </rfmt>
  <rfmt sheetId="5" sqref="S1239" start="0" length="0">
    <dxf>
      <border outline="0">
        <bottom/>
      </border>
    </dxf>
  </rfmt>
  <rfmt sheetId="5" sqref="T1239" start="0" length="0">
    <dxf>
      <border outline="0">
        <right/>
        <bottom/>
      </border>
    </dxf>
  </rfmt>
  <rfmt sheetId="5" sqref="U1239" start="0" length="0">
    <dxf>
      <border outline="0">
        <right/>
        <bottom/>
      </border>
    </dxf>
  </rfmt>
  <rfmt sheetId="5" sqref="V1239" start="0" length="0">
    <dxf>
      <border outline="0">
        <right/>
        <bottom/>
      </border>
    </dxf>
  </rfmt>
  <rfmt sheetId="5" sqref="W1239" start="0" length="0">
    <dxf>
      <border outline="0">
        <right/>
        <bottom/>
      </border>
    </dxf>
  </rfmt>
  <rfmt sheetId="5" sqref="X1239" start="0" length="0">
    <dxf>
      <border outline="0">
        <right/>
        <bottom/>
      </border>
    </dxf>
  </rfmt>
  <rfmt sheetId="5" sqref="Z1238" start="0" length="0">
    <dxf>
      <border outline="0">
        <right/>
      </border>
    </dxf>
  </rfmt>
  <rfmt sheetId="5" sqref="Y1239" start="0" length="0">
    <dxf>
      <border outline="0">
        <bottom/>
      </border>
    </dxf>
  </rfmt>
  <rfmt sheetId="5" sqref="Z1239" start="0" length="0">
    <dxf>
      <border outline="0">
        <right/>
        <bottom/>
      </border>
    </dxf>
  </rfmt>
  <rfmt sheetId="5" sqref="AB1238" start="0" length="0">
    <dxf>
      <border outline="0">
        <right/>
      </border>
    </dxf>
  </rfmt>
  <rfmt sheetId="5" sqref="AA1239" start="0" length="0">
    <dxf>
      <border outline="0">
        <bottom/>
      </border>
    </dxf>
  </rfmt>
  <rfmt sheetId="5" sqref="AB1239" start="0" length="0">
    <dxf>
      <border outline="0">
        <right/>
        <bottom/>
      </border>
    </dxf>
  </rfmt>
  <rfmt sheetId="5" sqref="AD1238" start="0" length="0">
    <dxf>
      <border outline="0">
        <right/>
      </border>
    </dxf>
  </rfmt>
  <rfmt sheetId="5" sqref="AC1239" start="0" length="0">
    <dxf>
      <border outline="0">
        <bottom/>
      </border>
    </dxf>
  </rfmt>
  <rfmt sheetId="5" sqref="AD1239" start="0" length="0">
    <dxf>
      <border outline="0">
        <right/>
        <bottom/>
      </border>
    </dxf>
  </rfmt>
  <rfmt sheetId="5" sqref="AE1239" start="0" length="0">
    <dxf>
      <border outline="0">
        <right/>
        <bottom/>
      </border>
    </dxf>
  </rfmt>
  <rfmt sheetId="5" sqref="A1241" start="0" length="0">
    <dxf>
      <font>
        <sz val="10"/>
        <color auto="1"/>
        <name val="Arial"/>
        <scheme val="none"/>
      </font>
      <alignment horizontal="general" vertical="bottom" wrapText="0" readingOrder="0"/>
      <border outline="0">
        <left/>
        <right/>
        <bottom/>
      </border>
    </dxf>
  </rfmt>
  <rfmt sheetId="5" sqref="B1241" start="0" length="0">
    <dxf>
      <border outline="0">
        <right/>
        <bottom/>
      </border>
    </dxf>
  </rfmt>
  <rfmt sheetId="5" sqref="C1241" start="0" length="0">
    <dxf>
      <border outline="0">
        <right/>
        <bottom/>
      </border>
    </dxf>
  </rfmt>
  <rfmt sheetId="5" sqref="D1241" start="0" length="0">
    <dxf>
      <border outline="0">
        <right/>
        <bottom/>
      </border>
    </dxf>
  </rfmt>
  <rfmt sheetId="5" sqref="E1241" start="0" length="0">
    <dxf>
      <border outline="0">
        <right/>
        <bottom/>
      </border>
    </dxf>
  </rfmt>
  <rfmt sheetId="5" sqref="F1241" start="0" length="0">
    <dxf>
      <border outline="0">
        <right/>
        <bottom/>
      </border>
    </dxf>
  </rfmt>
  <rfmt sheetId="5" sqref="G1241" start="0" length="0">
    <dxf>
      <border outline="0">
        <right/>
        <bottom/>
      </border>
    </dxf>
  </rfmt>
  <rfmt sheetId="5" sqref="I1240" start="0" length="0">
    <dxf>
      <border outline="0">
        <right/>
      </border>
    </dxf>
  </rfmt>
  <rfmt sheetId="5" sqref="H1241" start="0" length="0">
    <dxf>
      <border outline="0">
        <bottom/>
      </border>
    </dxf>
  </rfmt>
  <rfmt sheetId="5" sqref="I1241" start="0" length="0">
    <dxf>
      <border outline="0">
        <right/>
        <bottom/>
      </border>
    </dxf>
  </rfmt>
  <rfmt sheetId="5" sqref="J1241" start="0" length="0">
    <dxf>
      <border outline="0">
        <right/>
        <bottom/>
      </border>
    </dxf>
  </rfmt>
  <rfmt sheetId="5" sqref="L1240" start="0" length="0">
    <dxf>
      <border outline="0">
        <right/>
      </border>
    </dxf>
  </rfmt>
  <rfmt sheetId="5" sqref="K1241" start="0" length="0">
    <dxf>
      <border outline="0">
        <bottom/>
      </border>
    </dxf>
  </rfmt>
  <rfmt sheetId="5" sqref="L1241" start="0" length="0">
    <dxf>
      <border outline="0">
        <right/>
        <bottom/>
      </border>
    </dxf>
  </rfmt>
  <rfmt sheetId="5" sqref="M1241" start="0" length="0">
    <dxf>
      <border outline="0">
        <right/>
        <bottom/>
      </border>
    </dxf>
  </rfmt>
  <rfmt sheetId="5" sqref="N1241" start="0" length="0">
    <dxf>
      <border outline="0">
        <right/>
        <bottom/>
      </border>
    </dxf>
  </rfmt>
  <rfmt sheetId="5" sqref="P1240" start="0" length="0">
    <dxf>
      <border outline="0">
        <right/>
      </border>
    </dxf>
  </rfmt>
  <rfmt sheetId="5" sqref="O1241" start="0" length="0">
    <dxf>
      <border outline="0">
        <bottom/>
      </border>
    </dxf>
  </rfmt>
  <rfmt sheetId="5" sqref="P1241" start="0" length="0">
    <dxf>
      <border outline="0">
        <right/>
        <bottom/>
      </border>
    </dxf>
  </rfmt>
  <rfmt sheetId="5" sqref="R1240" start="0" length="0">
    <dxf>
      <border outline="0">
        <right/>
      </border>
    </dxf>
  </rfmt>
  <rfmt sheetId="5" sqref="Q1241" start="0" length="0">
    <dxf>
      <border outline="0">
        <bottom/>
      </border>
    </dxf>
  </rfmt>
  <rfmt sheetId="5" sqref="R1241" start="0" length="0">
    <dxf>
      <border outline="0">
        <right/>
        <bottom/>
      </border>
    </dxf>
  </rfmt>
  <rfmt sheetId="5" sqref="T1240" start="0" length="0">
    <dxf>
      <border outline="0">
        <right/>
      </border>
    </dxf>
  </rfmt>
  <rfmt sheetId="5" sqref="S1241" start="0" length="0">
    <dxf>
      <border outline="0">
        <bottom/>
      </border>
    </dxf>
  </rfmt>
  <rfmt sheetId="5" sqref="T1241" start="0" length="0">
    <dxf>
      <border outline="0">
        <right/>
        <bottom/>
      </border>
    </dxf>
  </rfmt>
  <rfmt sheetId="5" sqref="U1241" start="0" length="0">
    <dxf>
      <border outline="0">
        <right/>
        <bottom/>
      </border>
    </dxf>
  </rfmt>
  <rfmt sheetId="5" sqref="V1241" start="0" length="0">
    <dxf>
      <border outline="0">
        <right/>
        <bottom/>
      </border>
    </dxf>
  </rfmt>
  <rfmt sheetId="5" sqref="W1241" start="0" length="0">
    <dxf>
      <border outline="0">
        <right/>
        <bottom/>
      </border>
    </dxf>
  </rfmt>
  <rfmt sheetId="5" sqref="X1241" start="0" length="0">
    <dxf>
      <border outline="0">
        <right/>
        <bottom/>
      </border>
    </dxf>
  </rfmt>
  <rfmt sheetId="5" sqref="Z1240" start="0" length="0">
    <dxf>
      <border outline="0">
        <right/>
      </border>
    </dxf>
  </rfmt>
  <rfmt sheetId="5" sqref="Y1241" start="0" length="0">
    <dxf>
      <border outline="0">
        <bottom/>
      </border>
    </dxf>
  </rfmt>
  <rfmt sheetId="5" sqref="Z1241" start="0" length="0">
    <dxf>
      <border outline="0">
        <right/>
        <bottom/>
      </border>
    </dxf>
  </rfmt>
  <rfmt sheetId="5" sqref="AB1240" start="0" length="0">
    <dxf>
      <border outline="0">
        <right/>
      </border>
    </dxf>
  </rfmt>
  <rfmt sheetId="5" sqref="AA1241" start="0" length="0">
    <dxf>
      <border outline="0">
        <bottom/>
      </border>
    </dxf>
  </rfmt>
  <rfmt sheetId="5" sqref="AB1241" start="0" length="0">
    <dxf>
      <border outline="0">
        <right/>
        <bottom/>
      </border>
    </dxf>
  </rfmt>
  <rfmt sheetId="5" sqref="AD1240" start="0" length="0">
    <dxf>
      <border outline="0">
        <right/>
      </border>
    </dxf>
  </rfmt>
  <rfmt sheetId="5" sqref="AC1241" start="0" length="0">
    <dxf>
      <border outline="0">
        <bottom/>
      </border>
    </dxf>
  </rfmt>
  <rfmt sheetId="5" sqref="AD1241" start="0" length="0">
    <dxf>
      <border outline="0">
        <right/>
        <bottom/>
      </border>
    </dxf>
  </rfmt>
  <rfmt sheetId="5" sqref="AE1241" start="0" length="0">
    <dxf>
      <border outline="0">
        <right/>
        <bottom/>
      </border>
    </dxf>
  </rfmt>
  <rfmt sheetId="5" sqref="I1242" start="0" length="0">
    <dxf>
      <border outline="0">
        <right/>
        <bottom/>
      </border>
    </dxf>
  </rfmt>
  <rfmt sheetId="5" sqref="L1242" start="0" length="0">
    <dxf>
      <border outline="0">
        <right/>
        <bottom/>
      </border>
    </dxf>
  </rfmt>
  <rfmt sheetId="5" sqref="P1242" start="0" length="0">
    <dxf>
      <border outline="0">
        <right/>
        <bottom/>
      </border>
    </dxf>
  </rfmt>
  <rfmt sheetId="5" sqref="R1242" start="0" length="0">
    <dxf>
      <border outline="0">
        <right/>
        <bottom/>
      </border>
    </dxf>
  </rfmt>
  <rfmt sheetId="5" sqref="T1242" start="0" length="0">
    <dxf>
      <border outline="0">
        <right/>
        <bottom/>
      </border>
    </dxf>
  </rfmt>
  <rfmt sheetId="5" sqref="Z1242" start="0" length="0">
    <dxf>
      <border outline="0">
        <right/>
        <bottom/>
      </border>
    </dxf>
  </rfmt>
  <rfmt sheetId="5" sqref="AB1242" start="0" length="0">
    <dxf>
      <border outline="0">
        <right/>
        <bottom/>
      </border>
    </dxf>
  </rfmt>
  <rfmt sheetId="5" sqref="AD1242" start="0" length="0">
    <dxf>
      <border outline="0">
        <right/>
        <bottom/>
      </border>
    </dxf>
  </rfmt>
  <rfmt sheetId="5" sqref="A1244" start="0" length="0">
    <dxf>
      <font>
        <sz val="10"/>
        <color auto="1"/>
        <name val="Arial"/>
        <scheme val="none"/>
      </font>
      <alignment horizontal="general" vertical="bottom" wrapText="0" readingOrder="0"/>
      <border outline="0">
        <left/>
        <right/>
      </border>
    </dxf>
  </rfmt>
  <rfmt sheetId="5" sqref="A1245" start="0" length="0">
    <dxf>
      <alignment vertical="bottom" wrapText="0" readingOrder="0"/>
      <border outline="0">
        <left/>
        <right/>
      </border>
    </dxf>
  </rfmt>
  <rfmt sheetId="5" sqref="A1246" start="0" length="0">
    <dxf>
      <alignment vertical="bottom" wrapText="0" readingOrder="0"/>
      <border outline="0">
        <left/>
        <right/>
      </border>
    </dxf>
  </rfmt>
  <rfmt sheetId="5" sqref="A1247" start="0" length="0">
    <dxf>
      <alignment vertical="bottom" wrapText="0" readingOrder="0"/>
      <border outline="0">
        <left/>
        <right/>
      </border>
    </dxf>
  </rfmt>
  <rfmt sheetId="5" sqref="A1248" start="0" length="0">
    <dxf>
      <alignment vertical="bottom" wrapText="0" readingOrder="0"/>
      <border outline="0">
        <left/>
        <right/>
      </border>
    </dxf>
  </rfmt>
  <rfmt sheetId="5" sqref="A1249" start="0" length="0">
    <dxf>
      <alignment vertical="bottom" wrapText="0" readingOrder="0"/>
      <border outline="0">
        <left/>
        <right/>
        <bottom/>
      </border>
    </dxf>
  </rfmt>
  <rfmt sheetId="5" sqref="B1244" start="0" length="0">
    <dxf>
      <border outline="0">
        <right/>
      </border>
    </dxf>
  </rfmt>
  <rfmt sheetId="5" sqref="B1245" start="0" length="0">
    <dxf>
      <border outline="0">
        <right/>
      </border>
    </dxf>
  </rfmt>
  <rfmt sheetId="5" sqref="B1246" start="0" length="0">
    <dxf>
      <border outline="0">
        <right/>
      </border>
    </dxf>
  </rfmt>
  <rfmt sheetId="5" sqref="B1247" start="0" length="0">
    <dxf>
      <border outline="0">
        <right/>
      </border>
    </dxf>
  </rfmt>
  <rfmt sheetId="5" sqref="B1248" start="0" length="0">
    <dxf>
      <border outline="0">
        <right/>
      </border>
    </dxf>
  </rfmt>
  <rfmt sheetId="5" sqref="B1249" start="0" length="0">
    <dxf>
      <border outline="0">
        <right/>
        <bottom/>
      </border>
    </dxf>
  </rfmt>
  <rfmt sheetId="5" sqref="C1244" start="0" length="0">
    <dxf>
      <border outline="0">
        <right/>
      </border>
    </dxf>
  </rfmt>
  <rfmt sheetId="5" sqref="C1245" start="0" length="0">
    <dxf>
      <border outline="0">
        <right/>
      </border>
    </dxf>
  </rfmt>
  <rfmt sheetId="5" sqref="C1246" start="0" length="0">
    <dxf>
      <border outline="0">
        <right/>
      </border>
    </dxf>
  </rfmt>
  <rfmt sheetId="5" sqref="C1247" start="0" length="0">
    <dxf>
      <border outline="0">
        <right/>
      </border>
    </dxf>
  </rfmt>
  <rfmt sheetId="5" sqref="C1248" start="0" length="0">
    <dxf>
      <border outline="0">
        <right/>
      </border>
    </dxf>
  </rfmt>
  <rfmt sheetId="5" sqref="C1249" start="0" length="0">
    <dxf>
      <border outline="0">
        <right/>
        <bottom/>
      </border>
    </dxf>
  </rfmt>
  <rfmt sheetId="5" sqref="D1244" start="0" length="0">
    <dxf>
      <border outline="0">
        <right/>
      </border>
    </dxf>
  </rfmt>
  <rfmt sheetId="5" sqref="D1245" start="0" length="0">
    <dxf>
      <border outline="0">
        <right/>
      </border>
    </dxf>
  </rfmt>
  <rfmt sheetId="5" sqref="D1246" start="0" length="0">
    <dxf>
      <border outline="0">
        <right/>
      </border>
    </dxf>
  </rfmt>
  <rfmt sheetId="5" sqref="D1247" start="0" length="0">
    <dxf>
      <border outline="0">
        <right/>
      </border>
    </dxf>
  </rfmt>
  <rfmt sheetId="5" sqref="D1248" start="0" length="0">
    <dxf>
      <border outline="0">
        <right/>
      </border>
    </dxf>
  </rfmt>
  <rfmt sheetId="5" sqref="D1249" start="0" length="0">
    <dxf>
      <border outline="0">
        <right/>
        <bottom/>
      </border>
    </dxf>
  </rfmt>
  <rfmt sheetId="5" sqref="E1244" start="0" length="0">
    <dxf>
      <border outline="0">
        <right/>
      </border>
    </dxf>
  </rfmt>
  <rfmt sheetId="5" sqref="E1245" start="0" length="0">
    <dxf>
      <border outline="0">
        <right/>
      </border>
    </dxf>
  </rfmt>
  <rfmt sheetId="5" sqref="E1246" start="0" length="0">
    <dxf>
      <border outline="0">
        <right/>
      </border>
    </dxf>
  </rfmt>
  <rfmt sheetId="5" sqref="E1247" start="0" length="0">
    <dxf>
      <border outline="0">
        <right/>
      </border>
    </dxf>
  </rfmt>
  <rfmt sheetId="5" sqref="E1248" start="0" length="0">
    <dxf>
      <border outline="0">
        <right/>
      </border>
    </dxf>
  </rfmt>
  <rfmt sheetId="5" sqref="E1249" start="0" length="0">
    <dxf>
      <border outline="0">
        <right/>
        <bottom/>
      </border>
    </dxf>
  </rfmt>
  <rfmt sheetId="5" sqref="F1244" start="0" length="0">
    <dxf>
      <border outline="0">
        <right/>
      </border>
    </dxf>
  </rfmt>
  <rfmt sheetId="5" sqref="F1245" start="0" length="0">
    <dxf>
      <border outline="0">
        <right/>
      </border>
    </dxf>
  </rfmt>
  <rfmt sheetId="5" sqref="F1246" start="0" length="0">
    <dxf>
      <border outline="0">
        <right/>
      </border>
    </dxf>
  </rfmt>
  <rfmt sheetId="5" sqref="F1247" start="0" length="0">
    <dxf>
      <border outline="0">
        <right/>
      </border>
    </dxf>
  </rfmt>
  <rfmt sheetId="5" sqref="F1248" start="0" length="0">
    <dxf>
      <border outline="0">
        <right/>
      </border>
    </dxf>
  </rfmt>
  <rfmt sheetId="5" sqref="F1249" start="0" length="0">
    <dxf>
      <border outline="0">
        <right/>
        <bottom/>
      </border>
    </dxf>
  </rfmt>
  <rfmt sheetId="5" sqref="G1244" start="0" length="0">
    <dxf>
      <border outline="0">
        <right/>
      </border>
    </dxf>
  </rfmt>
  <rfmt sheetId="5" sqref="G1245" start="0" length="0">
    <dxf>
      <border outline="0">
        <right/>
      </border>
    </dxf>
  </rfmt>
  <rfmt sheetId="5" sqref="G1246" start="0" length="0">
    <dxf>
      <border outline="0">
        <right/>
      </border>
    </dxf>
  </rfmt>
  <rfmt sheetId="5" sqref="G1247" start="0" length="0">
    <dxf>
      <border outline="0">
        <right/>
      </border>
    </dxf>
  </rfmt>
  <rfmt sheetId="5" sqref="G1248" start="0" length="0">
    <dxf>
      <border outline="0">
        <right/>
      </border>
    </dxf>
  </rfmt>
  <rfmt sheetId="5" sqref="G1249" start="0" length="0">
    <dxf>
      <border outline="0">
        <right/>
        <bottom/>
      </border>
    </dxf>
  </rfmt>
  <rfmt sheetId="5" sqref="I1243" start="0" length="0">
    <dxf>
      <border outline="0">
        <right/>
      </border>
    </dxf>
  </rfmt>
  <rfmt sheetId="5" sqref="I1244" start="0" length="0">
    <dxf>
      <border outline="0">
        <right/>
      </border>
    </dxf>
  </rfmt>
  <rfmt sheetId="5" sqref="I1245" start="0" length="0">
    <dxf>
      <border outline="0">
        <right/>
      </border>
    </dxf>
  </rfmt>
  <rfmt sheetId="5" sqref="I1246" start="0" length="0">
    <dxf>
      <border outline="0">
        <right/>
      </border>
    </dxf>
  </rfmt>
  <rfmt sheetId="5" sqref="I1247" start="0" length="0">
    <dxf>
      <border outline="0">
        <right/>
      </border>
    </dxf>
  </rfmt>
  <rfmt sheetId="5" sqref="I1248" start="0" length="0">
    <dxf>
      <border outline="0">
        <right/>
      </border>
    </dxf>
  </rfmt>
  <rfmt sheetId="5" sqref="H1249" start="0" length="0">
    <dxf>
      <border outline="0">
        <bottom/>
      </border>
    </dxf>
  </rfmt>
  <rfmt sheetId="5" sqref="I1249" start="0" length="0">
    <dxf>
      <border outline="0">
        <right/>
        <bottom/>
      </border>
    </dxf>
  </rfmt>
  <rfmt sheetId="5" sqref="J1244" start="0" length="0">
    <dxf>
      <border outline="0">
        <right/>
      </border>
    </dxf>
  </rfmt>
  <rfmt sheetId="5" sqref="J1245" start="0" length="0">
    <dxf>
      <border outline="0">
        <right/>
      </border>
    </dxf>
  </rfmt>
  <rfmt sheetId="5" sqref="J1246" start="0" length="0">
    <dxf>
      <border outline="0">
        <right/>
      </border>
    </dxf>
  </rfmt>
  <rfmt sheetId="5" sqref="J1247" start="0" length="0">
    <dxf>
      <border outline="0">
        <right/>
      </border>
    </dxf>
  </rfmt>
  <rfmt sheetId="5" sqref="J1248" start="0" length="0">
    <dxf>
      <border outline="0">
        <right/>
      </border>
    </dxf>
  </rfmt>
  <rfmt sheetId="5" sqref="J1249" start="0" length="0">
    <dxf>
      <border outline="0">
        <right/>
        <bottom/>
      </border>
    </dxf>
  </rfmt>
  <rfmt sheetId="5" sqref="L1243" start="0" length="0">
    <dxf>
      <border outline="0">
        <right/>
      </border>
    </dxf>
  </rfmt>
  <rfmt sheetId="5" sqref="L1244" start="0" length="0">
    <dxf>
      <border outline="0">
        <right/>
      </border>
    </dxf>
  </rfmt>
  <rfmt sheetId="5" sqref="L1245" start="0" length="0">
    <dxf>
      <border outline="0">
        <right/>
      </border>
    </dxf>
  </rfmt>
  <rfmt sheetId="5" sqref="L1246" start="0" length="0">
    <dxf>
      <border outline="0">
        <right/>
      </border>
    </dxf>
  </rfmt>
  <rfmt sheetId="5" sqref="L1247" start="0" length="0">
    <dxf>
      <border outline="0">
        <right/>
      </border>
    </dxf>
  </rfmt>
  <rfmt sheetId="5" sqref="L1248" start="0" length="0">
    <dxf>
      <border outline="0">
        <right/>
      </border>
    </dxf>
  </rfmt>
  <rfmt sheetId="5" sqref="K1249" start="0" length="0">
    <dxf>
      <border outline="0">
        <bottom/>
      </border>
    </dxf>
  </rfmt>
  <rfmt sheetId="5" sqref="L1249" start="0" length="0">
    <dxf>
      <border outline="0">
        <right/>
        <bottom/>
      </border>
    </dxf>
  </rfmt>
  <rfmt sheetId="5" sqref="M1244" start="0" length="0">
    <dxf>
      <border outline="0">
        <right/>
      </border>
    </dxf>
  </rfmt>
  <rfmt sheetId="5" sqref="M1245" start="0" length="0">
    <dxf>
      <border outline="0">
        <right/>
      </border>
    </dxf>
  </rfmt>
  <rfmt sheetId="5" sqref="M1246" start="0" length="0">
    <dxf>
      <border outline="0">
        <right/>
      </border>
    </dxf>
  </rfmt>
  <rfmt sheetId="5" sqref="M1247" start="0" length="0">
    <dxf>
      <border outline="0">
        <right/>
      </border>
    </dxf>
  </rfmt>
  <rfmt sheetId="5" sqref="M1248" start="0" length="0">
    <dxf>
      <border outline="0">
        <right/>
      </border>
    </dxf>
  </rfmt>
  <rfmt sheetId="5" sqref="M1249" start="0" length="0">
    <dxf>
      <border outline="0">
        <right/>
        <bottom/>
      </border>
    </dxf>
  </rfmt>
  <rfmt sheetId="5" sqref="N1244" start="0" length="0">
    <dxf>
      <border outline="0">
        <right/>
      </border>
    </dxf>
  </rfmt>
  <rfmt sheetId="5" sqref="N1245" start="0" length="0">
    <dxf>
      <border outline="0">
        <right/>
      </border>
    </dxf>
  </rfmt>
  <rfmt sheetId="5" sqref="N1246" start="0" length="0">
    <dxf>
      <border outline="0">
        <right/>
      </border>
    </dxf>
  </rfmt>
  <rfmt sheetId="5" sqref="N1247" start="0" length="0">
    <dxf>
      <border outline="0">
        <right/>
      </border>
    </dxf>
  </rfmt>
  <rfmt sheetId="5" sqref="N1248" start="0" length="0">
    <dxf>
      <border outline="0">
        <right/>
      </border>
    </dxf>
  </rfmt>
  <rfmt sheetId="5" sqref="N1249" start="0" length="0">
    <dxf>
      <border outline="0">
        <right/>
        <bottom/>
      </border>
    </dxf>
  </rfmt>
  <rfmt sheetId="5" sqref="P1243" start="0" length="0">
    <dxf>
      <border outline="0">
        <right/>
      </border>
    </dxf>
  </rfmt>
  <rfmt sheetId="5" sqref="P1244" start="0" length="0">
    <dxf>
      <border outline="0">
        <right/>
      </border>
    </dxf>
  </rfmt>
  <rfmt sheetId="5" sqref="P1245" start="0" length="0">
    <dxf>
      <border outline="0">
        <right/>
      </border>
    </dxf>
  </rfmt>
  <rfmt sheetId="5" sqref="P1246" start="0" length="0">
    <dxf>
      <border outline="0">
        <right/>
      </border>
    </dxf>
  </rfmt>
  <rfmt sheetId="5" sqref="P1247" start="0" length="0">
    <dxf>
      <border outline="0">
        <right/>
      </border>
    </dxf>
  </rfmt>
  <rfmt sheetId="5" sqref="P1248" start="0" length="0">
    <dxf>
      <border outline="0">
        <right/>
      </border>
    </dxf>
  </rfmt>
  <rfmt sheetId="5" sqref="O1249" start="0" length="0">
    <dxf>
      <border outline="0">
        <bottom/>
      </border>
    </dxf>
  </rfmt>
  <rfmt sheetId="5" sqref="P1249" start="0" length="0">
    <dxf>
      <border outline="0">
        <right/>
        <bottom/>
      </border>
    </dxf>
  </rfmt>
  <rfmt sheetId="5" sqref="R1243" start="0" length="0">
    <dxf>
      <border outline="0">
        <right/>
      </border>
    </dxf>
  </rfmt>
  <rfmt sheetId="5" sqref="R1244" start="0" length="0">
    <dxf>
      <border outline="0">
        <right/>
      </border>
    </dxf>
  </rfmt>
  <rfmt sheetId="5" sqref="R1245" start="0" length="0">
    <dxf>
      <border outline="0">
        <right/>
      </border>
    </dxf>
  </rfmt>
  <rfmt sheetId="5" sqref="R1246" start="0" length="0">
    <dxf>
      <border outline="0">
        <right/>
      </border>
    </dxf>
  </rfmt>
  <rfmt sheetId="5" sqref="R1247" start="0" length="0">
    <dxf>
      <border outline="0">
        <right/>
      </border>
    </dxf>
  </rfmt>
  <rfmt sheetId="5" sqref="R1248" start="0" length="0">
    <dxf>
      <border outline="0">
        <right/>
      </border>
    </dxf>
  </rfmt>
  <rfmt sheetId="5" sqref="Q1249" start="0" length="0">
    <dxf>
      <border outline="0">
        <bottom/>
      </border>
    </dxf>
  </rfmt>
  <rfmt sheetId="5" sqref="R1249" start="0" length="0">
    <dxf>
      <border outline="0">
        <right/>
        <bottom/>
      </border>
    </dxf>
  </rfmt>
  <rfmt sheetId="5" sqref="T1243" start="0" length="0">
    <dxf>
      <border outline="0">
        <right/>
      </border>
    </dxf>
  </rfmt>
  <rfmt sheetId="5" sqref="T1244" start="0" length="0">
    <dxf>
      <border outline="0">
        <right/>
      </border>
    </dxf>
  </rfmt>
  <rfmt sheetId="5" sqref="T1245" start="0" length="0">
    <dxf>
      <border outline="0">
        <right/>
      </border>
    </dxf>
  </rfmt>
  <rfmt sheetId="5" sqref="T1246" start="0" length="0">
    <dxf>
      <border outline="0">
        <right/>
      </border>
    </dxf>
  </rfmt>
  <rfmt sheetId="5" sqref="T1247" start="0" length="0">
    <dxf>
      <border outline="0">
        <right/>
      </border>
    </dxf>
  </rfmt>
  <rfmt sheetId="5" sqref="T1248" start="0" length="0">
    <dxf>
      <border outline="0">
        <right/>
      </border>
    </dxf>
  </rfmt>
  <rfmt sheetId="5" sqref="S1249" start="0" length="0">
    <dxf>
      <border outline="0">
        <bottom/>
      </border>
    </dxf>
  </rfmt>
  <rfmt sheetId="5" sqref="T1249" start="0" length="0">
    <dxf>
      <border outline="0">
        <right/>
        <bottom/>
      </border>
    </dxf>
  </rfmt>
  <rfmt sheetId="5" sqref="U1244" start="0" length="0">
    <dxf>
      <border outline="0">
        <right/>
      </border>
    </dxf>
  </rfmt>
  <rfmt sheetId="5" sqref="U1245" start="0" length="0">
    <dxf>
      <border outline="0">
        <right/>
      </border>
    </dxf>
  </rfmt>
  <rfmt sheetId="5" sqref="U1246" start="0" length="0">
    <dxf>
      <border outline="0">
        <right/>
      </border>
    </dxf>
  </rfmt>
  <rfmt sheetId="5" sqref="U1247" start="0" length="0">
    <dxf>
      <border outline="0">
        <right/>
      </border>
    </dxf>
  </rfmt>
  <rfmt sheetId="5" sqref="U1248" start="0" length="0">
    <dxf>
      <border outline="0">
        <right/>
      </border>
    </dxf>
  </rfmt>
  <rfmt sheetId="5" sqref="U1249" start="0" length="0">
    <dxf>
      <border outline="0">
        <right/>
        <bottom/>
      </border>
    </dxf>
  </rfmt>
  <rfmt sheetId="5" sqref="V1244" start="0" length="0">
    <dxf>
      <border outline="0">
        <right/>
      </border>
    </dxf>
  </rfmt>
  <rfmt sheetId="5" sqref="V1245" start="0" length="0">
    <dxf>
      <border outline="0">
        <right/>
      </border>
    </dxf>
  </rfmt>
  <rfmt sheetId="5" sqref="V1246" start="0" length="0">
    <dxf>
      <border outline="0">
        <right/>
      </border>
    </dxf>
  </rfmt>
  <rfmt sheetId="5" sqref="V1247" start="0" length="0">
    <dxf>
      <border outline="0">
        <right/>
      </border>
    </dxf>
  </rfmt>
  <rfmt sheetId="5" sqref="V1248" start="0" length="0">
    <dxf>
      <border outline="0">
        <right/>
      </border>
    </dxf>
  </rfmt>
  <rfmt sheetId="5" sqref="V1249" start="0" length="0">
    <dxf>
      <border outline="0">
        <right/>
        <bottom/>
      </border>
    </dxf>
  </rfmt>
  <rfmt sheetId="5" sqref="W1244" start="0" length="0">
    <dxf>
      <border outline="0">
        <right/>
      </border>
    </dxf>
  </rfmt>
  <rfmt sheetId="5" sqref="W1245" start="0" length="0">
    <dxf>
      <border outline="0">
        <right/>
      </border>
    </dxf>
  </rfmt>
  <rfmt sheetId="5" sqref="W1246" start="0" length="0">
    <dxf>
      <border outline="0">
        <right/>
      </border>
    </dxf>
  </rfmt>
  <rfmt sheetId="5" sqref="W1247" start="0" length="0">
    <dxf>
      <border outline="0">
        <right/>
      </border>
    </dxf>
  </rfmt>
  <rfmt sheetId="5" sqref="W1248" start="0" length="0">
    <dxf>
      <border outline="0">
        <right/>
      </border>
    </dxf>
  </rfmt>
  <rfmt sheetId="5" sqref="W1249" start="0" length="0">
    <dxf>
      <border outline="0">
        <right/>
        <bottom/>
      </border>
    </dxf>
  </rfmt>
  <rfmt sheetId="5" sqref="X1244" start="0" length="0">
    <dxf>
      <border outline="0">
        <right/>
      </border>
    </dxf>
  </rfmt>
  <rfmt sheetId="5" sqref="X1245" start="0" length="0">
    <dxf>
      <border outline="0">
        <right/>
      </border>
    </dxf>
  </rfmt>
  <rfmt sheetId="5" sqref="X1246" start="0" length="0">
    <dxf>
      <border outline="0">
        <right/>
      </border>
    </dxf>
  </rfmt>
  <rfmt sheetId="5" sqref="X1247" start="0" length="0">
    <dxf>
      <border outline="0">
        <right/>
      </border>
    </dxf>
  </rfmt>
  <rfmt sheetId="5" sqref="X1248" start="0" length="0">
    <dxf>
      <border outline="0">
        <right/>
      </border>
    </dxf>
  </rfmt>
  <rfmt sheetId="5" sqref="X1249" start="0" length="0">
    <dxf>
      <border outline="0">
        <right/>
        <bottom/>
      </border>
    </dxf>
  </rfmt>
  <rfmt sheetId="5" sqref="Z1243" start="0" length="0">
    <dxf>
      <border outline="0">
        <right/>
      </border>
    </dxf>
  </rfmt>
  <rfmt sheetId="5" sqref="Z1244" start="0" length="0">
    <dxf>
      <border outline="0">
        <right/>
      </border>
    </dxf>
  </rfmt>
  <rfmt sheetId="5" sqref="Z1245" start="0" length="0">
    <dxf>
      <border outline="0">
        <right/>
      </border>
    </dxf>
  </rfmt>
  <rfmt sheetId="5" sqref="Z1246" start="0" length="0">
    <dxf>
      <border outline="0">
        <right/>
      </border>
    </dxf>
  </rfmt>
  <rfmt sheetId="5" sqref="Z1247" start="0" length="0">
    <dxf>
      <border outline="0">
        <right/>
      </border>
    </dxf>
  </rfmt>
  <rfmt sheetId="5" sqref="Z1248" start="0" length="0">
    <dxf>
      <border outline="0">
        <right/>
      </border>
    </dxf>
  </rfmt>
  <rfmt sheetId="5" sqref="Z1249" start="0" length="0">
    <dxf>
      <border outline="0">
        <right/>
        <bottom/>
      </border>
    </dxf>
  </rfmt>
  <rfmt sheetId="5" sqref="AB1243" start="0" length="0">
    <dxf>
      <border outline="0">
        <right/>
      </border>
    </dxf>
  </rfmt>
  <rfmt sheetId="5" sqref="AB1244" start="0" length="0">
    <dxf>
      <border outline="0">
        <right/>
      </border>
    </dxf>
  </rfmt>
  <rfmt sheetId="5" sqref="AB1245" start="0" length="0">
    <dxf>
      <border outline="0">
        <right/>
      </border>
    </dxf>
  </rfmt>
  <rfmt sheetId="5" sqref="AB1246" start="0" length="0">
    <dxf>
      <border outline="0">
        <right/>
      </border>
    </dxf>
  </rfmt>
  <rfmt sheetId="5" sqref="AB1247" start="0" length="0">
    <dxf>
      <border outline="0">
        <right/>
      </border>
    </dxf>
  </rfmt>
  <rfmt sheetId="5" sqref="AB1248" start="0" length="0">
    <dxf>
      <border outline="0">
        <right/>
      </border>
    </dxf>
  </rfmt>
  <rfmt sheetId="5" sqref="AA1249" start="0" length="0">
    <dxf>
      <border outline="0">
        <bottom/>
      </border>
    </dxf>
  </rfmt>
  <rfmt sheetId="5" sqref="AB1249" start="0" length="0">
    <dxf>
      <border outline="0">
        <right/>
        <bottom/>
      </border>
    </dxf>
  </rfmt>
  <rfmt sheetId="5" sqref="AD1243" start="0" length="0">
    <dxf>
      <border outline="0">
        <right/>
      </border>
    </dxf>
  </rfmt>
  <rfmt sheetId="5" sqref="AD1244" start="0" length="0">
    <dxf>
      <border outline="0">
        <right/>
      </border>
    </dxf>
  </rfmt>
  <rfmt sheetId="5" sqref="AD1245" start="0" length="0">
    <dxf>
      <border outline="0">
        <right/>
      </border>
    </dxf>
  </rfmt>
  <rfmt sheetId="5" sqref="AD1246" start="0" length="0">
    <dxf>
      <border outline="0">
        <right/>
      </border>
    </dxf>
  </rfmt>
  <rfmt sheetId="5" sqref="AD1247" start="0" length="0">
    <dxf>
      <border outline="0">
        <right/>
      </border>
    </dxf>
  </rfmt>
  <rfmt sheetId="5" sqref="AD1248" start="0" length="0">
    <dxf>
      <border outline="0">
        <right/>
      </border>
    </dxf>
  </rfmt>
  <rfmt sheetId="5" sqref="AC1249" start="0" length="0">
    <dxf>
      <border outline="0">
        <bottom/>
      </border>
    </dxf>
  </rfmt>
  <rfmt sheetId="5" sqref="AD1249" start="0" length="0">
    <dxf>
      <border outline="0">
        <right/>
        <bottom/>
      </border>
    </dxf>
  </rfmt>
  <rfmt sheetId="5" sqref="AE1244" start="0" length="0">
    <dxf>
      <border outline="0">
        <right/>
      </border>
    </dxf>
  </rfmt>
  <rfmt sheetId="5" sqref="AE1245" start="0" length="0">
    <dxf>
      <border outline="0">
        <right/>
      </border>
    </dxf>
  </rfmt>
  <rfmt sheetId="5" sqref="AE1246" start="0" length="0">
    <dxf>
      <border outline="0">
        <right/>
      </border>
    </dxf>
  </rfmt>
  <rfmt sheetId="5" sqref="AE1247" start="0" length="0">
    <dxf>
      <border outline="0">
        <right/>
      </border>
    </dxf>
  </rfmt>
  <rfmt sheetId="5" sqref="AE1248" start="0" length="0">
    <dxf>
      <border outline="0">
        <right/>
      </border>
    </dxf>
  </rfmt>
  <rfmt sheetId="5" sqref="AE1249" start="0" length="0">
    <dxf>
      <border outline="0">
        <right/>
        <bottom/>
      </border>
    </dxf>
  </rfmt>
  <rfmt sheetId="5" sqref="A1251" start="0" length="0">
    <dxf>
      <border outline="0">
        <left/>
        <right/>
      </border>
    </dxf>
  </rfmt>
  <rfmt sheetId="5" sqref="A1252" start="0" length="0">
    <dxf>
      <border outline="0">
        <left/>
        <right/>
      </border>
    </dxf>
  </rfmt>
  <rfmt sheetId="5" sqref="A1253" start="0" length="0">
    <dxf>
      <border outline="0">
        <left/>
        <right/>
        <bottom/>
      </border>
    </dxf>
  </rfmt>
  <rfmt sheetId="5" sqref="B1251" start="0" length="0">
    <dxf>
      <border outline="0">
        <right/>
      </border>
    </dxf>
  </rfmt>
  <rfmt sheetId="5" sqref="B1252" start="0" length="0">
    <dxf>
      <border outline="0">
        <right/>
      </border>
    </dxf>
  </rfmt>
  <rfmt sheetId="5" sqref="B1253" start="0" length="0">
    <dxf>
      <border outline="0">
        <right/>
        <bottom/>
      </border>
    </dxf>
  </rfmt>
  <rfmt sheetId="5" sqref="C1251" start="0" length="0">
    <dxf>
      <border outline="0">
        <right/>
      </border>
    </dxf>
  </rfmt>
  <rfmt sheetId="5" sqref="C1252" start="0" length="0">
    <dxf>
      <border outline="0">
        <right/>
      </border>
    </dxf>
  </rfmt>
  <rfmt sheetId="5" sqref="C1253" start="0" length="0">
    <dxf>
      <border outline="0">
        <right/>
        <bottom/>
      </border>
    </dxf>
  </rfmt>
  <rfmt sheetId="5" sqref="D1251" start="0" length="0">
    <dxf>
      <border outline="0">
        <right/>
      </border>
    </dxf>
  </rfmt>
  <rfmt sheetId="5" sqref="D1252" start="0" length="0">
    <dxf>
      <border outline="0">
        <right/>
      </border>
    </dxf>
  </rfmt>
  <rfmt sheetId="5" sqref="D1253" start="0" length="0">
    <dxf>
      <border outline="0">
        <right/>
        <bottom/>
      </border>
    </dxf>
  </rfmt>
  <rfmt sheetId="5" sqref="E1251" start="0" length="0">
    <dxf>
      <border outline="0">
        <right/>
      </border>
    </dxf>
  </rfmt>
  <rfmt sheetId="5" sqref="E1252" start="0" length="0">
    <dxf>
      <border outline="0">
        <right/>
      </border>
    </dxf>
  </rfmt>
  <rfmt sheetId="5" sqref="E1253" start="0" length="0">
    <dxf>
      <border outline="0">
        <right/>
        <bottom/>
      </border>
    </dxf>
  </rfmt>
  <rfmt sheetId="5" sqref="F1251" start="0" length="0">
    <dxf>
      <border outline="0">
        <right/>
      </border>
    </dxf>
  </rfmt>
  <rfmt sheetId="5" sqref="F1252" start="0" length="0">
    <dxf>
      <border outline="0">
        <right/>
      </border>
    </dxf>
  </rfmt>
  <rfmt sheetId="5" sqref="F1253" start="0" length="0">
    <dxf>
      <border outline="0">
        <right/>
        <bottom/>
      </border>
    </dxf>
  </rfmt>
  <rfmt sheetId="5" sqref="G1251" start="0" length="0">
    <dxf>
      <border outline="0">
        <right/>
      </border>
    </dxf>
  </rfmt>
  <rfmt sheetId="5" sqref="G1252" start="0" length="0">
    <dxf>
      <border outline="0">
        <right/>
      </border>
    </dxf>
  </rfmt>
  <rfmt sheetId="5" sqref="G1253" start="0" length="0">
    <dxf>
      <border outline="0">
        <right/>
        <bottom/>
      </border>
    </dxf>
  </rfmt>
  <rfmt sheetId="5" sqref="I1250" start="0" length="0">
    <dxf>
      <border outline="0">
        <right/>
      </border>
    </dxf>
  </rfmt>
  <rfmt sheetId="5" sqref="I1251" start="0" length="0">
    <dxf>
      <border outline="0">
        <right/>
      </border>
    </dxf>
  </rfmt>
  <rfmt sheetId="5" sqref="I1252" start="0" length="0">
    <dxf>
      <border outline="0">
        <right/>
      </border>
    </dxf>
  </rfmt>
  <rfmt sheetId="5" sqref="H1253" start="0" length="0">
    <dxf>
      <border outline="0">
        <bottom/>
      </border>
    </dxf>
  </rfmt>
  <rfmt sheetId="5" sqref="I1253" start="0" length="0">
    <dxf>
      <border outline="0">
        <right/>
        <bottom/>
      </border>
    </dxf>
  </rfmt>
  <rfmt sheetId="5" sqref="J1251" start="0" length="0">
    <dxf>
      <border outline="0">
        <right/>
      </border>
    </dxf>
  </rfmt>
  <rfmt sheetId="5" sqref="J1252" start="0" length="0">
    <dxf>
      <border outline="0">
        <right/>
      </border>
    </dxf>
  </rfmt>
  <rfmt sheetId="5" sqref="J1253" start="0" length="0">
    <dxf>
      <border outline="0">
        <right/>
        <bottom/>
      </border>
    </dxf>
  </rfmt>
  <rfmt sheetId="5" sqref="L1250" start="0" length="0">
    <dxf>
      <border outline="0">
        <right/>
      </border>
    </dxf>
  </rfmt>
  <rfmt sheetId="5" sqref="L1251" start="0" length="0">
    <dxf>
      <border outline="0">
        <right/>
      </border>
    </dxf>
  </rfmt>
  <rfmt sheetId="5" sqref="L1252" start="0" length="0">
    <dxf>
      <border outline="0">
        <right/>
      </border>
    </dxf>
  </rfmt>
  <rfmt sheetId="5" sqref="K1253" start="0" length="0">
    <dxf>
      <border outline="0">
        <bottom/>
      </border>
    </dxf>
  </rfmt>
  <rfmt sheetId="5" sqref="L1253" start="0" length="0">
    <dxf>
      <border outline="0">
        <right/>
        <bottom/>
      </border>
    </dxf>
  </rfmt>
  <rfmt sheetId="5" sqref="M1251" start="0" length="0">
    <dxf>
      <border outline="0">
        <right/>
      </border>
    </dxf>
  </rfmt>
  <rfmt sheetId="5" sqref="M1252" start="0" length="0">
    <dxf>
      <border outline="0">
        <right/>
      </border>
    </dxf>
  </rfmt>
  <rfmt sheetId="5" sqref="M1253" start="0" length="0">
    <dxf>
      <border outline="0">
        <right/>
        <bottom/>
      </border>
    </dxf>
  </rfmt>
  <rfmt sheetId="5" sqref="N1251" start="0" length="0">
    <dxf>
      <border outline="0">
        <right/>
      </border>
    </dxf>
  </rfmt>
  <rfmt sheetId="5" sqref="N1252" start="0" length="0">
    <dxf>
      <border outline="0">
        <right/>
      </border>
    </dxf>
  </rfmt>
  <rfmt sheetId="5" sqref="N1253" start="0" length="0">
    <dxf>
      <border outline="0">
        <right/>
        <bottom/>
      </border>
    </dxf>
  </rfmt>
  <rfmt sheetId="5" sqref="P1250" start="0" length="0">
    <dxf>
      <border outline="0">
        <right/>
      </border>
    </dxf>
  </rfmt>
  <rfmt sheetId="5" sqref="P1251" start="0" length="0">
    <dxf>
      <border outline="0">
        <right/>
      </border>
    </dxf>
  </rfmt>
  <rfmt sheetId="5" sqref="P1252" start="0" length="0">
    <dxf>
      <border outline="0">
        <right/>
      </border>
    </dxf>
  </rfmt>
  <rfmt sheetId="5" sqref="O1253" start="0" length="0">
    <dxf>
      <border outline="0">
        <bottom/>
      </border>
    </dxf>
  </rfmt>
  <rfmt sheetId="5" sqref="P1253" start="0" length="0">
    <dxf>
      <border outline="0">
        <right/>
        <bottom/>
      </border>
    </dxf>
  </rfmt>
  <rfmt sheetId="5" sqref="R1250" start="0" length="0">
    <dxf>
      <border outline="0">
        <right/>
      </border>
    </dxf>
  </rfmt>
  <rfmt sheetId="5" sqref="R1251" start="0" length="0">
    <dxf>
      <border outline="0">
        <right/>
      </border>
    </dxf>
  </rfmt>
  <rfmt sheetId="5" sqref="R1252" start="0" length="0">
    <dxf>
      <border outline="0">
        <right/>
      </border>
    </dxf>
  </rfmt>
  <rfmt sheetId="5" sqref="Q1253" start="0" length="0">
    <dxf>
      <border outline="0">
        <bottom/>
      </border>
    </dxf>
  </rfmt>
  <rfmt sheetId="5" sqref="R1253" start="0" length="0">
    <dxf>
      <border outline="0">
        <right/>
        <bottom/>
      </border>
    </dxf>
  </rfmt>
  <rfmt sheetId="5" sqref="T1250" start="0" length="0">
    <dxf>
      <border outline="0">
        <right/>
      </border>
    </dxf>
  </rfmt>
  <rfmt sheetId="5" sqref="T1251" start="0" length="0">
    <dxf>
      <border outline="0">
        <right/>
      </border>
    </dxf>
  </rfmt>
  <rfmt sheetId="5" sqref="T1252" start="0" length="0">
    <dxf>
      <border outline="0">
        <right/>
      </border>
    </dxf>
  </rfmt>
  <rfmt sheetId="5" sqref="S1253" start="0" length="0">
    <dxf>
      <border outline="0">
        <bottom/>
      </border>
    </dxf>
  </rfmt>
  <rfmt sheetId="5" sqref="T1253" start="0" length="0">
    <dxf>
      <border outline="0">
        <right/>
        <bottom/>
      </border>
    </dxf>
  </rfmt>
  <rfmt sheetId="5" sqref="U1251" start="0" length="0">
    <dxf>
      <border outline="0">
        <right/>
      </border>
    </dxf>
  </rfmt>
  <rfmt sheetId="5" sqref="U1252" start="0" length="0">
    <dxf>
      <border outline="0">
        <right/>
      </border>
    </dxf>
  </rfmt>
  <rfmt sheetId="5" sqref="U1253" start="0" length="0">
    <dxf>
      <border outline="0">
        <right/>
        <bottom/>
      </border>
    </dxf>
  </rfmt>
  <rfmt sheetId="5" sqref="V1251" start="0" length="0">
    <dxf>
      <border outline="0">
        <right/>
      </border>
    </dxf>
  </rfmt>
  <rfmt sheetId="5" sqref="V1252" start="0" length="0">
    <dxf>
      <border outline="0">
        <right/>
      </border>
    </dxf>
  </rfmt>
  <rfmt sheetId="5" sqref="V1253" start="0" length="0">
    <dxf>
      <border outline="0">
        <right/>
        <bottom/>
      </border>
    </dxf>
  </rfmt>
  <rfmt sheetId="5" sqref="W1251" start="0" length="0">
    <dxf>
      <border outline="0">
        <right/>
      </border>
    </dxf>
  </rfmt>
  <rfmt sheetId="5" sqref="W1252" start="0" length="0">
    <dxf>
      <border outline="0">
        <right/>
      </border>
    </dxf>
  </rfmt>
  <rfmt sheetId="5" sqref="W1253" start="0" length="0">
    <dxf>
      <border outline="0">
        <right/>
        <bottom/>
      </border>
    </dxf>
  </rfmt>
  <rfmt sheetId="5" sqref="X1251" start="0" length="0">
    <dxf>
      <border outline="0">
        <right/>
      </border>
    </dxf>
  </rfmt>
  <rfmt sheetId="5" sqref="X1252" start="0" length="0">
    <dxf>
      <border outline="0">
        <right/>
      </border>
    </dxf>
  </rfmt>
  <rfmt sheetId="5" sqref="X1253" start="0" length="0">
    <dxf>
      <border outline="0">
        <right/>
        <bottom/>
      </border>
    </dxf>
  </rfmt>
  <rfmt sheetId="5" sqref="Z1250" start="0" length="0">
    <dxf>
      <border outline="0">
        <right/>
      </border>
    </dxf>
  </rfmt>
  <rfmt sheetId="5" sqref="Z1251" start="0" length="0">
    <dxf>
      <border outline="0">
        <right/>
      </border>
    </dxf>
  </rfmt>
  <rfmt sheetId="5" sqref="Z1252" start="0" length="0">
    <dxf>
      <border outline="0">
        <right/>
      </border>
    </dxf>
  </rfmt>
  <rfmt sheetId="5" sqref="Z1253" start="0" length="0">
    <dxf>
      <border outline="0">
        <right/>
        <bottom/>
      </border>
    </dxf>
  </rfmt>
  <rfmt sheetId="5" sqref="AB1250" start="0" length="0">
    <dxf>
      <border outline="0">
        <right/>
      </border>
    </dxf>
  </rfmt>
  <rfmt sheetId="5" sqref="AB1251" start="0" length="0">
    <dxf>
      <border outline="0">
        <right/>
      </border>
    </dxf>
  </rfmt>
  <rfmt sheetId="5" sqref="AB1252" start="0" length="0">
    <dxf>
      <border outline="0">
        <right/>
      </border>
    </dxf>
  </rfmt>
  <rfmt sheetId="5" sqref="AB1253" start="0" length="0">
    <dxf>
      <border outline="0">
        <right/>
        <bottom/>
      </border>
    </dxf>
  </rfmt>
  <rfmt sheetId="5" sqref="AD1250" start="0" length="0">
    <dxf>
      <border outline="0">
        <right/>
      </border>
    </dxf>
  </rfmt>
  <rfmt sheetId="5" sqref="AD1251" start="0" length="0">
    <dxf>
      <border outline="0">
        <right/>
      </border>
    </dxf>
  </rfmt>
  <rfmt sheetId="5" sqref="AD1252" start="0" length="0">
    <dxf>
      <border outline="0">
        <right/>
      </border>
    </dxf>
  </rfmt>
  <rfmt sheetId="5" sqref="AC1253" start="0" length="0">
    <dxf>
      <border outline="0">
        <bottom/>
      </border>
    </dxf>
  </rfmt>
  <rfmt sheetId="5" sqref="AD1253" start="0" length="0">
    <dxf>
      <border outline="0">
        <right/>
        <bottom/>
      </border>
    </dxf>
  </rfmt>
  <rfmt sheetId="5" sqref="AE1251" start="0" length="0">
    <dxf>
      <border outline="0">
        <right/>
      </border>
    </dxf>
  </rfmt>
  <rfmt sheetId="5" sqref="AE1252" start="0" length="0">
    <dxf>
      <border outline="0">
        <right/>
      </border>
    </dxf>
  </rfmt>
  <rfmt sheetId="5" sqref="AE1253" start="0" length="0">
    <dxf>
      <border outline="0">
        <right/>
        <bottom/>
      </border>
    </dxf>
  </rfmt>
  <rfmt sheetId="5" sqref="A1255" start="0" length="0">
    <dxf>
      <border outline="0">
        <left/>
        <right/>
      </border>
    </dxf>
  </rfmt>
  <rfmt sheetId="5" sqref="A1256" start="0" length="0">
    <dxf>
      <border outline="0">
        <left/>
        <right/>
      </border>
    </dxf>
  </rfmt>
  <rfmt sheetId="5" sqref="A1257" start="0" length="0">
    <dxf>
      <border outline="0">
        <left/>
        <right/>
      </border>
    </dxf>
  </rfmt>
  <rfmt sheetId="5" sqref="A1258" start="0" length="0">
    <dxf>
      <border outline="0">
        <left/>
        <right/>
      </border>
    </dxf>
  </rfmt>
  <rfmt sheetId="5" sqref="A1259" start="0" length="0">
    <dxf>
      <border outline="0">
        <left/>
        <right/>
      </border>
    </dxf>
  </rfmt>
  <rfmt sheetId="5" sqref="A1260" start="0" length="0">
    <dxf>
      <border outline="0">
        <left/>
        <right/>
      </border>
    </dxf>
  </rfmt>
  <rfmt sheetId="5" sqref="A1261" start="0" length="0">
    <dxf>
      <border outline="0">
        <left/>
        <right/>
      </border>
    </dxf>
  </rfmt>
  <rfmt sheetId="5" sqref="A1262" start="0" length="0">
    <dxf>
      <border outline="0">
        <left/>
        <right/>
      </border>
    </dxf>
  </rfmt>
  <rfmt sheetId="5" sqref="A1263" start="0" length="0">
    <dxf>
      <border outline="0">
        <left/>
        <right/>
        <bottom/>
      </border>
    </dxf>
  </rfmt>
  <rfmt sheetId="5" sqref="B1255" start="0" length="0">
    <dxf>
      <border outline="0">
        <right/>
      </border>
    </dxf>
  </rfmt>
  <rfmt sheetId="5" sqref="B1256" start="0" length="0">
    <dxf>
      <border outline="0">
        <right/>
      </border>
    </dxf>
  </rfmt>
  <rfmt sheetId="5" sqref="B1257" start="0" length="0">
    <dxf>
      <border outline="0">
        <right/>
      </border>
    </dxf>
  </rfmt>
  <rfmt sheetId="5" sqref="B1258" start="0" length="0">
    <dxf>
      <border outline="0">
        <right/>
      </border>
    </dxf>
  </rfmt>
  <rfmt sheetId="5" sqref="B1259" start="0" length="0">
    <dxf>
      <border outline="0">
        <right/>
      </border>
    </dxf>
  </rfmt>
  <rfmt sheetId="5" sqref="B1260" start="0" length="0">
    <dxf>
      <border outline="0">
        <right/>
      </border>
    </dxf>
  </rfmt>
  <rfmt sheetId="5" sqref="B1261" start="0" length="0">
    <dxf>
      <border outline="0">
        <right/>
      </border>
    </dxf>
  </rfmt>
  <rfmt sheetId="5" sqref="B1262" start="0" length="0">
    <dxf>
      <border outline="0">
        <right/>
      </border>
    </dxf>
  </rfmt>
  <rfmt sheetId="5" sqref="B1263" start="0" length="0">
    <dxf>
      <border outline="0">
        <right/>
        <bottom/>
      </border>
    </dxf>
  </rfmt>
  <rfmt sheetId="5" sqref="C1255" start="0" length="0">
    <dxf>
      <border outline="0">
        <right/>
      </border>
    </dxf>
  </rfmt>
  <rfmt sheetId="5" sqref="C1256" start="0" length="0">
    <dxf>
      <border outline="0">
        <right/>
      </border>
    </dxf>
  </rfmt>
  <rfmt sheetId="5" sqref="C1257" start="0" length="0">
    <dxf>
      <border outline="0">
        <right/>
      </border>
    </dxf>
  </rfmt>
  <rfmt sheetId="5" sqref="C1258" start="0" length="0">
    <dxf>
      <border outline="0">
        <right/>
      </border>
    </dxf>
  </rfmt>
  <rfmt sheetId="5" sqref="C1259" start="0" length="0">
    <dxf>
      <border outline="0">
        <right/>
      </border>
    </dxf>
  </rfmt>
  <rfmt sheetId="5" sqref="C1260" start="0" length="0">
    <dxf>
      <border outline="0">
        <right/>
      </border>
    </dxf>
  </rfmt>
  <rfmt sheetId="5" sqref="C1261" start="0" length="0">
    <dxf>
      <border outline="0">
        <right/>
      </border>
    </dxf>
  </rfmt>
  <rfmt sheetId="5" sqref="C1262" start="0" length="0">
    <dxf>
      <border outline="0">
        <right/>
      </border>
    </dxf>
  </rfmt>
  <rfmt sheetId="5" sqref="C1263" start="0" length="0">
    <dxf>
      <border outline="0">
        <right/>
        <bottom/>
      </border>
    </dxf>
  </rfmt>
  <rfmt sheetId="5" sqref="D1255" start="0" length="0">
    <dxf>
      <border outline="0">
        <right/>
      </border>
    </dxf>
  </rfmt>
  <rfmt sheetId="5" sqref="D1256" start="0" length="0">
    <dxf>
      <border outline="0">
        <right/>
      </border>
    </dxf>
  </rfmt>
  <rfmt sheetId="5" sqref="D1257" start="0" length="0">
    <dxf>
      <border outline="0">
        <right/>
      </border>
    </dxf>
  </rfmt>
  <rfmt sheetId="5" sqref="D1258" start="0" length="0">
    <dxf>
      <border outline="0">
        <right/>
      </border>
    </dxf>
  </rfmt>
  <rfmt sheetId="5" sqref="D1259" start="0" length="0">
    <dxf>
      <border outline="0">
        <right/>
      </border>
    </dxf>
  </rfmt>
  <rfmt sheetId="5" sqref="D1260" start="0" length="0">
    <dxf>
      <border outline="0">
        <right/>
      </border>
    </dxf>
  </rfmt>
  <rfmt sheetId="5" sqref="D1261" start="0" length="0">
    <dxf>
      <border outline="0">
        <right/>
      </border>
    </dxf>
  </rfmt>
  <rfmt sheetId="5" sqref="D1262" start="0" length="0">
    <dxf>
      <border outline="0">
        <right/>
      </border>
    </dxf>
  </rfmt>
  <rfmt sheetId="5" sqref="D1263" start="0" length="0">
    <dxf>
      <border outline="0">
        <right/>
        <bottom/>
      </border>
    </dxf>
  </rfmt>
  <rfmt sheetId="5" sqref="E1255" start="0" length="0">
    <dxf>
      <border outline="0">
        <right/>
      </border>
    </dxf>
  </rfmt>
  <rfmt sheetId="5" sqref="E1256" start="0" length="0">
    <dxf>
      <border outline="0">
        <right/>
      </border>
    </dxf>
  </rfmt>
  <rfmt sheetId="5" sqref="E1257" start="0" length="0">
    <dxf>
      <border outline="0">
        <right/>
      </border>
    </dxf>
  </rfmt>
  <rfmt sheetId="5" sqref="E1258" start="0" length="0">
    <dxf>
      <border outline="0">
        <right/>
      </border>
    </dxf>
  </rfmt>
  <rfmt sheetId="5" sqref="E1259" start="0" length="0">
    <dxf>
      <border outline="0">
        <right/>
      </border>
    </dxf>
  </rfmt>
  <rfmt sheetId="5" sqref="E1260" start="0" length="0">
    <dxf>
      <border outline="0">
        <right/>
      </border>
    </dxf>
  </rfmt>
  <rfmt sheetId="5" sqref="E1261" start="0" length="0">
    <dxf>
      <border outline="0">
        <right/>
      </border>
    </dxf>
  </rfmt>
  <rfmt sheetId="5" sqref="E1262" start="0" length="0">
    <dxf>
      <border outline="0">
        <right/>
      </border>
    </dxf>
  </rfmt>
  <rfmt sheetId="5" sqref="E1263" start="0" length="0">
    <dxf>
      <border outline="0">
        <right/>
        <bottom/>
      </border>
    </dxf>
  </rfmt>
  <rfmt sheetId="5" sqref="F1255" start="0" length="0">
    <dxf>
      <border outline="0">
        <right/>
      </border>
    </dxf>
  </rfmt>
  <rfmt sheetId="5" sqref="F1256" start="0" length="0">
    <dxf>
      <border outline="0">
        <right/>
      </border>
    </dxf>
  </rfmt>
  <rfmt sheetId="5" sqref="F1257" start="0" length="0">
    <dxf>
      <border outline="0">
        <right/>
      </border>
    </dxf>
  </rfmt>
  <rfmt sheetId="5" sqref="F1258" start="0" length="0">
    <dxf>
      <border outline="0">
        <right/>
      </border>
    </dxf>
  </rfmt>
  <rfmt sheetId="5" sqref="F1259" start="0" length="0">
    <dxf>
      <border outline="0">
        <right/>
      </border>
    </dxf>
  </rfmt>
  <rfmt sheetId="5" sqref="F1260" start="0" length="0">
    <dxf>
      <border outline="0">
        <right/>
      </border>
    </dxf>
  </rfmt>
  <rfmt sheetId="5" sqref="F1261" start="0" length="0">
    <dxf>
      <border outline="0">
        <right/>
      </border>
    </dxf>
  </rfmt>
  <rfmt sheetId="5" sqref="F1262" start="0" length="0">
    <dxf>
      <border outline="0">
        <right/>
      </border>
    </dxf>
  </rfmt>
  <rfmt sheetId="5" sqref="F1263" start="0" length="0">
    <dxf>
      <border outline="0">
        <right/>
        <bottom/>
      </border>
    </dxf>
  </rfmt>
  <rfmt sheetId="5" sqref="G1255" start="0" length="0">
    <dxf>
      <border outline="0">
        <right/>
      </border>
    </dxf>
  </rfmt>
  <rfmt sheetId="5" sqref="G1256" start="0" length="0">
    <dxf>
      <border outline="0">
        <right/>
      </border>
    </dxf>
  </rfmt>
  <rfmt sheetId="5" sqref="G1257" start="0" length="0">
    <dxf>
      <border outline="0">
        <right/>
      </border>
    </dxf>
  </rfmt>
  <rfmt sheetId="5" sqref="G1258" start="0" length="0">
    <dxf>
      <border outline="0">
        <right/>
      </border>
    </dxf>
  </rfmt>
  <rfmt sheetId="5" sqref="G1259" start="0" length="0">
    <dxf>
      <border outline="0">
        <right/>
      </border>
    </dxf>
  </rfmt>
  <rfmt sheetId="5" sqref="G1260" start="0" length="0">
    <dxf>
      <border outline="0">
        <right/>
      </border>
    </dxf>
  </rfmt>
  <rfmt sheetId="5" sqref="G1261" start="0" length="0">
    <dxf>
      <border outline="0">
        <right/>
      </border>
    </dxf>
  </rfmt>
  <rfmt sheetId="5" sqref="G1262" start="0" length="0">
    <dxf>
      <border outline="0">
        <right/>
      </border>
    </dxf>
  </rfmt>
  <rfmt sheetId="5" sqref="G1263" start="0" length="0">
    <dxf>
      <border outline="0">
        <right/>
        <bottom/>
      </border>
    </dxf>
  </rfmt>
  <rfmt sheetId="5" sqref="I1254" start="0" length="0">
    <dxf>
      <border outline="0">
        <right/>
      </border>
    </dxf>
  </rfmt>
  <rfmt sheetId="5" sqref="I1255" start="0" length="0">
    <dxf>
      <border outline="0">
        <right/>
      </border>
    </dxf>
  </rfmt>
  <rfmt sheetId="5" sqref="I1256" start="0" length="0">
    <dxf>
      <border outline="0">
        <right/>
      </border>
    </dxf>
  </rfmt>
  <rfmt sheetId="5" sqref="I1257" start="0" length="0">
    <dxf>
      <border outline="0">
        <right/>
      </border>
    </dxf>
  </rfmt>
  <rfmt sheetId="5" sqref="I1258" start="0" length="0">
    <dxf>
      <border outline="0">
        <right/>
      </border>
    </dxf>
  </rfmt>
  <rfmt sheetId="5" sqref="I1259" start="0" length="0">
    <dxf>
      <border outline="0">
        <right/>
      </border>
    </dxf>
  </rfmt>
  <rfmt sheetId="5" sqref="I1260" start="0" length="0">
    <dxf>
      <border outline="0">
        <right/>
      </border>
    </dxf>
  </rfmt>
  <rfmt sheetId="5" sqref="I1261" start="0" length="0">
    <dxf>
      <border outline="0">
        <right/>
      </border>
    </dxf>
  </rfmt>
  <rfmt sheetId="5" sqref="I1262" start="0" length="0">
    <dxf>
      <border outline="0">
        <right/>
      </border>
    </dxf>
  </rfmt>
  <rfmt sheetId="5" sqref="H1263" start="0" length="0">
    <dxf>
      <border outline="0">
        <bottom/>
      </border>
    </dxf>
  </rfmt>
  <rfmt sheetId="5" sqref="I1263" start="0" length="0">
    <dxf>
      <border outline="0">
        <right/>
        <bottom/>
      </border>
    </dxf>
  </rfmt>
  <rfmt sheetId="5" sqref="J1255" start="0" length="0">
    <dxf>
      <border outline="0">
        <right/>
      </border>
    </dxf>
  </rfmt>
  <rfmt sheetId="5" sqref="J1256" start="0" length="0">
    <dxf>
      <border outline="0">
        <right/>
      </border>
    </dxf>
  </rfmt>
  <rfmt sheetId="5" sqref="J1257" start="0" length="0">
    <dxf>
      <border outline="0">
        <right/>
      </border>
    </dxf>
  </rfmt>
  <rfmt sheetId="5" sqref="J1258" start="0" length="0">
    <dxf>
      <border outline="0">
        <right/>
      </border>
    </dxf>
  </rfmt>
  <rfmt sheetId="5" sqref="J1259" start="0" length="0">
    <dxf>
      <border outline="0">
        <right/>
      </border>
    </dxf>
  </rfmt>
  <rfmt sheetId="5" sqref="J1260" start="0" length="0">
    <dxf>
      <border outline="0">
        <right/>
      </border>
    </dxf>
  </rfmt>
  <rfmt sheetId="5" sqref="J1261" start="0" length="0">
    <dxf>
      <border outline="0">
        <right/>
      </border>
    </dxf>
  </rfmt>
  <rfmt sheetId="5" sqref="J1262" start="0" length="0">
    <dxf>
      <border outline="0">
        <right/>
      </border>
    </dxf>
  </rfmt>
  <rfmt sheetId="5" sqref="J1263" start="0" length="0">
    <dxf>
      <border outline="0">
        <right/>
        <bottom/>
      </border>
    </dxf>
  </rfmt>
  <rfmt sheetId="5" sqref="L1254" start="0" length="0">
    <dxf>
      <border outline="0">
        <right/>
      </border>
    </dxf>
  </rfmt>
  <rfmt sheetId="5" sqref="L1255" start="0" length="0">
    <dxf>
      <border outline="0">
        <right/>
      </border>
    </dxf>
  </rfmt>
  <rfmt sheetId="5" sqref="L1256" start="0" length="0">
    <dxf>
      <border outline="0">
        <right/>
      </border>
    </dxf>
  </rfmt>
  <rfmt sheetId="5" sqref="L1257" start="0" length="0">
    <dxf>
      <border outline="0">
        <right/>
      </border>
    </dxf>
  </rfmt>
  <rfmt sheetId="5" sqref="L1258" start="0" length="0">
    <dxf>
      <border outline="0">
        <right/>
      </border>
    </dxf>
  </rfmt>
  <rfmt sheetId="5" sqref="L1259" start="0" length="0">
    <dxf>
      <border outline="0">
        <right/>
      </border>
    </dxf>
  </rfmt>
  <rfmt sheetId="5" sqref="L1260" start="0" length="0">
    <dxf>
      <border outline="0">
        <right/>
      </border>
    </dxf>
  </rfmt>
  <rfmt sheetId="5" sqref="L1261" start="0" length="0">
    <dxf>
      <border outline="0">
        <right/>
      </border>
    </dxf>
  </rfmt>
  <rfmt sheetId="5" sqref="L1262" start="0" length="0">
    <dxf>
      <border outline="0">
        <right/>
      </border>
    </dxf>
  </rfmt>
  <rfmt sheetId="5" sqref="K1263" start="0" length="0">
    <dxf>
      <border outline="0">
        <bottom/>
      </border>
    </dxf>
  </rfmt>
  <rfmt sheetId="5" sqref="L1263" start="0" length="0">
    <dxf>
      <border outline="0">
        <right/>
        <bottom/>
      </border>
    </dxf>
  </rfmt>
  <rfmt sheetId="5" sqref="M1255" start="0" length="0">
    <dxf>
      <border outline="0">
        <right/>
      </border>
    </dxf>
  </rfmt>
  <rfmt sheetId="5" sqref="M1256" start="0" length="0">
    <dxf>
      <border outline="0">
        <right/>
      </border>
    </dxf>
  </rfmt>
  <rfmt sheetId="5" sqref="M1257" start="0" length="0">
    <dxf>
      <border outline="0">
        <right/>
      </border>
    </dxf>
  </rfmt>
  <rfmt sheetId="5" sqref="M1258" start="0" length="0">
    <dxf>
      <border outline="0">
        <right/>
      </border>
    </dxf>
  </rfmt>
  <rfmt sheetId="5" sqref="M1259" start="0" length="0">
    <dxf>
      <border outline="0">
        <right/>
      </border>
    </dxf>
  </rfmt>
  <rfmt sheetId="5" sqref="M1260" start="0" length="0">
    <dxf>
      <border outline="0">
        <right/>
      </border>
    </dxf>
  </rfmt>
  <rfmt sheetId="5" sqref="M1261" start="0" length="0">
    <dxf>
      <border outline="0">
        <right/>
      </border>
    </dxf>
  </rfmt>
  <rfmt sheetId="5" sqref="M1262" start="0" length="0">
    <dxf>
      <border outline="0">
        <right/>
      </border>
    </dxf>
  </rfmt>
  <rfmt sheetId="5" sqref="M1263" start="0" length="0">
    <dxf>
      <border outline="0">
        <right/>
        <bottom/>
      </border>
    </dxf>
  </rfmt>
  <rfmt sheetId="5" sqref="N1255" start="0" length="0">
    <dxf>
      <border outline="0">
        <right/>
      </border>
    </dxf>
  </rfmt>
  <rfmt sheetId="5" sqref="N1256" start="0" length="0">
    <dxf>
      <border outline="0">
        <right/>
      </border>
    </dxf>
  </rfmt>
  <rfmt sheetId="5" sqref="N1257" start="0" length="0">
    <dxf>
      <border outline="0">
        <right/>
      </border>
    </dxf>
  </rfmt>
  <rfmt sheetId="5" sqref="N1258" start="0" length="0">
    <dxf>
      <border outline="0">
        <right/>
      </border>
    </dxf>
  </rfmt>
  <rfmt sheetId="5" sqref="N1259" start="0" length="0">
    <dxf>
      <border outline="0">
        <right/>
      </border>
    </dxf>
  </rfmt>
  <rfmt sheetId="5" sqref="N1260" start="0" length="0">
    <dxf>
      <border outline="0">
        <right/>
      </border>
    </dxf>
  </rfmt>
  <rfmt sheetId="5" sqref="N1261" start="0" length="0">
    <dxf>
      <border outline="0">
        <right/>
      </border>
    </dxf>
  </rfmt>
  <rfmt sheetId="5" sqref="N1262" start="0" length="0">
    <dxf>
      <border outline="0">
        <right/>
      </border>
    </dxf>
  </rfmt>
  <rfmt sheetId="5" sqref="N1263" start="0" length="0">
    <dxf>
      <border outline="0">
        <right/>
        <bottom/>
      </border>
    </dxf>
  </rfmt>
  <rfmt sheetId="5" sqref="P1254" start="0" length="0">
    <dxf>
      <border outline="0">
        <right/>
      </border>
    </dxf>
  </rfmt>
  <rfmt sheetId="5" sqref="P1255" start="0" length="0">
    <dxf>
      <border outline="0">
        <right/>
      </border>
    </dxf>
  </rfmt>
  <rfmt sheetId="5" sqref="P1256" start="0" length="0">
    <dxf>
      <border outline="0">
        <right/>
      </border>
    </dxf>
  </rfmt>
  <rfmt sheetId="5" sqref="P1257" start="0" length="0">
    <dxf>
      <border outline="0">
        <right/>
      </border>
    </dxf>
  </rfmt>
  <rfmt sheetId="5" sqref="P1258" start="0" length="0">
    <dxf>
      <border outline="0">
        <right/>
      </border>
    </dxf>
  </rfmt>
  <rfmt sheetId="5" sqref="P1259" start="0" length="0">
    <dxf>
      <border outline="0">
        <right/>
      </border>
    </dxf>
  </rfmt>
  <rfmt sheetId="5" sqref="P1260" start="0" length="0">
    <dxf>
      <border outline="0">
        <right/>
      </border>
    </dxf>
  </rfmt>
  <rfmt sheetId="5" sqref="P1261" start="0" length="0">
    <dxf>
      <border outline="0">
        <right/>
      </border>
    </dxf>
  </rfmt>
  <rfmt sheetId="5" sqref="P1262" start="0" length="0">
    <dxf>
      <border outline="0">
        <right/>
      </border>
    </dxf>
  </rfmt>
  <rfmt sheetId="5" sqref="O1263" start="0" length="0">
    <dxf>
      <border outline="0">
        <bottom/>
      </border>
    </dxf>
  </rfmt>
  <rfmt sheetId="5" sqref="P1263" start="0" length="0">
    <dxf>
      <border outline="0">
        <right/>
        <bottom/>
      </border>
    </dxf>
  </rfmt>
  <rfmt sheetId="5" sqref="R1254" start="0" length="0">
    <dxf>
      <border outline="0">
        <right/>
      </border>
    </dxf>
  </rfmt>
  <rfmt sheetId="5" sqref="R1255" start="0" length="0">
    <dxf>
      <border outline="0">
        <right/>
      </border>
    </dxf>
  </rfmt>
  <rfmt sheetId="5" sqref="R1256" start="0" length="0">
    <dxf>
      <border outline="0">
        <right/>
      </border>
    </dxf>
  </rfmt>
  <rfmt sheetId="5" sqref="R1257" start="0" length="0">
    <dxf>
      <border outline="0">
        <right/>
      </border>
    </dxf>
  </rfmt>
  <rfmt sheetId="5" sqref="R1258" start="0" length="0">
    <dxf>
      <border outline="0">
        <right/>
      </border>
    </dxf>
  </rfmt>
  <rfmt sheetId="5" sqref="R1259" start="0" length="0">
    <dxf>
      <border outline="0">
        <right/>
      </border>
    </dxf>
  </rfmt>
  <rfmt sheetId="5" sqref="R1260" start="0" length="0">
    <dxf>
      <border outline="0">
        <right/>
      </border>
    </dxf>
  </rfmt>
  <rfmt sheetId="5" sqref="R1261" start="0" length="0">
    <dxf>
      <border outline="0">
        <right/>
      </border>
    </dxf>
  </rfmt>
  <rfmt sheetId="5" sqref="R1262" start="0" length="0">
    <dxf>
      <border outline="0">
        <right/>
      </border>
    </dxf>
  </rfmt>
  <rfmt sheetId="5" sqref="Q1263" start="0" length="0">
    <dxf>
      <border outline="0">
        <bottom/>
      </border>
    </dxf>
  </rfmt>
  <rfmt sheetId="5" sqref="R1263" start="0" length="0">
    <dxf>
      <border outline="0">
        <right/>
        <bottom/>
      </border>
    </dxf>
  </rfmt>
  <rfmt sheetId="5" sqref="T1254" start="0" length="0">
    <dxf>
      <border outline="0">
        <right/>
      </border>
    </dxf>
  </rfmt>
  <rfmt sheetId="5" sqref="T1255" start="0" length="0">
    <dxf>
      <border outline="0">
        <right/>
      </border>
    </dxf>
  </rfmt>
  <rfmt sheetId="5" sqref="T1256" start="0" length="0">
    <dxf>
      <border outline="0">
        <right/>
      </border>
    </dxf>
  </rfmt>
  <rfmt sheetId="5" sqref="T1257" start="0" length="0">
    <dxf>
      <border outline="0">
        <right/>
      </border>
    </dxf>
  </rfmt>
  <rfmt sheetId="5" sqref="T1258" start="0" length="0">
    <dxf>
      <border outline="0">
        <right/>
      </border>
    </dxf>
  </rfmt>
  <rfmt sheetId="5" sqref="T1259" start="0" length="0">
    <dxf>
      <border outline="0">
        <right/>
      </border>
    </dxf>
  </rfmt>
  <rfmt sheetId="5" sqref="T1260" start="0" length="0">
    <dxf>
      <border outline="0">
        <right/>
      </border>
    </dxf>
  </rfmt>
  <rfmt sheetId="5" sqref="T1261" start="0" length="0">
    <dxf>
      <border outline="0">
        <right/>
      </border>
    </dxf>
  </rfmt>
  <rfmt sheetId="5" sqref="T1262" start="0" length="0">
    <dxf>
      <border outline="0">
        <right/>
      </border>
    </dxf>
  </rfmt>
  <rfmt sheetId="5" sqref="S1263" start="0" length="0">
    <dxf>
      <border outline="0">
        <bottom/>
      </border>
    </dxf>
  </rfmt>
  <rfmt sheetId="5" sqref="T1263" start="0" length="0">
    <dxf>
      <border outline="0">
        <right/>
        <bottom/>
      </border>
    </dxf>
  </rfmt>
  <rfmt sheetId="5" sqref="U1255" start="0" length="0">
    <dxf>
      <border outline="0">
        <right/>
      </border>
    </dxf>
  </rfmt>
  <rfmt sheetId="5" sqref="U1256" start="0" length="0">
    <dxf>
      <border outline="0">
        <right/>
      </border>
    </dxf>
  </rfmt>
  <rfmt sheetId="5" sqref="U1257" start="0" length="0">
    <dxf>
      <border outline="0">
        <right/>
      </border>
    </dxf>
  </rfmt>
  <rfmt sheetId="5" sqref="U1258" start="0" length="0">
    <dxf>
      <border outline="0">
        <right/>
      </border>
    </dxf>
  </rfmt>
  <rfmt sheetId="5" sqref="U1259" start="0" length="0">
    <dxf>
      <border outline="0">
        <right/>
      </border>
    </dxf>
  </rfmt>
  <rfmt sheetId="5" sqref="U1260" start="0" length="0">
    <dxf>
      <border outline="0">
        <right/>
      </border>
    </dxf>
  </rfmt>
  <rfmt sheetId="5" sqref="U1261" start="0" length="0">
    <dxf>
      <border outline="0">
        <right/>
      </border>
    </dxf>
  </rfmt>
  <rfmt sheetId="5" sqref="U1262" start="0" length="0">
    <dxf>
      <border outline="0">
        <right/>
      </border>
    </dxf>
  </rfmt>
  <rfmt sheetId="5" sqref="U1263" start="0" length="0">
    <dxf>
      <border outline="0">
        <right/>
        <bottom/>
      </border>
    </dxf>
  </rfmt>
  <rfmt sheetId="5" sqref="V1255" start="0" length="0">
    <dxf>
      <border outline="0">
        <right/>
      </border>
    </dxf>
  </rfmt>
  <rfmt sheetId="5" sqref="V1256" start="0" length="0">
    <dxf>
      <border outline="0">
        <right/>
      </border>
    </dxf>
  </rfmt>
  <rfmt sheetId="5" sqref="V1257" start="0" length="0">
    <dxf>
      <border outline="0">
        <right/>
      </border>
    </dxf>
  </rfmt>
  <rfmt sheetId="5" sqref="V1258" start="0" length="0">
    <dxf>
      <border outline="0">
        <right/>
      </border>
    </dxf>
  </rfmt>
  <rfmt sheetId="5" sqref="V1259" start="0" length="0">
    <dxf>
      <border outline="0">
        <right/>
      </border>
    </dxf>
  </rfmt>
  <rfmt sheetId="5" sqref="V1260" start="0" length="0">
    <dxf>
      <border outline="0">
        <right/>
      </border>
    </dxf>
  </rfmt>
  <rfmt sheetId="5" sqref="V1261" start="0" length="0">
    <dxf>
      <border outline="0">
        <right/>
      </border>
    </dxf>
  </rfmt>
  <rfmt sheetId="5" sqref="V1262" start="0" length="0">
    <dxf>
      <border outline="0">
        <right/>
      </border>
    </dxf>
  </rfmt>
  <rfmt sheetId="5" sqref="V1263" start="0" length="0">
    <dxf>
      <border outline="0">
        <right/>
        <bottom/>
      </border>
    </dxf>
  </rfmt>
  <rfmt sheetId="5" sqref="W1255" start="0" length="0">
    <dxf>
      <border outline="0">
        <right/>
      </border>
    </dxf>
  </rfmt>
  <rfmt sheetId="5" sqref="W1256" start="0" length="0">
    <dxf>
      <border outline="0">
        <right/>
      </border>
    </dxf>
  </rfmt>
  <rfmt sheetId="5" sqref="W1257" start="0" length="0">
    <dxf>
      <border outline="0">
        <right/>
      </border>
    </dxf>
  </rfmt>
  <rfmt sheetId="5" sqref="W1258" start="0" length="0">
    <dxf>
      <border outline="0">
        <right/>
      </border>
    </dxf>
  </rfmt>
  <rfmt sheetId="5" sqref="W1259" start="0" length="0">
    <dxf>
      <border outline="0">
        <right/>
      </border>
    </dxf>
  </rfmt>
  <rfmt sheetId="5" sqref="W1260" start="0" length="0">
    <dxf>
      <border outline="0">
        <right/>
      </border>
    </dxf>
  </rfmt>
  <rfmt sheetId="5" sqref="W1261" start="0" length="0">
    <dxf>
      <border outline="0">
        <right/>
      </border>
    </dxf>
  </rfmt>
  <rfmt sheetId="5" sqref="W1262" start="0" length="0">
    <dxf>
      <border outline="0">
        <right/>
      </border>
    </dxf>
  </rfmt>
  <rfmt sheetId="5" sqref="W1263" start="0" length="0">
    <dxf>
      <border outline="0">
        <right/>
        <bottom/>
      </border>
    </dxf>
  </rfmt>
  <rfmt sheetId="5" sqref="X1255" start="0" length="0">
    <dxf>
      <border outline="0">
        <right/>
      </border>
    </dxf>
  </rfmt>
  <rfmt sheetId="5" sqref="X1256" start="0" length="0">
    <dxf>
      <border outline="0">
        <right/>
      </border>
    </dxf>
  </rfmt>
  <rfmt sheetId="5" sqref="X1257" start="0" length="0">
    <dxf>
      <border outline="0">
        <right/>
      </border>
    </dxf>
  </rfmt>
  <rfmt sheetId="5" sqref="X1258" start="0" length="0">
    <dxf>
      <border outline="0">
        <right/>
      </border>
    </dxf>
  </rfmt>
  <rfmt sheetId="5" sqref="X1259" start="0" length="0">
    <dxf>
      <border outline="0">
        <right/>
      </border>
    </dxf>
  </rfmt>
  <rfmt sheetId="5" sqref="X1260" start="0" length="0">
    <dxf>
      <border outline="0">
        <right/>
      </border>
    </dxf>
  </rfmt>
  <rfmt sheetId="5" sqref="X1261" start="0" length="0">
    <dxf>
      <border outline="0">
        <right/>
      </border>
    </dxf>
  </rfmt>
  <rfmt sheetId="5" sqref="X1262" start="0" length="0">
    <dxf>
      <border outline="0">
        <right/>
      </border>
    </dxf>
  </rfmt>
  <rfmt sheetId="5" sqref="X1263" start="0" length="0">
    <dxf>
      <border outline="0">
        <right/>
        <bottom/>
      </border>
    </dxf>
  </rfmt>
  <rfmt sheetId="5" sqref="Z1254" start="0" length="0">
    <dxf>
      <border outline="0">
        <right/>
      </border>
    </dxf>
  </rfmt>
  <rfmt sheetId="5" sqref="Z1255" start="0" length="0">
    <dxf>
      <border outline="0">
        <right/>
      </border>
    </dxf>
  </rfmt>
  <rfmt sheetId="5" sqref="Z1256" start="0" length="0">
    <dxf>
      <border outline="0">
        <right/>
      </border>
    </dxf>
  </rfmt>
  <rfmt sheetId="5" sqref="Z1257" start="0" length="0">
    <dxf>
      <border outline="0">
        <right/>
      </border>
    </dxf>
  </rfmt>
  <rfmt sheetId="5" sqref="Z1258" start="0" length="0">
    <dxf>
      <border outline="0">
        <right/>
      </border>
    </dxf>
  </rfmt>
  <rfmt sheetId="5" sqref="Z1259" start="0" length="0">
    <dxf>
      <border outline="0">
        <right/>
      </border>
    </dxf>
  </rfmt>
  <rfmt sheetId="5" sqref="Z1260" start="0" length="0">
    <dxf>
      <border outline="0">
        <right/>
      </border>
    </dxf>
  </rfmt>
  <rfmt sheetId="5" sqref="Z1261" start="0" length="0">
    <dxf>
      <border outline="0">
        <right/>
      </border>
    </dxf>
  </rfmt>
  <rfmt sheetId="5" sqref="Z1262" start="0" length="0">
    <dxf>
      <border outline="0">
        <right/>
      </border>
    </dxf>
  </rfmt>
  <rfmt sheetId="5" sqref="Z1263" start="0" length="0">
    <dxf>
      <border outline="0">
        <right/>
        <bottom/>
      </border>
    </dxf>
  </rfmt>
  <rfmt sheetId="5" sqref="AB1254" start="0" length="0">
    <dxf>
      <border outline="0">
        <right/>
      </border>
    </dxf>
  </rfmt>
  <rfmt sheetId="5" sqref="AB1255" start="0" length="0">
    <dxf>
      <border outline="0">
        <right/>
      </border>
    </dxf>
  </rfmt>
  <rfmt sheetId="5" sqref="AB1256" start="0" length="0">
    <dxf>
      <border outline="0">
        <right/>
      </border>
    </dxf>
  </rfmt>
  <rfmt sheetId="5" sqref="AB1257" start="0" length="0">
    <dxf>
      <border outline="0">
        <right/>
      </border>
    </dxf>
  </rfmt>
  <rfmt sheetId="5" sqref="AB1258" start="0" length="0">
    <dxf>
      <border outline="0">
        <right/>
      </border>
    </dxf>
  </rfmt>
  <rfmt sheetId="5" sqref="AB1259" start="0" length="0">
    <dxf>
      <border outline="0">
        <right/>
      </border>
    </dxf>
  </rfmt>
  <rfmt sheetId="5" sqref="AB1260" start="0" length="0">
    <dxf>
      <border outline="0">
        <right/>
      </border>
    </dxf>
  </rfmt>
  <rfmt sheetId="5" sqref="AB1261" start="0" length="0">
    <dxf>
      <border outline="0">
        <right/>
      </border>
    </dxf>
  </rfmt>
  <rfmt sheetId="5" sqref="AB1262" start="0" length="0">
    <dxf>
      <border outline="0">
        <right/>
      </border>
    </dxf>
  </rfmt>
  <rfmt sheetId="5" sqref="AB1263" start="0" length="0">
    <dxf>
      <border outline="0">
        <right/>
        <bottom/>
      </border>
    </dxf>
  </rfmt>
  <rfmt sheetId="5" sqref="AD1254" start="0" length="0">
    <dxf>
      <border outline="0">
        <right/>
      </border>
    </dxf>
  </rfmt>
  <rfmt sheetId="5" sqref="AD1255" start="0" length="0">
    <dxf>
      <border outline="0">
        <right/>
      </border>
    </dxf>
  </rfmt>
  <rfmt sheetId="5" sqref="AD1256" start="0" length="0">
    <dxf>
      <border outline="0">
        <right/>
      </border>
    </dxf>
  </rfmt>
  <rfmt sheetId="5" sqref="AD1257" start="0" length="0">
    <dxf>
      <border outline="0">
        <right/>
      </border>
    </dxf>
  </rfmt>
  <rfmt sheetId="5" sqref="AD1258" start="0" length="0">
    <dxf>
      <border outline="0">
        <right/>
      </border>
    </dxf>
  </rfmt>
  <rfmt sheetId="5" sqref="AD1259" start="0" length="0">
    <dxf>
      <border outline="0">
        <right/>
      </border>
    </dxf>
  </rfmt>
  <rfmt sheetId="5" sqref="AD1260" start="0" length="0">
    <dxf>
      <border outline="0">
        <right/>
      </border>
    </dxf>
  </rfmt>
  <rfmt sheetId="5" sqref="AD1261" start="0" length="0">
    <dxf>
      <border outline="0">
        <right/>
      </border>
    </dxf>
  </rfmt>
  <rfmt sheetId="5" sqref="AD1262" start="0" length="0">
    <dxf>
      <border outline="0">
        <right/>
      </border>
    </dxf>
  </rfmt>
  <rfmt sheetId="5" sqref="AC1263" start="0" length="0">
    <dxf>
      <border outline="0">
        <bottom/>
      </border>
    </dxf>
  </rfmt>
  <rfmt sheetId="5" sqref="AD1263" start="0" length="0">
    <dxf>
      <border outline="0">
        <right/>
        <bottom/>
      </border>
    </dxf>
  </rfmt>
  <rfmt sheetId="5" sqref="AE1255" start="0" length="0">
    <dxf>
      <border outline="0">
        <right/>
      </border>
    </dxf>
  </rfmt>
  <rfmt sheetId="5" sqref="AE1256" start="0" length="0">
    <dxf>
      <border outline="0">
        <right/>
      </border>
    </dxf>
  </rfmt>
  <rfmt sheetId="5" sqref="AE1257" start="0" length="0">
    <dxf>
      <border outline="0">
        <right/>
      </border>
    </dxf>
  </rfmt>
  <rfmt sheetId="5" sqref="AE1258" start="0" length="0">
    <dxf>
      <border outline="0">
        <right/>
      </border>
    </dxf>
  </rfmt>
  <rfmt sheetId="5" sqref="AE1259" start="0" length="0">
    <dxf>
      <border outline="0">
        <right/>
      </border>
    </dxf>
  </rfmt>
  <rfmt sheetId="5" sqref="AE1260" start="0" length="0">
    <dxf>
      <border outline="0">
        <right/>
      </border>
    </dxf>
  </rfmt>
  <rfmt sheetId="5" sqref="AE1261" start="0" length="0">
    <dxf>
      <border outline="0">
        <right/>
      </border>
    </dxf>
  </rfmt>
  <rfmt sheetId="5" sqref="AE1262" start="0" length="0">
    <dxf>
      <border outline="0">
        <right/>
      </border>
    </dxf>
  </rfmt>
  <rfmt sheetId="5" sqref="AE1263" start="0" length="0">
    <dxf>
      <border outline="0">
        <right/>
        <bottom/>
      </border>
    </dxf>
  </rfmt>
  <rfmt sheetId="5" sqref="I1264" start="0" length="0">
    <dxf>
      <border outline="0">
        <right/>
        <bottom/>
      </border>
    </dxf>
  </rfmt>
  <rfmt sheetId="5" sqref="L1264" start="0" length="0">
    <dxf>
      <border outline="0">
        <right/>
        <bottom/>
      </border>
    </dxf>
  </rfmt>
  <rfmt sheetId="5" sqref="P1264" start="0" length="0">
    <dxf>
      <border outline="0">
        <right/>
        <bottom/>
      </border>
    </dxf>
  </rfmt>
  <rfmt sheetId="5" sqref="R1264" start="0" length="0">
    <dxf>
      <border outline="0">
        <right/>
        <bottom/>
      </border>
    </dxf>
  </rfmt>
  <rfmt sheetId="5" sqref="T1264" start="0" length="0">
    <dxf>
      <border outline="0">
        <right/>
        <bottom/>
      </border>
    </dxf>
  </rfmt>
  <rfmt sheetId="5" sqref="Z1264" start="0" length="0">
    <dxf>
      <border outline="0">
        <right/>
        <bottom/>
      </border>
    </dxf>
  </rfmt>
  <rfmt sheetId="5" sqref="AB1264" start="0" length="0">
    <dxf>
      <border outline="0">
        <right/>
        <bottom/>
      </border>
    </dxf>
  </rfmt>
  <rfmt sheetId="5" sqref="AD1264" start="0" length="0">
    <dxf>
      <border outline="0">
        <right/>
        <bottom/>
      </border>
    </dxf>
  </rfmt>
  <rfmt sheetId="5" sqref="B1266" start="0" length="0">
    <dxf>
      <border outline="0">
        <right/>
      </border>
    </dxf>
  </rfmt>
  <rfmt sheetId="5" sqref="B1267" start="0" length="0">
    <dxf>
      <border outline="0">
        <right/>
        <bottom/>
      </border>
    </dxf>
  </rfmt>
  <rfmt sheetId="5" sqref="C1266" start="0" length="0">
    <dxf>
      <border outline="0">
        <right/>
      </border>
    </dxf>
  </rfmt>
  <rfmt sheetId="5" sqref="C1267" start="0" length="0">
    <dxf>
      <border outline="0">
        <right/>
        <bottom/>
      </border>
    </dxf>
  </rfmt>
  <rfmt sheetId="5" sqref="D1266" start="0" length="0">
    <dxf>
      <border outline="0">
        <right/>
      </border>
    </dxf>
  </rfmt>
  <rfmt sheetId="5" sqref="D1267" start="0" length="0">
    <dxf>
      <border outline="0">
        <right/>
        <bottom/>
      </border>
    </dxf>
  </rfmt>
  <rfmt sheetId="5" sqref="E1266" start="0" length="0">
    <dxf>
      <border outline="0">
        <right/>
      </border>
    </dxf>
  </rfmt>
  <rfmt sheetId="5" sqref="E1267" start="0" length="0">
    <dxf>
      <border outline="0">
        <right/>
        <bottom/>
      </border>
    </dxf>
  </rfmt>
  <rfmt sheetId="5" sqref="F1266" start="0" length="0">
    <dxf>
      <border outline="0">
        <right/>
      </border>
    </dxf>
  </rfmt>
  <rfmt sheetId="5" sqref="F1267" start="0" length="0">
    <dxf>
      <border outline="0">
        <right/>
        <bottom/>
      </border>
    </dxf>
  </rfmt>
  <rfmt sheetId="5" sqref="G1266" start="0" length="0">
    <dxf>
      <border outline="0">
        <right/>
      </border>
    </dxf>
  </rfmt>
  <rfmt sheetId="5" sqref="G1267" start="0" length="0">
    <dxf>
      <border outline="0">
        <right/>
        <bottom/>
      </border>
    </dxf>
  </rfmt>
  <rfmt sheetId="5" sqref="I1265" start="0" length="0">
    <dxf>
      <border outline="0">
        <right/>
      </border>
    </dxf>
  </rfmt>
  <rfmt sheetId="5" sqref="I1266" start="0" length="0">
    <dxf>
      <border outline="0">
        <right/>
      </border>
    </dxf>
  </rfmt>
  <rfmt sheetId="5" sqref="H1267" start="0" length="0">
    <dxf>
      <border outline="0">
        <bottom/>
      </border>
    </dxf>
  </rfmt>
  <rfmt sheetId="5" sqref="I1267" start="0" length="0">
    <dxf>
      <border outline="0">
        <right/>
        <bottom/>
      </border>
    </dxf>
  </rfmt>
  <rfmt sheetId="5" sqref="J1266" start="0" length="0">
    <dxf>
      <border outline="0">
        <right/>
      </border>
    </dxf>
  </rfmt>
  <rfmt sheetId="5" sqref="J1267" start="0" length="0">
    <dxf>
      <border outline="0">
        <right/>
        <bottom/>
      </border>
    </dxf>
  </rfmt>
  <rfmt sheetId="5" sqref="L1265" start="0" length="0">
    <dxf>
      <border outline="0">
        <right/>
      </border>
    </dxf>
  </rfmt>
  <rfmt sheetId="5" sqref="L1266" start="0" length="0">
    <dxf>
      <border outline="0">
        <right/>
      </border>
    </dxf>
  </rfmt>
  <rfmt sheetId="5" sqref="K1267" start="0" length="0">
    <dxf>
      <border outline="0">
        <bottom/>
      </border>
    </dxf>
  </rfmt>
  <rfmt sheetId="5" sqref="L1267" start="0" length="0">
    <dxf>
      <border outline="0">
        <right/>
        <bottom/>
      </border>
    </dxf>
  </rfmt>
  <rfmt sheetId="5" sqref="M1266" start="0" length="0">
    <dxf>
      <border outline="0">
        <right/>
      </border>
    </dxf>
  </rfmt>
  <rfmt sheetId="5" sqref="M1267" start="0" length="0">
    <dxf>
      <border outline="0">
        <right/>
        <bottom/>
      </border>
    </dxf>
  </rfmt>
  <rfmt sheetId="5" sqref="N1266" start="0" length="0">
    <dxf>
      <border outline="0">
        <right/>
      </border>
    </dxf>
  </rfmt>
  <rfmt sheetId="5" sqref="N1267" start="0" length="0">
    <dxf>
      <border outline="0">
        <right/>
        <bottom/>
      </border>
    </dxf>
  </rfmt>
  <rfmt sheetId="5" sqref="P1265" start="0" length="0">
    <dxf>
      <border outline="0">
        <right/>
      </border>
    </dxf>
  </rfmt>
  <rfmt sheetId="5" sqref="P1266" start="0" length="0">
    <dxf>
      <border outline="0">
        <right/>
      </border>
    </dxf>
  </rfmt>
  <rfmt sheetId="5" sqref="O1267" start="0" length="0">
    <dxf>
      <border outline="0">
        <bottom/>
      </border>
    </dxf>
  </rfmt>
  <rfmt sheetId="5" sqref="P1267" start="0" length="0">
    <dxf>
      <border outline="0">
        <right/>
        <bottom/>
      </border>
    </dxf>
  </rfmt>
  <rfmt sheetId="5" sqref="R1265" start="0" length="0">
    <dxf>
      <border outline="0">
        <right/>
      </border>
    </dxf>
  </rfmt>
  <rfmt sheetId="5" sqref="R1266" start="0" length="0">
    <dxf>
      <border outline="0">
        <right/>
      </border>
    </dxf>
  </rfmt>
  <rfmt sheetId="5" sqref="Q1267" start="0" length="0">
    <dxf>
      <border outline="0">
        <bottom/>
      </border>
    </dxf>
  </rfmt>
  <rfmt sheetId="5" sqref="R1267" start="0" length="0">
    <dxf>
      <border outline="0">
        <right/>
        <bottom/>
      </border>
    </dxf>
  </rfmt>
  <rfmt sheetId="5" sqref="T1265" start="0" length="0">
    <dxf>
      <border outline="0">
        <right/>
      </border>
    </dxf>
  </rfmt>
  <rfmt sheetId="5" sqref="T1266" start="0" length="0">
    <dxf>
      <border outline="0">
        <right/>
      </border>
    </dxf>
  </rfmt>
  <rfmt sheetId="5" sqref="S1267" start="0" length="0">
    <dxf>
      <border outline="0">
        <bottom/>
      </border>
    </dxf>
  </rfmt>
  <rfmt sheetId="5" sqref="T1267" start="0" length="0">
    <dxf>
      <border outline="0">
        <right/>
        <bottom/>
      </border>
    </dxf>
  </rfmt>
  <rfmt sheetId="5" sqref="U1266" start="0" length="0">
    <dxf>
      <border outline="0">
        <right/>
      </border>
    </dxf>
  </rfmt>
  <rfmt sheetId="5" sqref="U1267" start="0" length="0">
    <dxf>
      <border outline="0">
        <right/>
        <bottom/>
      </border>
    </dxf>
  </rfmt>
  <rfmt sheetId="5" sqref="V1266" start="0" length="0">
    <dxf>
      <border outline="0">
        <right/>
      </border>
    </dxf>
  </rfmt>
  <rfmt sheetId="5" sqref="V1267" start="0" length="0">
    <dxf>
      <border outline="0">
        <right/>
        <bottom/>
      </border>
    </dxf>
  </rfmt>
  <rfmt sheetId="5" sqref="W1266" start="0" length="0">
    <dxf>
      <border outline="0">
        <right/>
      </border>
    </dxf>
  </rfmt>
  <rfmt sheetId="5" sqref="W1267" start="0" length="0">
    <dxf>
      <border outline="0">
        <right/>
        <bottom/>
      </border>
    </dxf>
  </rfmt>
  <rfmt sheetId="5" sqref="X1266" start="0" length="0">
    <dxf>
      <border outline="0">
        <right/>
      </border>
    </dxf>
  </rfmt>
  <rfmt sheetId="5" sqref="X1267" start="0" length="0">
    <dxf>
      <border outline="0">
        <right/>
        <bottom/>
      </border>
    </dxf>
  </rfmt>
  <rfmt sheetId="5" sqref="Z1265" start="0" length="0">
    <dxf>
      <border outline="0">
        <right/>
      </border>
    </dxf>
  </rfmt>
  <rfmt sheetId="5" sqref="Z1266" start="0" length="0">
    <dxf>
      <border outline="0">
        <right/>
      </border>
    </dxf>
  </rfmt>
  <rfmt sheetId="5" sqref="Z1267" start="0" length="0">
    <dxf>
      <border outline="0">
        <right/>
        <bottom/>
      </border>
    </dxf>
  </rfmt>
  <rfmt sheetId="5" sqref="AB1265" start="0" length="0">
    <dxf>
      <border outline="0">
        <right/>
      </border>
    </dxf>
  </rfmt>
  <rfmt sheetId="5" sqref="AB1266" start="0" length="0">
    <dxf>
      <border outline="0">
        <right/>
      </border>
    </dxf>
  </rfmt>
  <rfmt sheetId="5" sqref="AB1267" start="0" length="0">
    <dxf>
      <border outline="0">
        <right/>
        <bottom/>
      </border>
    </dxf>
  </rfmt>
  <rfmt sheetId="5" sqref="AD1265" start="0" length="0">
    <dxf>
      <border outline="0">
        <right/>
      </border>
    </dxf>
  </rfmt>
  <rfmt sheetId="5" sqref="AD1266" start="0" length="0">
    <dxf>
      <border outline="0">
        <right/>
      </border>
    </dxf>
  </rfmt>
  <rfmt sheetId="5" sqref="AC1267" start="0" length="0">
    <dxf>
      <border outline="0">
        <bottom/>
      </border>
    </dxf>
  </rfmt>
  <rfmt sheetId="5" sqref="AD1267" start="0" length="0">
    <dxf>
      <border outline="0">
        <right/>
        <bottom/>
      </border>
    </dxf>
  </rfmt>
  <rfmt sheetId="5" sqref="AE1266" start="0" length="0">
    <dxf>
      <border outline="0">
        <right/>
      </border>
    </dxf>
  </rfmt>
  <rfmt sheetId="5" sqref="AE1267" start="0" length="0">
    <dxf>
      <border outline="0">
        <right/>
        <bottom/>
      </border>
    </dxf>
  </rfmt>
  <rfmt sheetId="5" sqref="A1269" start="0" length="0">
    <dxf>
      <font>
        <sz val="10"/>
        <color auto="1"/>
        <name val="Arial"/>
        <scheme val="none"/>
      </font>
      <alignment horizontal="general" vertical="bottom" wrapText="0" readingOrder="0"/>
      <border outline="0">
        <left/>
        <right/>
      </border>
    </dxf>
  </rfmt>
  <rfmt sheetId="5" sqref="A1270" start="0" length="0">
    <dxf>
      <alignment vertical="bottom" wrapText="0" readingOrder="0"/>
      <border outline="0">
        <left/>
        <right/>
      </border>
    </dxf>
  </rfmt>
  <rfmt sheetId="5" sqref="A1271" start="0" length="0">
    <dxf>
      <alignment vertical="bottom" wrapText="0" readingOrder="0"/>
      <border outline="0">
        <left/>
        <right/>
        <bottom/>
      </border>
    </dxf>
  </rfmt>
  <rfmt sheetId="5" sqref="B1269" start="0" length="0">
    <dxf>
      <border outline="0">
        <right/>
      </border>
    </dxf>
  </rfmt>
  <rfmt sheetId="5" sqref="B1270" start="0" length="0">
    <dxf>
      <border outline="0">
        <right/>
      </border>
    </dxf>
  </rfmt>
  <rfmt sheetId="5" sqref="B1271" start="0" length="0">
    <dxf>
      <border outline="0">
        <right/>
        <bottom/>
      </border>
    </dxf>
  </rfmt>
  <rfmt sheetId="5" sqref="C1269" start="0" length="0">
    <dxf>
      <border outline="0">
        <right/>
      </border>
    </dxf>
  </rfmt>
  <rfmt sheetId="5" sqref="C1270" start="0" length="0">
    <dxf>
      <border outline="0">
        <right/>
      </border>
    </dxf>
  </rfmt>
  <rfmt sheetId="5" sqref="C1271" start="0" length="0">
    <dxf>
      <border outline="0">
        <right/>
        <bottom/>
      </border>
    </dxf>
  </rfmt>
  <rfmt sheetId="5" sqref="D1269" start="0" length="0">
    <dxf>
      <border outline="0">
        <right/>
      </border>
    </dxf>
  </rfmt>
  <rfmt sheetId="5" sqref="D1270" start="0" length="0">
    <dxf>
      <border outline="0">
        <right/>
      </border>
    </dxf>
  </rfmt>
  <rfmt sheetId="5" sqref="D1271" start="0" length="0">
    <dxf>
      <border outline="0">
        <right/>
        <bottom/>
      </border>
    </dxf>
  </rfmt>
  <rfmt sheetId="5" sqref="E1269" start="0" length="0">
    <dxf>
      <border outline="0">
        <right/>
      </border>
    </dxf>
  </rfmt>
  <rfmt sheetId="5" sqref="E1270" start="0" length="0">
    <dxf>
      <border outline="0">
        <right/>
      </border>
    </dxf>
  </rfmt>
  <rfmt sheetId="5" sqref="E1271" start="0" length="0">
    <dxf>
      <border outline="0">
        <right/>
        <bottom/>
      </border>
    </dxf>
  </rfmt>
  <rfmt sheetId="5" sqref="F1269" start="0" length="0">
    <dxf>
      <border outline="0">
        <right/>
      </border>
    </dxf>
  </rfmt>
  <rfmt sheetId="5" sqref="F1270" start="0" length="0">
    <dxf>
      <border outline="0">
        <right/>
      </border>
    </dxf>
  </rfmt>
  <rfmt sheetId="5" sqref="F1271" start="0" length="0">
    <dxf>
      <border outline="0">
        <right/>
        <bottom/>
      </border>
    </dxf>
  </rfmt>
  <rfmt sheetId="5" sqref="G1269" start="0" length="0">
    <dxf>
      <border outline="0">
        <right/>
      </border>
    </dxf>
  </rfmt>
  <rfmt sheetId="5" sqref="G1270" start="0" length="0">
    <dxf>
      <border outline="0">
        <right/>
      </border>
    </dxf>
  </rfmt>
  <rfmt sheetId="5" sqref="G1271" start="0" length="0">
    <dxf>
      <border outline="0">
        <right/>
        <bottom/>
      </border>
    </dxf>
  </rfmt>
  <rfmt sheetId="5" sqref="I1268" start="0" length="0">
    <dxf>
      <border outline="0">
        <right/>
      </border>
    </dxf>
  </rfmt>
  <rfmt sheetId="5" sqref="I1269" start="0" length="0">
    <dxf>
      <border outline="0">
        <right/>
      </border>
    </dxf>
  </rfmt>
  <rfmt sheetId="5" sqref="I1270" start="0" length="0">
    <dxf>
      <border outline="0">
        <right/>
      </border>
    </dxf>
  </rfmt>
  <rfmt sheetId="5" sqref="H1271" start="0" length="0">
    <dxf>
      <border outline="0">
        <bottom/>
      </border>
    </dxf>
  </rfmt>
  <rfmt sheetId="5" sqref="I1271" start="0" length="0">
    <dxf>
      <border outline="0">
        <right/>
        <bottom/>
      </border>
    </dxf>
  </rfmt>
  <rfmt sheetId="5" sqref="J1269" start="0" length="0">
    <dxf>
      <border outline="0">
        <right/>
      </border>
    </dxf>
  </rfmt>
  <rfmt sheetId="5" sqref="J1270" start="0" length="0">
    <dxf>
      <border outline="0">
        <right/>
      </border>
    </dxf>
  </rfmt>
  <rfmt sheetId="5" sqref="J1271" start="0" length="0">
    <dxf>
      <border outline="0">
        <right/>
        <bottom/>
      </border>
    </dxf>
  </rfmt>
  <rfmt sheetId="5" sqref="L1268" start="0" length="0">
    <dxf>
      <border outline="0">
        <right/>
      </border>
    </dxf>
  </rfmt>
  <rfmt sheetId="5" sqref="L1269" start="0" length="0">
    <dxf>
      <border outline="0">
        <right/>
      </border>
    </dxf>
  </rfmt>
  <rfmt sheetId="5" sqref="L1270" start="0" length="0">
    <dxf>
      <border outline="0">
        <right/>
      </border>
    </dxf>
  </rfmt>
  <rfmt sheetId="5" sqref="K1271" start="0" length="0">
    <dxf>
      <border outline="0">
        <bottom/>
      </border>
    </dxf>
  </rfmt>
  <rfmt sheetId="5" sqref="L1271" start="0" length="0">
    <dxf>
      <border outline="0">
        <right/>
        <bottom/>
      </border>
    </dxf>
  </rfmt>
  <rfmt sheetId="5" sqref="M1269" start="0" length="0">
    <dxf>
      <border outline="0">
        <right/>
      </border>
    </dxf>
  </rfmt>
  <rfmt sheetId="5" sqref="M1270" start="0" length="0">
    <dxf>
      <border outline="0">
        <right/>
      </border>
    </dxf>
  </rfmt>
  <rfmt sheetId="5" sqref="M1271" start="0" length="0">
    <dxf>
      <border outline="0">
        <right/>
        <bottom/>
      </border>
    </dxf>
  </rfmt>
  <rfmt sheetId="5" sqref="N1269" start="0" length="0">
    <dxf>
      <border outline="0">
        <right/>
      </border>
    </dxf>
  </rfmt>
  <rfmt sheetId="5" sqref="N1270" start="0" length="0">
    <dxf>
      <border outline="0">
        <right/>
      </border>
    </dxf>
  </rfmt>
  <rfmt sheetId="5" sqref="N1271" start="0" length="0">
    <dxf>
      <border outline="0">
        <right/>
        <bottom/>
      </border>
    </dxf>
  </rfmt>
  <rfmt sheetId="5" sqref="P1268" start="0" length="0">
    <dxf>
      <border outline="0">
        <right/>
      </border>
    </dxf>
  </rfmt>
  <rfmt sheetId="5" sqref="P1269" start="0" length="0">
    <dxf>
      <border outline="0">
        <right/>
      </border>
    </dxf>
  </rfmt>
  <rfmt sheetId="5" sqref="P1270" start="0" length="0">
    <dxf>
      <border outline="0">
        <right/>
      </border>
    </dxf>
  </rfmt>
  <rfmt sheetId="5" sqref="O1271" start="0" length="0">
    <dxf>
      <border outline="0">
        <bottom/>
      </border>
    </dxf>
  </rfmt>
  <rfmt sheetId="5" sqref="P1271" start="0" length="0">
    <dxf>
      <border outline="0">
        <right/>
        <bottom/>
      </border>
    </dxf>
  </rfmt>
  <rfmt sheetId="5" sqref="R1268" start="0" length="0">
    <dxf>
      <border outline="0">
        <right/>
      </border>
    </dxf>
  </rfmt>
  <rfmt sheetId="5" sqref="R1269" start="0" length="0">
    <dxf>
      <border outline="0">
        <right/>
      </border>
    </dxf>
  </rfmt>
  <rfmt sheetId="5" sqref="R1270" start="0" length="0">
    <dxf>
      <border outline="0">
        <right/>
      </border>
    </dxf>
  </rfmt>
  <rfmt sheetId="5" sqref="Q1271" start="0" length="0">
    <dxf>
      <border outline="0">
        <bottom/>
      </border>
    </dxf>
  </rfmt>
  <rfmt sheetId="5" sqref="R1271" start="0" length="0">
    <dxf>
      <border outline="0">
        <right/>
        <bottom/>
      </border>
    </dxf>
  </rfmt>
  <rfmt sheetId="5" sqref="T1268" start="0" length="0">
    <dxf>
      <border outline="0">
        <right/>
      </border>
    </dxf>
  </rfmt>
  <rfmt sheetId="5" sqref="T1269" start="0" length="0">
    <dxf>
      <border outline="0">
        <right/>
      </border>
    </dxf>
  </rfmt>
  <rfmt sheetId="5" sqref="T1270" start="0" length="0">
    <dxf>
      <border outline="0">
        <right/>
      </border>
    </dxf>
  </rfmt>
  <rfmt sheetId="5" sqref="S1271" start="0" length="0">
    <dxf>
      <border outline="0">
        <bottom/>
      </border>
    </dxf>
  </rfmt>
  <rfmt sheetId="5" sqref="T1271" start="0" length="0">
    <dxf>
      <border outline="0">
        <right/>
        <bottom/>
      </border>
    </dxf>
  </rfmt>
  <rfmt sheetId="5" sqref="U1269" start="0" length="0">
    <dxf>
      <border outline="0">
        <right/>
      </border>
    </dxf>
  </rfmt>
  <rfmt sheetId="5" sqref="U1270" start="0" length="0">
    <dxf>
      <border outline="0">
        <right/>
      </border>
    </dxf>
  </rfmt>
  <rfmt sheetId="5" sqref="U1271" start="0" length="0">
    <dxf>
      <border outline="0">
        <right/>
        <bottom/>
      </border>
    </dxf>
  </rfmt>
  <rfmt sheetId="5" sqref="V1269" start="0" length="0">
    <dxf>
      <border outline="0">
        <right/>
      </border>
    </dxf>
  </rfmt>
  <rfmt sheetId="5" sqref="V1270" start="0" length="0">
    <dxf>
      <border outline="0">
        <right/>
      </border>
    </dxf>
  </rfmt>
  <rfmt sheetId="5" sqref="V1271" start="0" length="0">
    <dxf>
      <border outline="0">
        <right/>
        <bottom/>
      </border>
    </dxf>
  </rfmt>
  <rfmt sheetId="5" sqref="W1269" start="0" length="0">
    <dxf>
      <border outline="0">
        <right/>
      </border>
    </dxf>
  </rfmt>
  <rfmt sheetId="5" sqref="W1270" start="0" length="0">
    <dxf>
      <border outline="0">
        <right/>
      </border>
    </dxf>
  </rfmt>
  <rfmt sheetId="5" sqref="W1271" start="0" length="0">
    <dxf>
      <border outline="0">
        <right/>
        <bottom/>
      </border>
    </dxf>
  </rfmt>
  <rfmt sheetId="5" sqref="X1269" start="0" length="0">
    <dxf>
      <border outline="0">
        <right/>
      </border>
    </dxf>
  </rfmt>
  <rfmt sheetId="5" sqref="X1270" start="0" length="0">
    <dxf>
      <border outline="0">
        <right/>
      </border>
    </dxf>
  </rfmt>
  <rfmt sheetId="5" sqref="X1271" start="0" length="0">
    <dxf>
      <border outline="0">
        <right/>
        <bottom/>
      </border>
    </dxf>
  </rfmt>
  <rfmt sheetId="5" sqref="Z1268" start="0" length="0">
    <dxf>
      <border outline="0">
        <right/>
      </border>
    </dxf>
  </rfmt>
  <rfmt sheetId="5" sqref="Z1269" start="0" length="0">
    <dxf>
      <border outline="0">
        <right/>
      </border>
    </dxf>
  </rfmt>
  <rfmt sheetId="5" sqref="Z1270" start="0" length="0">
    <dxf>
      <border outline="0">
        <right/>
      </border>
    </dxf>
  </rfmt>
  <rfmt sheetId="5" sqref="Z1271" start="0" length="0">
    <dxf>
      <border outline="0">
        <right/>
        <bottom/>
      </border>
    </dxf>
  </rfmt>
  <rfmt sheetId="5" sqref="AB1268" start="0" length="0">
    <dxf>
      <border outline="0">
        <right/>
      </border>
    </dxf>
  </rfmt>
  <rfmt sheetId="5" sqref="AB1269" start="0" length="0">
    <dxf>
      <border outline="0">
        <right/>
      </border>
    </dxf>
  </rfmt>
  <rfmt sheetId="5" sqref="AB1270" start="0" length="0">
    <dxf>
      <border outline="0">
        <right/>
      </border>
    </dxf>
  </rfmt>
  <rfmt sheetId="5" sqref="AB1271" start="0" length="0">
    <dxf>
      <border outline="0">
        <right/>
        <bottom/>
      </border>
    </dxf>
  </rfmt>
  <rfmt sheetId="5" sqref="AD1268" start="0" length="0">
    <dxf>
      <border outline="0">
        <right/>
      </border>
    </dxf>
  </rfmt>
  <rfmt sheetId="5" sqref="AD1269" start="0" length="0">
    <dxf>
      <border outline="0">
        <right/>
      </border>
    </dxf>
  </rfmt>
  <rfmt sheetId="5" sqref="AD1270" start="0" length="0">
    <dxf>
      <border outline="0">
        <right/>
      </border>
    </dxf>
  </rfmt>
  <rfmt sheetId="5" sqref="AC1271" start="0" length="0">
    <dxf>
      <border outline="0">
        <bottom/>
      </border>
    </dxf>
  </rfmt>
  <rfmt sheetId="5" sqref="AD1271" start="0" length="0">
    <dxf>
      <border outline="0">
        <right/>
        <bottom/>
      </border>
    </dxf>
  </rfmt>
  <rfmt sheetId="5" sqref="AE1269" start="0" length="0">
    <dxf>
      <border outline="0">
        <right/>
      </border>
    </dxf>
  </rfmt>
  <rfmt sheetId="5" sqref="AE1270" start="0" length="0">
    <dxf>
      <border outline="0">
        <right/>
      </border>
    </dxf>
  </rfmt>
  <rfmt sheetId="5" sqref="AE1271" start="0" length="0">
    <dxf>
      <border outline="0">
        <right/>
        <bottom/>
      </border>
    </dxf>
  </rfmt>
  <rfmt sheetId="5" sqref="B1272" start="0" length="0">
    <dxf>
      <border outline="0">
        <bottom/>
      </border>
    </dxf>
  </rfmt>
  <rfmt sheetId="5" sqref="C1272" start="0" length="0">
    <dxf>
      <border outline="0">
        <bottom/>
      </border>
    </dxf>
  </rfmt>
  <rfmt sheetId="5" sqref="D1272" start="0" length="0">
    <dxf>
      <border outline="0">
        <bottom/>
      </border>
    </dxf>
  </rfmt>
  <rfmt sheetId="5" sqref="E1272" start="0" length="0">
    <dxf>
      <border outline="0">
        <bottom/>
      </border>
    </dxf>
  </rfmt>
  <rfmt sheetId="5" sqref="F1272" start="0" length="0">
    <dxf>
      <border outline="0">
        <bottom/>
      </border>
    </dxf>
  </rfmt>
  <rfmt sheetId="5" sqref="G1272" start="0" length="0">
    <dxf>
      <border outline="0">
        <bottom/>
      </border>
    </dxf>
  </rfmt>
  <rfmt sheetId="5" sqref="H1272" start="0" length="0">
    <dxf>
      <border outline="0">
        <bottom/>
      </border>
    </dxf>
  </rfmt>
  <rfmt sheetId="5" sqref="I1272" start="0" length="0">
    <dxf>
      <border outline="0">
        <bottom/>
      </border>
    </dxf>
  </rfmt>
  <rfmt sheetId="5" sqref="J1272" start="0" length="0">
    <dxf>
      <border outline="0">
        <bottom/>
      </border>
    </dxf>
  </rfmt>
  <rfmt sheetId="5" sqref="K1272" start="0" length="0">
    <dxf>
      <border outline="0">
        <bottom/>
      </border>
    </dxf>
  </rfmt>
  <rfmt sheetId="5" sqref="L1272" start="0" length="0">
    <dxf>
      <border outline="0">
        <bottom/>
      </border>
    </dxf>
  </rfmt>
  <rfmt sheetId="5" sqref="M1272" start="0" length="0">
    <dxf>
      <border outline="0">
        <bottom/>
      </border>
    </dxf>
  </rfmt>
  <rfmt sheetId="5" sqref="N1272" start="0" length="0">
    <dxf>
      <border outline="0">
        <bottom/>
      </border>
    </dxf>
  </rfmt>
  <rfmt sheetId="5" sqref="O1272" start="0" length="0">
    <dxf>
      <border outline="0">
        <bottom/>
      </border>
    </dxf>
  </rfmt>
  <rfmt sheetId="5" sqref="P1272" start="0" length="0">
    <dxf>
      <border outline="0">
        <bottom/>
      </border>
    </dxf>
  </rfmt>
  <rfmt sheetId="5" sqref="Q1272" start="0" length="0">
    <dxf>
      <border outline="0">
        <bottom/>
      </border>
    </dxf>
  </rfmt>
  <rfmt sheetId="5" sqref="R1272" start="0" length="0">
    <dxf>
      <border outline="0">
        <bottom/>
      </border>
    </dxf>
  </rfmt>
  <rfmt sheetId="5" sqref="S1272" start="0" length="0">
    <dxf>
      <border outline="0">
        <bottom/>
      </border>
    </dxf>
  </rfmt>
  <rfmt sheetId="5" sqref="T1272" start="0" length="0">
    <dxf>
      <border outline="0">
        <bottom/>
      </border>
    </dxf>
  </rfmt>
  <rfmt sheetId="5" sqref="U1272" start="0" length="0">
    <dxf>
      <border outline="0">
        <bottom/>
      </border>
    </dxf>
  </rfmt>
  <rfmt sheetId="5" sqref="V1272" start="0" length="0">
    <dxf>
      <border outline="0">
        <bottom/>
      </border>
    </dxf>
  </rfmt>
  <rfmt sheetId="5" sqref="W1272" start="0" length="0">
    <dxf>
      <border outline="0">
        <bottom/>
      </border>
    </dxf>
  </rfmt>
  <rfmt sheetId="5" sqref="X1272" start="0" length="0">
    <dxf>
      <border outline="0">
        <bottom/>
      </border>
    </dxf>
  </rfmt>
  <rfmt sheetId="5" sqref="Y1272" start="0" length="0">
    <dxf>
      <border outline="0">
        <bottom/>
      </border>
    </dxf>
  </rfmt>
  <rfmt sheetId="5" sqref="Z1272" start="0" length="0">
    <dxf>
      <border outline="0">
        <bottom/>
      </border>
    </dxf>
  </rfmt>
  <rfmt sheetId="5" sqref="AA1272" start="0" length="0">
    <dxf>
      <border outline="0">
        <bottom/>
      </border>
    </dxf>
  </rfmt>
  <rfmt sheetId="5" sqref="AB1272" start="0" length="0">
    <dxf>
      <border outline="0">
        <bottom/>
      </border>
    </dxf>
  </rfmt>
  <rfmt sheetId="5" sqref="AC1272" start="0" length="0">
    <dxf>
      <border outline="0">
        <bottom/>
      </border>
    </dxf>
  </rfmt>
  <rfmt sheetId="5" sqref="AD1272" start="0" length="0">
    <dxf>
      <border outline="0">
        <bottom/>
      </border>
    </dxf>
  </rfmt>
  <rfmt sheetId="5" sqref="AE1272" start="0" length="0">
    <dxf>
      <border outline="0">
        <right/>
        <bottom/>
      </border>
    </dxf>
  </rfmt>
  <rfmt sheetId="5" sqref="B1273" start="0" length="0">
    <dxf>
      <border outline="0">
        <bottom/>
      </border>
    </dxf>
  </rfmt>
  <rfmt sheetId="5" sqref="C1273" start="0" length="0">
    <dxf>
      <border outline="0">
        <bottom/>
      </border>
    </dxf>
  </rfmt>
  <rfmt sheetId="5" sqref="D1273" start="0" length="0">
    <dxf>
      <border outline="0">
        <bottom/>
      </border>
    </dxf>
  </rfmt>
  <rfmt sheetId="5" sqref="E1273" start="0" length="0">
    <dxf>
      <border outline="0">
        <bottom/>
      </border>
    </dxf>
  </rfmt>
  <rfmt sheetId="5" sqref="F1273" start="0" length="0">
    <dxf>
      <border outline="0">
        <bottom/>
      </border>
    </dxf>
  </rfmt>
  <rfmt sheetId="5" sqref="G1273" start="0" length="0">
    <dxf>
      <border outline="0">
        <bottom/>
      </border>
    </dxf>
  </rfmt>
  <rfmt sheetId="5" sqref="H1273" start="0" length="0">
    <dxf>
      <border outline="0">
        <bottom/>
      </border>
    </dxf>
  </rfmt>
  <rfmt sheetId="5" sqref="I1273" start="0" length="0">
    <dxf>
      <border outline="0">
        <bottom/>
      </border>
    </dxf>
  </rfmt>
  <rfmt sheetId="5" sqref="J1273" start="0" length="0">
    <dxf>
      <border outline="0">
        <bottom/>
      </border>
    </dxf>
  </rfmt>
  <rfmt sheetId="5" sqref="K1273" start="0" length="0">
    <dxf>
      <border outline="0">
        <bottom/>
      </border>
    </dxf>
  </rfmt>
  <rfmt sheetId="5" sqref="L1273" start="0" length="0">
    <dxf>
      <border outline="0">
        <bottom/>
      </border>
    </dxf>
  </rfmt>
  <rfmt sheetId="5" sqref="M1273" start="0" length="0">
    <dxf>
      <border outline="0">
        <bottom/>
      </border>
    </dxf>
  </rfmt>
  <rfmt sheetId="5" sqref="N1273" start="0" length="0">
    <dxf>
      <border outline="0">
        <bottom/>
      </border>
    </dxf>
  </rfmt>
  <rfmt sheetId="5" sqref="O1273" start="0" length="0">
    <dxf>
      <border outline="0">
        <bottom/>
      </border>
    </dxf>
  </rfmt>
  <rfmt sheetId="5" sqref="P1273" start="0" length="0">
    <dxf>
      <border outline="0">
        <bottom/>
      </border>
    </dxf>
  </rfmt>
  <rfmt sheetId="5" sqref="Q1273" start="0" length="0">
    <dxf>
      <border outline="0">
        <bottom/>
      </border>
    </dxf>
  </rfmt>
  <rfmt sheetId="5" sqref="R1273" start="0" length="0">
    <dxf>
      <border outline="0">
        <bottom/>
      </border>
    </dxf>
  </rfmt>
  <rfmt sheetId="5" sqref="S1273" start="0" length="0">
    <dxf>
      <border outline="0">
        <bottom/>
      </border>
    </dxf>
  </rfmt>
  <rfmt sheetId="5" sqref="T1273" start="0" length="0">
    <dxf>
      <border outline="0">
        <bottom/>
      </border>
    </dxf>
  </rfmt>
  <rfmt sheetId="5" sqref="U1273" start="0" length="0">
    <dxf>
      <border outline="0">
        <bottom/>
      </border>
    </dxf>
  </rfmt>
  <rfmt sheetId="5" sqref="V1273" start="0" length="0">
    <dxf>
      <border outline="0">
        <bottom/>
      </border>
    </dxf>
  </rfmt>
  <rfmt sheetId="5" sqref="W1273" start="0" length="0">
    <dxf>
      <border outline="0">
        <bottom/>
      </border>
    </dxf>
  </rfmt>
  <rfmt sheetId="5" sqref="X1273" start="0" length="0">
    <dxf>
      <border outline="0">
        <bottom/>
      </border>
    </dxf>
  </rfmt>
  <rfmt sheetId="5" sqref="Y1273" start="0" length="0">
    <dxf>
      <border outline="0">
        <bottom/>
      </border>
    </dxf>
  </rfmt>
  <rfmt sheetId="5" sqref="Z1273" start="0" length="0">
    <dxf>
      <border outline="0">
        <bottom/>
      </border>
    </dxf>
  </rfmt>
  <rfmt sheetId="5" sqref="AA1273" start="0" length="0">
    <dxf>
      <border outline="0">
        <bottom/>
      </border>
    </dxf>
  </rfmt>
  <rfmt sheetId="5" sqref="AB1273" start="0" length="0">
    <dxf>
      <border outline="0">
        <bottom/>
      </border>
    </dxf>
  </rfmt>
  <rfmt sheetId="5" sqref="AC1273" start="0" length="0">
    <dxf>
      <border outline="0">
        <bottom/>
      </border>
    </dxf>
  </rfmt>
  <rfmt sheetId="5" sqref="AD1273" start="0" length="0">
    <dxf>
      <border outline="0">
        <bottom/>
      </border>
    </dxf>
  </rfmt>
  <rfmt sheetId="5" sqref="AE1273" start="0" length="0">
    <dxf>
      <border outline="0">
        <right/>
        <bottom/>
      </border>
    </dxf>
  </rfmt>
  <rfmt sheetId="5" sqref="A1275" start="0" length="0">
    <dxf>
      <border outline="0">
        <left/>
        <right/>
      </border>
    </dxf>
  </rfmt>
  <rfmt sheetId="5" sqref="A1276" start="0" length="0">
    <dxf>
      <border outline="0">
        <left/>
        <right/>
      </border>
    </dxf>
  </rfmt>
  <rfmt sheetId="5" sqref="A1277" start="0" length="0">
    <dxf>
      <border outline="0">
        <left/>
        <right/>
      </border>
    </dxf>
  </rfmt>
  <rfmt sheetId="5" sqref="A1278" start="0" length="0">
    <dxf>
      <border outline="0">
        <left/>
        <right/>
      </border>
    </dxf>
  </rfmt>
  <rfmt sheetId="5" sqref="A1279" start="0" length="0">
    <dxf>
      <border outline="0">
        <left/>
        <right/>
      </border>
    </dxf>
  </rfmt>
  <rfmt sheetId="5" sqref="A1280" start="0" length="0">
    <dxf>
      <border outline="0">
        <left/>
        <right/>
      </border>
    </dxf>
  </rfmt>
  <rfmt sheetId="5" sqref="A1281" start="0" length="0">
    <dxf>
      <border outline="0">
        <left/>
        <right/>
      </border>
    </dxf>
  </rfmt>
  <rfmt sheetId="5" sqref="A1282" start="0" length="0">
    <dxf>
      <border outline="0">
        <left/>
        <right/>
      </border>
    </dxf>
  </rfmt>
  <rfmt sheetId="5" sqref="A1283" start="0" length="0">
    <dxf>
      <border outline="0">
        <left/>
        <right/>
      </border>
    </dxf>
  </rfmt>
  <rfmt sheetId="5" sqref="A1284" start="0" length="0">
    <dxf>
      <border outline="0">
        <left/>
        <right/>
      </border>
    </dxf>
  </rfmt>
  <rfmt sheetId="5" sqref="A1285" start="0" length="0">
    <dxf>
      <border outline="0">
        <left/>
        <right/>
      </border>
    </dxf>
  </rfmt>
  <rfmt sheetId="5" sqref="A1286" start="0" length="0">
    <dxf>
      <border outline="0">
        <left/>
        <right/>
      </border>
    </dxf>
  </rfmt>
  <rfmt sheetId="5" sqref="A1287" start="0" length="0">
    <dxf>
      <border outline="0">
        <left/>
        <right/>
        <bottom/>
      </border>
    </dxf>
  </rfmt>
  <rfmt sheetId="5" sqref="B1275" start="0" length="0">
    <dxf>
      <border outline="0">
        <right/>
      </border>
    </dxf>
  </rfmt>
  <rfmt sheetId="5" sqref="B1276" start="0" length="0">
    <dxf>
      <border outline="0">
        <right/>
      </border>
    </dxf>
  </rfmt>
  <rfmt sheetId="5" sqref="B1277" start="0" length="0">
    <dxf>
      <border outline="0">
        <right/>
      </border>
    </dxf>
  </rfmt>
  <rfmt sheetId="5" sqref="B1278" start="0" length="0">
    <dxf>
      <border outline="0">
        <right/>
      </border>
    </dxf>
  </rfmt>
  <rfmt sheetId="5" sqref="B1279" start="0" length="0">
    <dxf>
      <border outline="0">
        <right/>
      </border>
    </dxf>
  </rfmt>
  <rfmt sheetId="5" sqref="B1280" start="0" length="0">
    <dxf>
      <border outline="0">
        <right/>
      </border>
    </dxf>
  </rfmt>
  <rfmt sheetId="5" sqref="B1281" start="0" length="0">
    <dxf>
      <border outline="0">
        <right/>
      </border>
    </dxf>
  </rfmt>
  <rfmt sheetId="5" sqref="B1282" start="0" length="0">
    <dxf>
      <border outline="0">
        <right/>
      </border>
    </dxf>
  </rfmt>
  <rfmt sheetId="5" sqref="B1283" start="0" length="0">
    <dxf>
      <border outline="0">
        <right/>
      </border>
    </dxf>
  </rfmt>
  <rfmt sheetId="5" sqref="B1284" start="0" length="0">
    <dxf>
      <border outline="0">
        <right/>
      </border>
    </dxf>
  </rfmt>
  <rfmt sheetId="5" sqref="B1285" start="0" length="0">
    <dxf>
      <border outline="0">
        <right/>
      </border>
    </dxf>
  </rfmt>
  <rfmt sheetId="5" sqref="B1286" start="0" length="0">
    <dxf>
      <border outline="0">
        <right/>
      </border>
    </dxf>
  </rfmt>
  <rfmt sheetId="5" sqref="B1287" start="0" length="0">
    <dxf>
      <border outline="0">
        <right/>
        <bottom/>
      </border>
    </dxf>
  </rfmt>
  <rfmt sheetId="5" sqref="C1275" start="0" length="0">
    <dxf>
      <border outline="0">
        <right/>
      </border>
    </dxf>
  </rfmt>
  <rfmt sheetId="5" sqref="C1276" start="0" length="0">
    <dxf>
      <border outline="0">
        <right/>
      </border>
    </dxf>
  </rfmt>
  <rfmt sheetId="5" sqref="C1277" start="0" length="0">
    <dxf>
      <border outline="0">
        <right/>
      </border>
    </dxf>
  </rfmt>
  <rfmt sheetId="5" sqref="C1278" start="0" length="0">
    <dxf>
      <border outline="0">
        <right/>
      </border>
    </dxf>
  </rfmt>
  <rfmt sheetId="5" sqref="C1279" start="0" length="0">
    <dxf>
      <border outline="0">
        <right/>
      </border>
    </dxf>
  </rfmt>
  <rfmt sheetId="5" sqref="C1280" start="0" length="0">
    <dxf>
      <border outline="0">
        <right/>
      </border>
    </dxf>
  </rfmt>
  <rfmt sheetId="5" sqref="C1281" start="0" length="0">
    <dxf>
      <border outline="0">
        <right/>
      </border>
    </dxf>
  </rfmt>
  <rfmt sheetId="5" sqref="C1282" start="0" length="0">
    <dxf>
      <border outline="0">
        <right/>
      </border>
    </dxf>
  </rfmt>
  <rfmt sheetId="5" sqref="C1283" start="0" length="0">
    <dxf>
      <border outline="0">
        <right/>
      </border>
    </dxf>
  </rfmt>
  <rfmt sheetId="5" sqref="C1284" start="0" length="0">
    <dxf>
      <border outline="0">
        <right/>
      </border>
    </dxf>
  </rfmt>
  <rfmt sheetId="5" sqref="C1285" start="0" length="0">
    <dxf>
      <border outline="0">
        <right/>
      </border>
    </dxf>
  </rfmt>
  <rfmt sheetId="5" sqref="C1286" start="0" length="0">
    <dxf>
      <border outline="0">
        <right/>
      </border>
    </dxf>
  </rfmt>
  <rfmt sheetId="5" sqref="C1287" start="0" length="0">
    <dxf>
      <border outline="0">
        <right/>
        <bottom/>
      </border>
    </dxf>
  </rfmt>
  <rfmt sheetId="5" sqref="D1275" start="0" length="0">
    <dxf>
      <border outline="0">
        <right/>
      </border>
    </dxf>
  </rfmt>
  <rfmt sheetId="5" sqref="D1276" start="0" length="0">
    <dxf>
      <border outline="0">
        <right/>
      </border>
    </dxf>
  </rfmt>
  <rfmt sheetId="5" sqref="D1277" start="0" length="0">
    <dxf>
      <border outline="0">
        <right/>
      </border>
    </dxf>
  </rfmt>
  <rfmt sheetId="5" sqref="D1278" start="0" length="0">
    <dxf>
      <border outline="0">
        <right/>
      </border>
    </dxf>
  </rfmt>
  <rfmt sheetId="5" sqref="D1279" start="0" length="0">
    <dxf>
      <border outline="0">
        <right/>
      </border>
    </dxf>
  </rfmt>
  <rfmt sheetId="5" sqref="D1280" start="0" length="0">
    <dxf>
      <border outline="0">
        <right/>
      </border>
    </dxf>
  </rfmt>
  <rfmt sheetId="5" sqref="D1281" start="0" length="0">
    <dxf>
      <border outline="0">
        <right/>
      </border>
    </dxf>
  </rfmt>
  <rfmt sheetId="5" sqref="D1282" start="0" length="0">
    <dxf>
      <border outline="0">
        <right/>
      </border>
    </dxf>
  </rfmt>
  <rfmt sheetId="5" sqref="D1283" start="0" length="0">
    <dxf>
      <border outline="0">
        <right/>
      </border>
    </dxf>
  </rfmt>
  <rfmt sheetId="5" sqref="D1284" start="0" length="0">
    <dxf>
      <border outline="0">
        <right/>
      </border>
    </dxf>
  </rfmt>
  <rfmt sheetId="5" sqref="D1285" start="0" length="0">
    <dxf>
      <border outline="0">
        <right/>
      </border>
    </dxf>
  </rfmt>
  <rfmt sheetId="5" sqref="D1286" start="0" length="0">
    <dxf>
      <border outline="0">
        <right/>
      </border>
    </dxf>
  </rfmt>
  <rfmt sheetId="5" sqref="D1287" start="0" length="0">
    <dxf>
      <border outline="0">
        <right/>
        <bottom/>
      </border>
    </dxf>
  </rfmt>
  <rfmt sheetId="5" sqref="E1275" start="0" length="0">
    <dxf>
      <border outline="0">
        <right/>
      </border>
    </dxf>
  </rfmt>
  <rfmt sheetId="5" sqref="E1276" start="0" length="0">
    <dxf>
      <border outline="0">
        <right/>
      </border>
    </dxf>
  </rfmt>
  <rfmt sheetId="5" sqref="E1277" start="0" length="0">
    <dxf>
      <border outline="0">
        <right/>
      </border>
    </dxf>
  </rfmt>
  <rfmt sheetId="5" sqref="E1278" start="0" length="0">
    <dxf>
      <border outline="0">
        <right/>
      </border>
    </dxf>
  </rfmt>
  <rfmt sheetId="5" sqref="E1279" start="0" length="0">
    <dxf>
      <border outline="0">
        <right/>
      </border>
    </dxf>
  </rfmt>
  <rfmt sheetId="5" sqref="E1280" start="0" length="0">
    <dxf>
      <border outline="0">
        <right/>
      </border>
    </dxf>
  </rfmt>
  <rfmt sheetId="5" sqref="E1281" start="0" length="0">
    <dxf>
      <border outline="0">
        <right/>
      </border>
    </dxf>
  </rfmt>
  <rfmt sheetId="5" sqref="E1282" start="0" length="0">
    <dxf>
      <border outline="0">
        <right/>
      </border>
    </dxf>
  </rfmt>
  <rfmt sheetId="5" sqref="E1283" start="0" length="0">
    <dxf>
      <border outline="0">
        <right/>
      </border>
    </dxf>
  </rfmt>
  <rfmt sheetId="5" sqref="E1284" start="0" length="0">
    <dxf>
      <border outline="0">
        <right/>
      </border>
    </dxf>
  </rfmt>
  <rfmt sheetId="5" sqref="E1285" start="0" length="0">
    <dxf>
      <border outline="0">
        <right/>
      </border>
    </dxf>
  </rfmt>
  <rfmt sheetId="5" sqref="E1286" start="0" length="0">
    <dxf>
      <border outline="0">
        <right/>
      </border>
    </dxf>
  </rfmt>
  <rfmt sheetId="5" sqref="E1287" start="0" length="0">
    <dxf>
      <border outline="0">
        <right/>
        <bottom/>
      </border>
    </dxf>
  </rfmt>
  <rfmt sheetId="5" sqref="F1275" start="0" length="0">
    <dxf>
      <border outline="0">
        <right/>
      </border>
    </dxf>
  </rfmt>
  <rfmt sheetId="5" sqref="F1276" start="0" length="0">
    <dxf>
      <border outline="0">
        <right/>
      </border>
    </dxf>
  </rfmt>
  <rfmt sheetId="5" sqref="F1277" start="0" length="0">
    <dxf>
      <border outline="0">
        <right/>
      </border>
    </dxf>
  </rfmt>
  <rfmt sheetId="5" sqref="F1278" start="0" length="0">
    <dxf>
      <border outline="0">
        <right/>
      </border>
    </dxf>
  </rfmt>
  <rfmt sheetId="5" sqref="F1279" start="0" length="0">
    <dxf>
      <border outline="0">
        <right/>
      </border>
    </dxf>
  </rfmt>
  <rfmt sheetId="5" sqref="F1280" start="0" length="0">
    <dxf>
      <border outline="0">
        <right/>
      </border>
    </dxf>
  </rfmt>
  <rfmt sheetId="5" sqref="F1281" start="0" length="0">
    <dxf>
      <border outline="0">
        <right/>
      </border>
    </dxf>
  </rfmt>
  <rfmt sheetId="5" sqref="F1282" start="0" length="0">
    <dxf>
      <border outline="0">
        <right/>
      </border>
    </dxf>
  </rfmt>
  <rfmt sheetId="5" sqref="F1283" start="0" length="0">
    <dxf>
      <border outline="0">
        <right/>
      </border>
    </dxf>
  </rfmt>
  <rfmt sheetId="5" sqref="F1284" start="0" length="0">
    <dxf>
      <border outline="0">
        <right/>
      </border>
    </dxf>
  </rfmt>
  <rfmt sheetId="5" sqref="F1285" start="0" length="0">
    <dxf>
      <border outline="0">
        <right/>
      </border>
    </dxf>
  </rfmt>
  <rfmt sheetId="5" sqref="F1286" start="0" length="0">
    <dxf>
      <border outline="0">
        <right/>
      </border>
    </dxf>
  </rfmt>
  <rfmt sheetId="5" sqref="F1287" start="0" length="0">
    <dxf>
      <border outline="0">
        <right/>
        <bottom/>
      </border>
    </dxf>
  </rfmt>
  <rfmt sheetId="5" sqref="G1275" start="0" length="0">
    <dxf>
      <border outline="0">
        <right/>
      </border>
    </dxf>
  </rfmt>
  <rfmt sheetId="5" sqref="G1276" start="0" length="0">
    <dxf>
      <border outline="0">
        <right/>
      </border>
    </dxf>
  </rfmt>
  <rfmt sheetId="5" sqref="G1277" start="0" length="0">
    <dxf>
      <border outline="0">
        <right/>
      </border>
    </dxf>
  </rfmt>
  <rfmt sheetId="5" sqref="G1278" start="0" length="0">
    <dxf>
      <border outline="0">
        <right/>
      </border>
    </dxf>
  </rfmt>
  <rfmt sheetId="5" sqref="G1279" start="0" length="0">
    <dxf>
      <border outline="0">
        <right/>
      </border>
    </dxf>
  </rfmt>
  <rfmt sheetId="5" sqref="G1280" start="0" length="0">
    <dxf>
      <border outline="0">
        <right/>
      </border>
    </dxf>
  </rfmt>
  <rfmt sheetId="5" sqref="G1281" start="0" length="0">
    <dxf>
      <border outline="0">
        <right/>
      </border>
    </dxf>
  </rfmt>
  <rfmt sheetId="5" sqref="G1282" start="0" length="0">
    <dxf>
      <border outline="0">
        <right/>
      </border>
    </dxf>
  </rfmt>
  <rfmt sheetId="5" sqref="G1283" start="0" length="0">
    <dxf>
      <border outline="0">
        <right/>
      </border>
    </dxf>
  </rfmt>
  <rfmt sheetId="5" sqref="G1284" start="0" length="0">
    <dxf>
      <border outline="0">
        <right/>
      </border>
    </dxf>
  </rfmt>
  <rfmt sheetId="5" sqref="G1285" start="0" length="0">
    <dxf>
      <border outline="0">
        <right/>
      </border>
    </dxf>
  </rfmt>
  <rfmt sheetId="5" sqref="G1286" start="0" length="0">
    <dxf>
      <border outline="0">
        <right/>
      </border>
    </dxf>
  </rfmt>
  <rfmt sheetId="5" sqref="G1287" start="0" length="0">
    <dxf>
      <border outline="0">
        <right/>
        <bottom/>
      </border>
    </dxf>
  </rfmt>
  <rfmt sheetId="5" sqref="I1274" start="0" length="0">
    <dxf>
      <border outline="0">
        <right/>
      </border>
    </dxf>
  </rfmt>
  <rfmt sheetId="5" sqref="I1275" start="0" length="0">
    <dxf>
      <border outline="0">
        <right/>
      </border>
    </dxf>
  </rfmt>
  <rfmt sheetId="5" sqref="I1276" start="0" length="0">
    <dxf>
      <border outline="0">
        <right/>
      </border>
    </dxf>
  </rfmt>
  <rfmt sheetId="5" sqref="I1277" start="0" length="0">
    <dxf>
      <border outline="0">
        <right/>
      </border>
    </dxf>
  </rfmt>
  <rfmt sheetId="5" sqref="I1278" start="0" length="0">
    <dxf>
      <border outline="0">
        <right/>
      </border>
    </dxf>
  </rfmt>
  <rfmt sheetId="5" sqref="I1279" start="0" length="0">
    <dxf>
      <border outline="0">
        <right/>
      </border>
    </dxf>
  </rfmt>
  <rfmt sheetId="5" sqref="I1280" start="0" length="0">
    <dxf>
      <border outline="0">
        <right/>
      </border>
    </dxf>
  </rfmt>
  <rfmt sheetId="5" sqref="I1281" start="0" length="0">
    <dxf>
      <border outline="0">
        <right/>
      </border>
    </dxf>
  </rfmt>
  <rfmt sheetId="5" sqref="I1282" start="0" length="0">
    <dxf>
      <border outline="0">
        <right/>
      </border>
    </dxf>
  </rfmt>
  <rfmt sheetId="5" sqref="I1283" start="0" length="0">
    <dxf>
      <border outline="0">
        <right/>
      </border>
    </dxf>
  </rfmt>
  <rfmt sheetId="5" sqref="I1284" start="0" length="0">
    <dxf>
      <border outline="0">
        <right/>
      </border>
    </dxf>
  </rfmt>
  <rfmt sheetId="5" sqref="I1285" start="0" length="0">
    <dxf>
      <border outline="0">
        <right/>
      </border>
    </dxf>
  </rfmt>
  <rfmt sheetId="5" sqref="I1286" start="0" length="0">
    <dxf>
      <border outline="0">
        <right/>
      </border>
    </dxf>
  </rfmt>
  <rfmt sheetId="5" sqref="H1287" start="0" length="0">
    <dxf>
      <border outline="0">
        <bottom/>
      </border>
    </dxf>
  </rfmt>
  <rfmt sheetId="5" sqref="I1287" start="0" length="0">
    <dxf>
      <border outline="0">
        <right/>
        <bottom/>
      </border>
    </dxf>
  </rfmt>
  <rfmt sheetId="5" sqref="K1274" start="0" length="0">
    <dxf>
      <border outline="0">
        <right/>
      </border>
    </dxf>
  </rfmt>
  <rfmt sheetId="5" sqref="K1275" start="0" length="0">
    <dxf>
      <border outline="0">
        <right/>
      </border>
    </dxf>
  </rfmt>
  <rfmt sheetId="5" sqref="K1276" start="0" length="0">
    <dxf>
      <border outline="0">
        <right/>
      </border>
    </dxf>
  </rfmt>
  <rfmt sheetId="5" sqref="K1277" start="0" length="0">
    <dxf>
      <border outline="0">
        <right/>
      </border>
    </dxf>
  </rfmt>
  <rfmt sheetId="5" sqref="K1278" start="0" length="0">
    <dxf>
      <border outline="0">
        <right/>
      </border>
    </dxf>
  </rfmt>
  <rfmt sheetId="5" sqref="K1279" start="0" length="0">
    <dxf>
      <border outline="0">
        <right/>
      </border>
    </dxf>
  </rfmt>
  <rfmt sheetId="5" sqref="K1280" start="0" length="0">
    <dxf>
      <border outline="0">
        <right/>
      </border>
    </dxf>
  </rfmt>
  <rfmt sheetId="5" sqref="K1281" start="0" length="0">
    <dxf>
      <border outline="0">
        <right/>
      </border>
    </dxf>
  </rfmt>
  <rfmt sheetId="5" sqref="K1282" start="0" length="0">
    <dxf>
      <border outline="0">
        <right/>
      </border>
    </dxf>
  </rfmt>
  <rfmt sheetId="5" sqref="K1283" start="0" length="0">
    <dxf>
      <border outline="0">
        <right/>
      </border>
    </dxf>
  </rfmt>
  <rfmt sheetId="5" sqref="K1284" start="0" length="0">
    <dxf>
      <border outline="0">
        <right/>
      </border>
    </dxf>
  </rfmt>
  <rfmt sheetId="5" sqref="K1285" start="0" length="0">
    <dxf>
      <border outline="0">
        <right/>
      </border>
    </dxf>
  </rfmt>
  <rfmt sheetId="5" sqref="K1286" start="0" length="0">
    <dxf>
      <border outline="0">
        <right/>
      </border>
    </dxf>
  </rfmt>
  <rfmt sheetId="5" sqref="J1287" start="0" length="0">
    <dxf>
      <border outline="0">
        <bottom/>
      </border>
    </dxf>
  </rfmt>
  <rfmt sheetId="5" sqref="K1287" start="0" length="0">
    <dxf>
      <border outline="0">
        <right/>
        <bottom/>
      </border>
    </dxf>
  </rfmt>
  <rfmt sheetId="5" sqref="L1275" start="0" length="0">
    <dxf>
      <border outline="0">
        <right/>
      </border>
    </dxf>
  </rfmt>
  <rfmt sheetId="5" sqref="L1276" start="0" length="0">
    <dxf>
      <border outline="0">
        <right/>
      </border>
    </dxf>
  </rfmt>
  <rfmt sheetId="5" sqref="L1277" start="0" length="0">
    <dxf>
      <border outline="0">
        <right/>
      </border>
    </dxf>
  </rfmt>
  <rfmt sheetId="5" sqref="L1278" start="0" length="0">
    <dxf>
      <border outline="0">
        <right/>
      </border>
    </dxf>
  </rfmt>
  <rfmt sheetId="5" sqref="L1279" start="0" length="0">
    <dxf>
      <border outline="0">
        <right/>
      </border>
    </dxf>
  </rfmt>
  <rfmt sheetId="5" sqref="L1280" start="0" length="0">
    <dxf>
      <border outline="0">
        <right/>
      </border>
    </dxf>
  </rfmt>
  <rfmt sheetId="5" sqref="L1281" start="0" length="0">
    <dxf>
      <border outline="0">
        <right/>
      </border>
    </dxf>
  </rfmt>
  <rfmt sheetId="5" sqref="L1282" start="0" length="0">
    <dxf>
      <border outline="0">
        <right/>
      </border>
    </dxf>
  </rfmt>
  <rfmt sheetId="5" sqref="L1283" start="0" length="0">
    <dxf>
      <border outline="0">
        <right/>
      </border>
    </dxf>
  </rfmt>
  <rfmt sheetId="5" sqref="L1284" start="0" length="0">
    <dxf>
      <border outline="0">
        <right/>
      </border>
    </dxf>
  </rfmt>
  <rfmt sheetId="5" sqref="L1285" start="0" length="0">
    <dxf>
      <border outline="0">
        <right/>
      </border>
    </dxf>
  </rfmt>
  <rfmt sheetId="5" sqref="L1286" start="0" length="0">
    <dxf>
      <border outline="0">
        <right/>
      </border>
    </dxf>
  </rfmt>
  <rfmt sheetId="5" sqref="L1287" start="0" length="0">
    <dxf>
      <border outline="0">
        <right/>
        <bottom/>
      </border>
    </dxf>
  </rfmt>
  <rfmt sheetId="5" sqref="M1275" start="0" length="0">
    <dxf>
      <border outline="0">
        <right/>
      </border>
    </dxf>
  </rfmt>
  <rfmt sheetId="5" sqref="M1276" start="0" length="0">
    <dxf>
      <border outline="0">
        <right/>
      </border>
    </dxf>
  </rfmt>
  <rfmt sheetId="5" sqref="M1277" start="0" length="0">
    <dxf>
      <border outline="0">
        <right/>
      </border>
    </dxf>
  </rfmt>
  <rfmt sheetId="5" sqref="M1278" start="0" length="0">
    <dxf>
      <border outline="0">
        <right/>
      </border>
    </dxf>
  </rfmt>
  <rfmt sheetId="5" sqref="M1279" start="0" length="0">
    <dxf>
      <border outline="0">
        <right/>
      </border>
    </dxf>
  </rfmt>
  <rfmt sheetId="5" sqref="M1280" start="0" length="0">
    <dxf>
      <border outline="0">
        <right/>
      </border>
    </dxf>
  </rfmt>
  <rfmt sheetId="5" sqref="M1281" start="0" length="0">
    <dxf>
      <border outline="0">
        <right/>
      </border>
    </dxf>
  </rfmt>
  <rfmt sheetId="5" sqref="M1282" start="0" length="0">
    <dxf>
      <border outline="0">
        <right/>
      </border>
    </dxf>
  </rfmt>
  <rfmt sheetId="5" sqref="M1283" start="0" length="0">
    <dxf>
      <border outline="0">
        <right/>
      </border>
    </dxf>
  </rfmt>
  <rfmt sheetId="5" sqref="M1284" start="0" length="0">
    <dxf>
      <border outline="0">
        <right/>
      </border>
    </dxf>
  </rfmt>
  <rfmt sheetId="5" sqref="M1285" start="0" length="0">
    <dxf>
      <border outline="0">
        <right/>
      </border>
    </dxf>
  </rfmt>
  <rfmt sheetId="5" sqref="M1286" start="0" length="0">
    <dxf>
      <border outline="0">
        <right/>
      </border>
    </dxf>
  </rfmt>
  <rfmt sheetId="5" sqref="M1287" start="0" length="0">
    <dxf>
      <border outline="0">
        <right/>
        <bottom/>
      </border>
    </dxf>
  </rfmt>
  <rfmt sheetId="5" sqref="N1275" start="0" length="0">
    <dxf>
      <border outline="0">
        <right/>
      </border>
    </dxf>
  </rfmt>
  <rfmt sheetId="5" sqref="N1276" start="0" length="0">
    <dxf>
      <border outline="0">
        <right/>
      </border>
    </dxf>
  </rfmt>
  <rfmt sheetId="5" sqref="N1277" start="0" length="0">
    <dxf>
      <border outline="0">
        <right/>
      </border>
    </dxf>
  </rfmt>
  <rfmt sheetId="5" sqref="N1278" start="0" length="0">
    <dxf>
      <border outline="0">
        <right/>
      </border>
    </dxf>
  </rfmt>
  <rfmt sheetId="5" sqref="N1279" start="0" length="0">
    <dxf>
      <border outline="0">
        <right/>
      </border>
    </dxf>
  </rfmt>
  <rfmt sheetId="5" sqref="N1280" start="0" length="0">
    <dxf>
      <border outline="0">
        <right/>
      </border>
    </dxf>
  </rfmt>
  <rfmt sheetId="5" sqref="N1281" start="0" length="0">
    <dxf>
      <border outline="0">
        <right/>
      </border>
    </dxf>
  </rfmt>
  <rfmt sheetId="5" sqref="N1282" start="0" length="0">
    <dxf>
      <border outline="0">
        <right/>
      </border>
    </dxf>
  </rfmt>
  <rfmt sheetId="5" sqref="N1283" start="0" length="0">
    <dxf>
      <border outline="0">
        <right/>
      </border>
    </dxf>
  </rfmt>
  <rfmt sheetId="5" sqref="N1284" start="0" length="0">
    <dxf>
      <border outline="0">
        <right/>
      </border>
    </dxf>
  </rfmt>
  <rfmt sheetId="5" sqref="N1285" start="0" length="0">
    <dxf>
      <border outline="0">
        <right/>
      </border>
    </dxf>
  </rfmt>
  <rfmt sheetId="5" sqref="N1286" start="0" length="0">
    <dxf>
      <border outline="0">
        <right/>
      </border>
    </dxf>
  </rfmt>
  <rfmt sheetId="5" sqref="N1287" start="0" length="0">
    <dxf>
      <border outline="0">
        <right/>
        <bottom/>
      </border>
    </dxf>
  </rfmt>
  <rfmt sheetId="5" sqref="P1274" start="0" length="0">
    <dxf>
      <border outline="0">
        <right/>
      </border>
    </dxf>
  </rfmt>
  <rfmt sheetId="5" sqref="P1275" start="0" length="0">
    <dxf>
      <border outline="0">
        <right/>
      </border>
    </dxf>
  </rfmt>
  <rfmt sheetId="5" sqref="P1276" start="0" length="0">
    <dxf>
      <border outline="0">
        <right/>
      </border>
    </dxf>
  </rfmt>
  <rfmt sheetId="5" sqref="P1277" start="0" length="0">
    <dxf>
      <border outline="0">
        <right/>
      </border>
    </dxf>
  </rfmt>
  <rfmt sheetId="5" sqref="P1278" start="0" length="0">
    <dxf>
      <border outline="0">
        <right/>
      </border>
    </dxf>
  </rfmt>
  <rfmt sheetId="5" sqref="P1279" start="0" length="0">
    <dxf>
      <border outline="0">
        <right/>
      </border>
    </dxf>
  </rfmt>
  <rfmt sheetId="5" sqref="P1280" start="0" length="0">
    <dxf>
      <border outline="0">
        <right/>
      </border>
    </dxf>
  </rfmt>
  <rfmt sheetId="5" sqref="P1281" start="0" length="0">
    <dxf>
      <border outline="0">
        <right/>
      </border>
    </dxf>
  </rfmt>
  <rfmt sheetId="5" sqref="P1282" start="0" length="0">
    <dxf>
      <border outline="0">
        <right/>
      </border>
    </dxf>
  </rfmt>
  <rfmt sheetId="5" sqref="P1283" start="0" length="0">
    <dxf>
      <border outline="0">
        <right/>
      </border>
    </dxf>
  </rfmt>
  <rfmt sheetId="5" sqref="P1284" start="0" length="0">
    <dxf>
      <border outline="0">
        <right/>
      </border>
    </dxf>
  </rfmt>
  <rfmt sheetId="5" sqref="P1285" start="0" length="0">
    <dxf>
      <border outline="0">
        <right/>
      </border>
    </dxf>
  </rfmt>
  <rfmt sheetId="5" sqref="P1286" start="0" length="0">
    <dxf>
      <border outline="0">
        <right/>
      </border>
    </dxf>
  </rfmt>
  <rfmt sheetId="5" sqref="O1287" start="0" length="0">
    <dxf>
      <border outline="0">
        <bottom/>
      </border>
    </dxf>
  </rfmt>
  <rfmt sheetId="5" sqref="P1287" start="0" length="0">
    <dxf>
      <border outline="0">
        <right/>
        <bottom/>
      </border>
    </dxf>
  </rfmt>
  <rfmt sheetId="5" sqref="R1274" start="0" length="0">
    <dxf>
      <border outline="0">
        <right/>
      </border>
    </dxf>
  </rfmt>
  <rfmt sheetId="5" sqref="R1275" start="0" length="0">
    <dxf>
      <border outline="0">
        <right/>
      </border>
    </dxf>
  </rfmt>
  <rfmt sheetId="5" sqref="R1276" start="0" length="0">
    <dxf>
      <border outline="0">
        <right/>
      </border>
    </dxf>
  </rfmt>
  <rfmt sheetId="5" sqref="R1277" start="0" length="0">
    <dxf>
      <border outline="0">
        <right/>
      </border>
    </dxf>
  </rfmt>
  <rfmt sheetId="5" sqref="R1278" start="0" length="0">
    <dxf>
      <border outline="0">
        <right/>
      </border>
    </dxf>
  </rfmt>
  <rfmt sheetId="5" sqref="R1279" start="0" length="0">
    <dxf>
      <border outline="0">
        <right/>
      </border>
    </dxf>
  </rfmt>
  <rfmt sheetId="5" sqref="R1280" start="0" length="0">
    <dxf>
      <border outline="0">
        <right/>
      </border>
    </dxf>
  </rfmt>
  <rfmt sheetId="5" sqref="R1281" start="0" length="0">
    <dxf>
      <border outline="0">
        <right/>
      </border>
    </dxf>
  </rfmt>
  <rfmt sheetId="5" sqref="R1282" start="0" length="0">
    <dxf>
      <border outline="0">
        <right/>
      </border>
    </dxf>
  </rfmt>
  <rfmt sheetId="5" sqref="R1283" start="0" length="0">
    <dxf>
      <border outline="0">
        <right/>
      </border>
    </dxf>
  </rfmt>
  <rfmt sheetId="5" sqref="R1284" start="0" length="0">
    <dxf>
      <border outline="0">
        <right/>
      </border>
    </dxf>
  </rfmt>
  <rfmt sheetId="5" sqref="R1285" start="0" length="0">
    <dxf>
      <border outline="0">
        <right/>
      </border>
    </dxf>
  </rfmt>
  <rfmt sheetId="5" sqref="R1286" start="0" length="0">
    <dxf>
      <border outline="0">
        <right/>
      </border>
    </dxf>
  </rfmt>
  <rfmt sheetId="5" sqref="Q1287" start="0" length="0">
    <dxf>
      <border outline="0">
        <bottom/>
      </border>
    </dxf>
  </rfmt>
  <rfmt sheetId="5" sqref="R1287" start="0" length="0">
    <dxf>
      <border outline="0">
        <right/>
        <bottom/>
      </border>
    </dxf>
  </rfmt>
  <rfmt sheetId="5" sqref="T1274" start="0" length="0">
    <dxf>
      <border outline="0">
        <right/>
      </border>
    </dxf>
  </rfmt>
  <rfmt sheetId="5" sqref="T1275" start="0" length="0">
    <dxf>
      <border outline="0">
        <right/>
      </border>
    </dxf>
  </rfmt>
  <rfmt sheetId="5" sqref="T1276" start="0" length="0">
    <dxf>
      <border outline="0">
        <right/>
      </border>
    </dxf>
  </rfmt>
  <rfmt sheetId="5" sqref="T1277" start="0" length="0">
    <dxf>
      <border outline="0">
        <right/>
      </border>
    </dxf>
  </rfmt>
  <rfmt sheetId="5" sqref="T1278" start="0" length="0">
    <dxf>
      <border outline="0">
        <right/>
      </border>
    </dxf>
  </rfmt>
  <rfmt sheetId="5" sqref="T1279" start="0" length="0">
    <dxf>
      <border outline="0">
        <right/>
      </border>
    </dxf>
  </rfmt>
  <rfmt sheetId="5" sqref="T1280" start="0" length="0">
    <dxf>
      <border outline="0">
        <right/>
      </border>
    </dxf>
  </rfmt>
  <rfmt sheetId="5" sqref="T1281" start="0" length="0">
    <dxf>
      <border outline="0">
        <right/>
      </border>
    </dxf>
  </rfmt>
  <rfmt sheetId="5" sqref="T1282" start="0" length="0">
    <dxf>
      <border outline="0">
        <right/>
      </border>
    </dxf>
  </rfmt>
  <rfmt sheetId="5" sqref="T1283" start="0" length="0">
    <dxf>
      <border outline="0">
        <right/>
      </border>
    </dxf>
  </rfmt>
  <rfmt sheetId="5" sqref="T1284" start="0" length="0">
    <dxf>
      <border outline="0">
        <right/>
      </border>
    </dxf>
  </rfmt>
  <rfmt sheetId="5" sqref="T1285" start="0" length="0">
    <dxf>
      <border outline="0">
        <right/>
      </border>
    </dxf>
  </rfmt>
  <rfmt sheetId="5" sqref="T1286" start="0" length="0">
    <dxf>
      <border outline="0">
        <right/>
      </border>
    </dxf>
  </rfmt>
  <rfmt sheetId="5" sqref="S1287" start="0" length="0">
    <dxf>
      <border outline="0">
        <bottom/>
      </border>
    </dxf>
  </rfmt>
  <rfmt sheetId="5" sqref="T1287" start="0" length="0">
    <dxf>
      <border outline="0">
        <right/>
        <bottom/>
      </border>
    </dxf>
  </rfmt>
  <rfmt sheetId="5" sqref="U1275" start="0" length="0">
    <dxf>
      <border outline="0">
        <right/>
      </border>
    </dxf>
  </rfmt>
  <rfmt sheetId="5" sqref="U1276" start="0" length="0">
    <dxf>
      <border outline="0">
        <right/>
      </border>
    </dxf>
  </rfmt>
  <rfmt sheetId="5" sqref="U1277" start="0" length="0">
    <dxf>
      <border outline="0">
        <right/>
      </border>
    </dxf>
  </rfmt>
  <rfmt sheetId="5" sqref="U1278" start="0" length="0">
    <dxf>
      <border outline="0">
        <right/>
      </border>
    </dxf>
  </rfmt>
  <rfmt sheetId="5" sqref="U1279" start="0" length="0">
    <dxf>
      <border outline="0">
        <right/>
      </border>
    </dxf>
  </rfmt>
  <rfmt sheetId="5" sqref="U1280" start="0" length="0">
    <dxf>
      <border outline="0">
        <right/>
      </border>
    </dxf>
  </rfmt>
  <rfmt sheetId="5" sqref="U1281" start="0" length="0">
    <dxf>
      <border outline="0">
        <right/>
      </border>
    </dxf>
  </rfmt>
  <rfmt sheetId="5" sqref="U1282" start="0" length="0">
    <dxf>
      <border outline="0">
        <right/>
      </border>
    </dxf>
  </rfmt>
  <rfmt sheetId="5" sqref="U1283" start="0" length="0">
    <dxf>
      <border outline="0">
        <right/>
      </border>
    </dxf>
  </rfmt>
  <rfmt sheetId="5" sqref="U1284" start="0" length="0">
    <dxf>
      <border outline="0">
        <right/>
      </border>
    </dxf>
  </rfmt>
  <rfmt sheetId="5" sqref="U1285" start="0" length="0">
    <dxf>
      <border outline="0">
        <right/>
      </border>
    </dxf>
  </rfmt>
  <rfmt sheetId="5" sqref="U1286" start="0" length="0">
    <dxf>
      <border outline="0">
        <right/>
      </border>
    </dxf>
  </rfmt>
  <rfmt sheetId="5" sqref="U1287" start="0" length="0">
    <dxf>
      <border outline="0">
        <right/>
        <bottom/>
      </border>
    </dxf>
  </rfmt>
  <rfmt sheetId="5" sqref="V1275" start="0" length="0">
    <dxf>
      <border outline="0">
        <right/>
      </border>
    </dxf>
  </rfmt>
  <rfmt sheetId="5" sqref="V1276" start="0" length="0">
    <dxf>
      <border outline="0">
        <right/>
      </border>
    </dxf>
  </rfmt>
  <rfmt sheetId="5" sqref="V1277" start="0" length="0">
    <dxf>
      <border outline="0">
        <right/>
      </border>
    </dxf>
  </rfmt>
  <rfmt sheetId="5" sqref="V1278" start="0" length="0">
    <dxf>
      <border outline="0">
        <right/>
      </border>
    </dxf>
  </rfmt>
  <rfmt sheetId="5" sqref="V1279" start="0" length="0">
    <dxf>
      <border outline="0">
        <right/>
      </border>
    </dxf>
  </rfmt>
  <rfmt sheetId="5" sqref="V1280" start="0" length="0">
    <dxf>
      <border outline="0">
        <right/>
      </border>
    </dxf>
  </rfmt>
  <rfmt sheetId="5" sqref="V1281" start="0" length="0">
    <dxf>
      <border outline="0">
        <right/>
      </border>
    </dxf>
  </rfmt>
  <rfmt sheetId="5" sqref="V1282" start="0" length="0">
    <dxf>
      <border outline="0">
        <right/>
      </border>
    </dxf>
  </rfmt>
  <rfmt sheetId="5" sqref="V1283" start="0" length="0">
    <dxf>
      <border outline="0">
        <right/>
      </border>
    </dxf>
  </rfmt>
  <rfmt sheetId="5" sqref="V1284" start="0" length="0">
    <dxf>
      <border outline="0">
        <right/>
      </border>
    </dxf>
  </rfmt>
  <rfmt sheetId="5" sqref="V1285" start="0" length="0">
    <dxf>
      <border outline="0">
        <right/>
      </border>
    </dxf>
  </rfmt>
  <rfmt sheetId="5" sqref="V1286" start="0" length="0">
    <dxf>
      <border outline="0">
        <right/>
      </border>
    </dxf>
  </rfmt>
  <rfmt sheetId="5" sqref="V1287" start="0" length="0">
    <dxf>
      <border outline="0">
        <right/>
        <bottom/>
      </border>
    </dxf>
  </rfmt>
  <rfmt sheetId="5" sqref="W1275" start="0" length="0">
    <dxf>
      <border outline="0">
        <right/>
      </border>
    </dxf>
  </rfmt>
  <rfmt sheetId="5" sqref="W1276" start="0" length="0">
    <dxf>
      <border outline="0">
        <right/>
      </border>
    </dxf>
  </rfmt>
  <rfmt sheetId="5" sqref="W1277" start="0" length="0">
    <dxf>
      <border outline="0">
        <right/>
      </border>
    </dxf>
  </rfmt>
  <rfmt sheetId="5" sqref="W1278" start="0" length="0">
    <dxf>
      <border outline="0">
        <right/>
      </border>
    </dxf>
  </rfmt>
  <rfmt sheetId="5" sqref="W1279" start="0" length="0">
    <dxf>
      <border outline="0">
        <right/>
      </border>
    </dxf>
  </rfmt>
  <rfmt sheetId="5" sqref="W1280" start="0" length="0">
    <dxf>
      <border outline="0">
        <right/>
      </border>
    </dxf>
  </rfmt>
  <rfmt sheetId="5" sqref="W1281" start="0" length="0">
    <dxf>
      <border outline="0">
        <right/>
      </border>
    </dxf>
  </rfmt>
  <rfmt sheetId="5" sqref="W1282" start="0" length="0">
    <dxf>
      <border outline="0">
        <right/>
      </border>
    </dxf>
  </rfmt>
  <rfmt sheetId="5" sqref="W1283" start="0" length="0">
    <dxf>
      <border outline="0">
        <right/>
      </border>
    </dxf>
  </rfmt>
  <rfmt sheetId="5" sqref="W1284" start="0" length="0">
    <dxf>
      <border outline="0">
        <right/>
      </border>
    </dxf>
  </rfmt>
  <rfmt sheetId="5" sqref="W1285" start="0" length="0">
    <dxf>
      <border outline="0">
        <right/>
      </border>
    </dxf>
  </rfmt>
  <rfmt sheetId="5" sqref="W1286" start="0" length="0">
    <dxf>
      <border outline="0">
        <right/>
      </border>
    </dxf>
  </rfmt>
  <rfmt sheetId="5" sqref="W1287" start="0" length="0">
    <dxf>
      <border outline="0">
        <right/>
        <bottom/>
      </border>
    </dxf>
  </rfmt>
  <rfmt sheetId="5" sqref="X1275" start="0" length="0">
    <dxf>
      <border outline="0">
        <right/>
      </border>
    </dxf>
  </rfmt>
  <rfmt sheetId="5" sqref="X1276" start="0" length="0">
    <dxf>
      <border outline="0">
        <right/>
      </border>
    </dxf>
  </rfmt>
  <rfmt sheetId="5" sqref="X1277" start="0" length="0">
    <dxf>
      <border outline="0">
        <right/>
      </border>
    </dxf>
  </rfmt>
  <rfmt sheetId="5" sqref="X1278" start="0" length="0">
    <dxf>
      <border outline="0">
        <right/>
      </border>
    </dxf>
  </rfmt>
  <rfmt sheetId="5" sqref="X1279" start="0" length="0">
    <dxf>
      <border outline="0">
        <right/>
      </border>
    </dxf>
  </rfmt>
  <rfmt sheetId="5" sqref="X1280" start="0" length="0">
    <dxf>
      <border outline="0">
        <right/>
      </border>
    </dxf>
  </rfmt>
  <rfmt sheetId="5" sqref="X1281" start="0" length="0">
    <dxf>
      <border outline="0">
        <right/>
      </border>
    </dxf>
  </rfmt>
  <rfmt sheetId="5" sqref="X1282" start="0" length="0">
    <dxf>
      <border outline="0">
        <right/>
      </border>
    </dxf>
  </rfmt>
  <rfmt sheetId="5" sqref="X1283" start="0" length="0">
    <dxf>
      <border outline="0">
        <right/>
      </border>
    </dxf>
  </rfmt>
  <rfmt sheetId="5" sqref="X1284" start="0" length="0">
    <dxf>
      <border outline="0">
        <right/>
      </border>
    </dxf>
  </rfmt>
  <rfmt sheetId="5" sqref="X1285" start="0" length="0">
    <dxf>
      <border outline="0">
        <right/>
      </border>
    </dxf>
  </rfmt>
  <rfmt sheetId="5" sqref="X1286" start="0" length="0">
    <dxf>
      <border outline="0">
        <right/>
      </border>
    </dxf>
  </rfmt>
  <rfmt sheetId="5" sqref="X1287" start="0" length="0">
    <dxf>
      <border outline="0">
        <right/>
        <bottom/>
      </border>
    </dxf>
  </rfmt>
  <rfmt sheetId="5" sqref="AA1274" start="0" length="0">
    <dxf>
      <border outline="0">
        <right/>
      </border>
    </dxf>
  </rfmt>
  <rfmt sheetId="5" sqref="AA1275" start="0" length="0">
    <dxf>
      <border outline="0">
        <right/>
      </border>
    </dxf>
  </rfmt>
  <rfmt sheetId="5" sqref="AA1276" start="0" length="0">
    <dxf>
      <border outline="0">
        <right/>
      </border>
    </dxf>
  </rfmt>
  <rfmt sheetId="5" sqref="AA1277" start="0" length="0">
    <dxf>
      <border outline="0">
        <right/>
      </border>
    </dxf>
  </rfmt>
  <rfmt sheetId="5" sqref="AA1278" start="0" length="0">
    <dxf>
      <border outline="0">
        <right/>
      </border>
    </dxf>
  </rfmt>
  <rfmt sheetId="5" sqref="AA1279" start="0" length="0">
    <dxf>
      <border outline="0">
        <right/>
      </border>
    </dxf>
  </rfmt>
  <rfmt sheetId="5" sqref="AA1280" start="0" length="0">
    <dxf>
      <border outline="0">
        <right/>
      </border>
    </dxf>
  </rfmt>
  <rfmt sheetId="5" sqref="AA1281" start="0" length="0">
    <dxf>
      <border outline="0">
        <right/>
      </border>
    </dxf>
  </rfmt>
  <rfmt sheetId="5" sqref="AA1282" start="0" length="0">
    <dxf>
      <border outline="0">
        <right/>
      </border>
    </dxf>
  </rfmt>
  <rfmt sheetId="5" sqref="AA1283" start="0" length="0">
    <dxf>
      <border outline="0">
        <right/>
      </border>
    </dxf>
  </rfmt>
  <rfmt sheetId="5" sqref="AA1284" start="0" length="0">
    <dxf>
      <border outline="0">
        <right/>
      </border>
    </dxf>
  </rfmt>
  <rfmt sheetId="5" sqref="AA1285" start="0" length="0">
    <dxf>
      <border outline="0">
        <right/>
      </border>
    </dxf>
  </rfmt>
  <rfmt sheetId="5" sqref="AA1286" start="0" length="0">
    <dxf>
      <border outline="0">
        <right/>
      </border>
    </dxf>
  </rfmt>
  <rfmt sheetId="5" sqref="AA1287" start="0" length="0">
    <dxf>
      <border outline="0">
        <right/>
        <bottom/>
      </border>
    </dxf>
  </rfmt>
  <rfmt sheetId="5" sqref="AD1274" start="0" length="0">
    <dxf>
      <border outline="0">
        <right/>
      </border>
    </dxf>
  </rfmt>
  <rfmt sheetId="5" sqref="AD1275" start="0" length="0">
    <dxf>
      <border outline="0">
        <right/>
      </border>
    </dxf>
  </rfmt>
  <rfmt sheetId="5" sqref="AD1276" start="0" length="0">
    <dxf>
      <border outline="0">
        <right/>
      </border>
    </dxf>
  </rfmt>
  <rfmt sheetId="5" sqref="AD1277" start="0" length="0">
    <dxf>
      <border outline="0">
        <right/>
      </border>
    </dxf>
  </rfmt>
  <rfmt sheetId="5" sqref="AD1278" start="0" length="0">
    <dxf>
      <border outline="0">
        <right/>
      </border>
    </dxf>
  </rfmt>
  <rfmt sheetId="5" sqref="AD1279" start="0" length="0">
    <dxf>
      <border outline="0">
        <right/>
      </border>
    </dxf>
  </rfmt>
  <rfmt sheetId="5" sqref="AD1280" start="0" length="0">
    <dxf>
      <border outline="0">
        <right/>
      </border>
    </dxf>
  </rfmt>
  <rfmt sheetId="5" sqref="AD1281" start="0" length="0">
    <dxf>
      <border outline="0">
        <right/>
      </border>
    </dxf>
  </rfmt>
  <rfmt sheetId="5" sqref="AD1282" start="0" length="0">
    <dxf>
      <border outline="0">
        <right/>
      </border>
    </dxf>
  </rfmt>
  <rfmt sheetId="5" sqref="AD1283" start="0" length="0">
    <dxf>
      <border outline="0">
        <right/>
      </border>
    </dxf>
  </rfmt>
  <rfmt sheetId="5" sqref="AD1284" start="0" length="0">
    <dxf>
      <border outline="0">
        <right/>
      </border>
    </dxf>
  </rfmt>
  <rfmt sheetId="5" sqref="AD1285" start="0" length="0">
    <dxf>
      <border outline="0">
        <right/>
      </border>
    </dxf>
  </rfmt>
  <rfmt sheetId="5" sqref="AD1286" start="0" length="0">
    <dxf>
      <border outline="0">
        <right/>
      </border>
    </dxf>
  </rfmt>
  <rfmt sheetId="5" sqref="AB1287" start="0" length="0">
    <dxf>
      <border outline="0">
        <bottom/>
      </border>
    </dxf>
  </rfmt>
  <rfmt sheetId="5" sqref="AC1287" start="0" length="0">
    <dxf>
      <border outline="0">
        <bottom/>
      </border>
    </dxf>
  </rfmt>
  <rfmt sheetId="5" sqref="AD1287" start="0" length="0">
    <dxf>
      <border outline="0">
        <right/>
        <bottom/>
      </border>
    </dxf>
  </rfmt>
  <rfmt sheetId="5" sqref="AE1275" start="0" length="0">
    <dxf>
      <border outline="0">
        <right/>
      </border>
    </dxf>
  </rfmt>
  <rfmt sheetId="5" sqref="AE1276" start="0" length="0">
    <dxf>
      <border outline="0">
        <right/>
      </border>
    </dxf>
  </rfmt>
  <rfmt sheetId="5" sqref="AE1277" start="0" length="0">
    <dxf>
      <border outline="0">
        <right/>
      </border>
    </dxf>
  </rfmt>
  <rfmt sheetId="5" sqref="AE1278" start="0" length="0">
    <dxf>
      <border outline="0">
        <right/>
      </border>
    </dxf>
  </rfmt>
  <rfmt sheetId="5" sqref="AE1279" start="0" length="0">
    <dxf>
      <border outline="0">
        <right/>
      </border>
    </dxf>
  </rfmt>
  <rfmt sheetId="5" sqref="AE1280" start="0" length="0">
    <dxf>
      <border outline="0">
        <right/>
      </border>
    </dxf>
  </rfmt>
  <rfmt sheetId="5" sqref="AE1281" start="0" length="0">
    <dxf>
      <border outline="0">
        <right/>
      </border>
    </dxf>
  </rfmt>
  <rfmt sheetId="5" sqref="AE1282" start="0" length="0">
    <dxf>
      <border outline="0">
        <right/>
      </border>
    </dxf>
  </rfmt>
  <rfmt sheetId="5" sqref="AE1283" start="0" length="0">
    <dxf>
      <border outline="0">
        <right/>
      </border>
    </dxf>
  </rfmt>
  <rfmt sheetId="5" sqref="AE1284" start="0" length="0">
    <dxf>
      <border outline="0">
        <right/>
      </border>
    </dxf>
  </rfmt>
  <rfmt sheetId="5" sqref="AE1285" start="0" length="0">
    <dxf>
      <border outline="0">
        <right/>
      </border>
    </dxf>
  </rfmt>
  <rfmt sheetId="5" sqref="AE1286" start="0" length="0">
    <dxf>
      <border outline="0">
        <right/>
      </border>
    </dxf>
  </rfmt>
  <rfmt sheetId="5" sqref="AE1287" start="0" length="0">
    <dxf>
      <border outline="0">
        <right/>
        <bottom/>
      </border>
    </dxf>
  </rfmt>
  <rfmt sheetId="5" sqref="A1289" start="0" length="0">
    <dxf>
      <border outline="0">
        <left/>
        <right/>
      </border>
    </dxf>
  </rfmt>
  <rfmt sheetId="5" sqref="A1290" start="0" length="0">
    <dxf>
      <border outline="0">
        <left/>
        <right/>
      </border>
    </dxf>
  </rfmt>
  <rfmt sheetId="5" sqref="A1291" start="0" length="0">
    <dxf>
      <border outline="0">
        <left/>
        <right/>
        <bottom/>
      </border>
    </dxf>
  </rfmt>
  <rfmt sheetId="5" sqref="B1289" start="0" length="0">
    <dxf>
      <border outline="0">
        <right/>
      </border>
    </dxf>
  </rfmt>
  <rfmt sheetId="5" sqref="B1290" start="0" length="0">
    <dxf>
      <border outline="0">
        <right/>
      </border>
    </dxf>
  </rfmt>
  <rfmt sheetId="5" sqref="B1291" start="0" length="0">
    <dxf>
      <border outline="0">
        <right/>
        <bottom/>
      </border>
    </dxf>
  </rfmt>
  <rfmt sheetId="5" sqref="C1289" start="0" length="0">
    <dxf>
      <border outline="0">
        <right/>
      </border>
    </dxf>
  </rfmt>
  <rfmt sheetId="5" sqref="C1290" start="0" length="0">
    <dxf>
      <border outline="0">
        <right/>
      </border>
    </dxf>
  </rfmt>
  <rfmt sheetId="5" sqref="C1291" start="0" length="0">
    <dxf>
      <border outline="0">
        <right/>
        <bottom/>
      </border>
    </dxf>
  </rfmt>
  <rfmt sheetId="5" sqref="D1289" start="0" length="0">
    <dxf>
      <border outline="0">
        <right/>
      </border>
    </dxf>
  </rfmt>
  <rfmt sheetId="5" sqref="D1290" start="0" length="0">
    <dxf>
      <border outline="0">
        <right/>
      </border>
    </dxf>
  </rfmt>
  <rfmt sheetId="5" sqref="D1291" start="0" length="0">
    <dxf>
      <border outline="0">
        <right/>
        <bottom/>
      </border>
    </dxf>
  </rfmt>
  <rfmt sheetId="5" sqref="E1289" start="0" length="0">
    <dxf>
      <border outline="0">
        <right/>
      </border>
    </dxf>
  </rfmt>
  <rfmt sheetId="5" sqref="E1290" start="0" length="0">
    <dxf>
      <border outline="0">
        <right/>
      </border>
    </dxf>
  </rfmt>
  <rfmt sheetId="5" sqref="E1291" start="0" length="0">
    <dxf>
      <border outline="0">
        <right/>
        <bottom/>
      </border>
    </dxf>
  </rfmt>
  <rfmt sheetId="5" sqref="F1289" start="0" length="0">
    <dxf>
      <border outline="0">
        <right/>
      </border>
    </dxf>
  </rfmt>
  <rfmt sheetId="5" sqref="F1290" start="0" length="0">
    <dxf>
      <border outline="0">
        <right/>
      </border>
    </dxf>
  </rfmt>
  <rfmt sheetId="5" sqref="F1291" start="0" length="0">
    <dxf>
      <border outline="0">
        <right/>
        <bottom/>
      </border>
    </dxf>
  </rfmt>
  <rfmt sheetId="5" sqref="G1289" start="0" length="0">
    <dxf>
      <border outline="0">
        <right/>
      </border>
    </dxf>
  </rfmt>
  <rfmt sheetId="5" sqref="G1290" start="0" length="0">
    <dxf>
      <border outline="0">
        <right/>
      </border>
    </dxf>
  </rfmt>
  <rfmt sheetId="5" sqref="G1291" start="0" length="0">
    <dxf>
      <border outline="0">
        <right/>
        <bottom/>
      </border>
    </dxf>
  </rfmt>
  <rfmt sheetId="5" sqref="I1288" start="0" length="0">
    <dxf>
      <border outline="0">
        <right/>
      </border>
    </dxf>
  </rfmt>
  <rfmt sheetId="5" sqref="I1289" start="0" length="0">
    <dxf>
      <border outline="0">
        <right/>
      </border>
    </dxf>
  </rfmt>
  <rfmt sheetId="5" sqref="I1290" start="0" length="0">
    <dxf>
      <border outline="0">
        <right/>
      </border>
    </dxf>
  </rfmt>
  <rfmt sheetId="5" sqref="H1291" start="0" length="0">
    <dxf>
      <border outline="0">
        <bottom/>
      </border>
    </dxf>
  </rfmt>
  <rfmt sheetId="5" sqref="I1291" start="0" length="0">
    <dxf>
      <border outline="0">
        <right/>
        <bottom/>
      </border>
    </dxf>
  </rfmt>
  <rfmt sheetId="5" sqref="K1288" start="0" length="0">
    <dxf>
      <border outline="0">
        <right/>
      </border>
    </dxf>
  </rfmt>
  <rfmt sheetId="5" sqref="K1289" start="0" length="0">
    <dxf>
      <border outline="0">
        <right/>
      </border>
    </dxf>
  </rfmt>
  <rfmt sheetId="5" sqref="K1290" start="0" length="0">
    <dxf>
      <border outline="0">
        <right/>
      </border>
    </dxf>
  </rfmt>
  <rfmt sheetId="5" sqref="J1291" start="0" length="0">
    <dxf>
      <border outline="0">
        <bottom/>
      </border>
    </dxf>
  </rfmt>
  <rfmt sheetId="5" sqref="K1291" start="0" length="0">
    <dxf>
      <border outline="0">
        <right/>
        <bottom/>
      </border>
    </dxf>
  </rfmt>
  <rfmt sheetId="5" sqref="L1289" start="0" length="0">
    <dxf>
      <border outline="0">
        <right/>
      </border>
    </dxf>
  </rfmt>
  <rfmt sheetId="5" sqref="L1290" start="0" length="0">
    <dxf>
      <border outline="0">
        <right/>
      </border>
    </dxf>
  </rfmt>
  <rfmt sheetId="5" sqref="L1291" start="0" length="0">
    <dxf>
      <border outline="0">
        <right/>
        <bottom/>
      </border>
    </dxf>
  </rfmt>
  <rfmt sheetId="5" sqref="M1289" start="0" length="0">
    <dxf>
      <border outline="0">
        <right/>
      </border>
    </dxf>
  </rfmt>
  <rfmt sheetId="5" sqref="M1290" start="0" length="0">
    <dxf>
      <border outline="0">
        <right/>
      </border>
    </dxf>
  </rfmt>
  <rfmt sheetId="5" sqref="M1291" start="0" length="0">
    <dxf>
      <border outline="0">
        <right/>
        <bottom/>
      </border>
    </dxf>
  </rfmt>
  <rfmt sheetId="5" sqref="N1289" start="0" length="0">
    <dxf>
      <border outline="0">
        <right/>
      </border>
    </dxf>
  </rfmt>
  <rfmt sheetId="5" sqref="N1290" start="0" length="0">
    <dxf>
      <border outline="0">
        <right/>
      </border>
    </dxf>
  </rfmt>
  <rfmt sheetId="5" sqref="N1291" start="0" length="0">
    <dxf>
      <border outline="0">
        <right/>
        <bottom/>
      </border>
    </dxf>
  </rfmt>
  <rfmt sheetId="5" sqref="P1288" start="0" length="0">
    <dxf>
      <border outline="0">
        <right/>
      </border>
    </dxf>
  </rfmt>
  <rfmt sheetId="5" sqref="P1289" start="0" length="0">
    <dxf>
      <border outline="0">
        <right/>
      </border>
    </dxf>
  </rfmt>
  <rfmt sheetId="5" sqref="P1290" start="0" length="0">
    <dxf>
      <border outline="0">
        <right/>
      </border>
    </dxf>
  </rfmt>
  <rfmt sheetId="5" sqref="O1291" start="0" length="0">
    <dxf>
      <border outline="0">
        <bottom/>
      </border>
    </dxf>
  </rfmt>
  <rfmt sheetId="5" sqref="P1291" start="0" length="0">
    <dxf>
      <border outline="0">
        <right/>
        <bottom/>
      </border>
    </dxf>
  </rfmt>
  <rfmt sheetId="5" sqref="R1288" start="0" length="0">
    <dxf>
      <border outline="0">
        <right/>
      </border>
    </dxf>
  </rfmt>
  <rfmt sheetId="5" sqref="R1289" start="0" length="0">
    <dxf>
      <border outline="0">
        <right/>
      </border>
    </dxf>
  </rfmt>
  <rfmt sheetId="5" sqref="R1290" start="0" length="0">
    <dxf>
      <border outline="0">
        <right/>
      </border>
    </dxf>
  </rfmt>
  <rfmt sheetId="5" sqref="Q1291" start="0" length="0">
    <dxf>
      <border outline="0">
        <bottom/>
      </border>
    </dxf>
  </rfmt>
  <rfmt sheetId="5" sqref="R1291" start="0" length="0">
    <dxf>
      <border outline="0">
        <right/>
        <bottom/>
      </border>
    </dxf>
  </rfmt>
  <rfmt sheetId="5" sqref="T1288" start="0" length="0">
    <dxf>
      <border outline="0">
        <right/>
      </border>
    </dxf>
  </rfmt>
  <rfmt sheetId="5" sqref="T1289" start="0" length="0">
    <dxf>
      <border outline="0">
        <right/>
      </border>
    </dxf>
  </rfmt>
  <rfmt sheetId="5" sqref="T1290" start="0" length="0">
    <dxf>
      <border outline="0">
        <right/>
      </border>
    </dxf>
  </rfmt>
  <rfmt sheetId="5" sqref="S1291" start="0" length="0">
    <dxf>
      <border outline="0">
        <bottom/>
      </border>
    </dxf>
  </rfmt>
  <rfmt sheetId="5" sqref="T1291" start="0" length="0">
    <dxf>
      <border outline="0">
        <right/>
        <bottom/>
      </border>
    </dxf>
  </rfmt>
  <rfmt sheetId="5" sqref="U1289" start="0" length="0">
    <dxf>
      <border outline="0">
        <right/>
      </border>
    </dxf>
  </rfmt>
  <rfmt sheetId="5" sqref="U1290" start="0" length="0">
    <dxf>
      <border outline="0">
        <right/>
      </border>
    </dxf>
  </rfmt>
  <rfmt sheetId="5" sqref="U1291" start="0" length="0">
    <dxf>
      <border outline="0">
        <right/>
        <bottom/>
      </border>
    </dxf>
  </rfmt>
  <rfmt sheetId="5" sqref="V1289" start="0" length="0">
    <dxf>
      <border outline="0">
        <right/>
      </border>
    </dxf>
  </rfmt>
  <rfmt sheetId="5" sqref="V1290" start="0" length="0">
    <dxf>
      <border outline="0">
        <right/>
      </border>
    </dxf>
  </rfmt>
  <rfmt sheetId="5" sqref="V1291" start="0" length="0">
    <dxf>
      <border outline="0">
        <right/>
        <bottom/>
      </border>
    </dxf>
  </rfmt>
  <rfmt sheetId="5" sqref="W1289" start="0" length="0">
    <dxf>
      <border outline="0">
        <right/>
      </border>
    </dxf>
  </rfmt>
  <rfmt sheetId="5" sqref="W1290" start="0" length="0">
    <dxf>
      <border outline="0">
        <right/>
      </border>
    </dxf>
  </rfmt>
  <rfmt sheetId="5" sqref="W1291" start="0" length="0">
    <dxf>
      <border outline="0">
        <right/>
        <bottom/>
      </border>
    </dxf>
  </rfmt>
  <rfmt sheetId="5" sqref="X1289" start="0" length="0">
    <dxf>
      <border outline="0">
        <right/>
      </border>
    </dxf>
  </rfmt>
  <rfmt sheetId="5" sqref="X1290" start="0" length="0">
    <dxf>
      <border outline="0">
        <right/>
      </border>
    </dxf>
  </rfmt>
  <rfmt sheetId="5" sqref="X1291" start="0" length="0">
    <dxf>
      <border outline="0">
        <right/>
        <bottom/>
      </border>
    </dxf>
  </rfmt>
  <rfmt sheetId="5" sqref="AA1288" start="0" length="0">
    <dxf>
      <border outline="0">
        <right/>
      </border>
    </dxf>
  </rfmt>
  <rfmt sheetId="5" sqref="AA1289" start="0" length="0">
    <dxf>
      <border outline="0">
        <right/>
      </border>
    </dxf>
  </rfmt>
  <rfmt sheetId="5" sqref="AA1290" start="0" length="0">
    <dxf>
      <border outline="0">
        <right/>
      </border>
    </dxf>
  </rfmt>
  <rfmt sheetId="5" sqref="AA1291" start="0" length="0">
    <dxf>
      <border outline="0">
        <right/>
        <bottom/>
      </border>
    </dxf>
  </rfmt>
  <rfmt sheetId="5" sqref="AD1288" start="0" length="0">
    <dxf>
      <border outline="0">
        <right/>
      </border>
    </dxf>
  </rfmt>
  <rfmt sheetId="5" sqref="AD1289" start="0" length="0">
    <dxf>
      <border outline="0">
        <right/>
      </border>
    </dxf>
  </rfmt>
  <rfmt sheetId="5" sqref="AD1290" start="0" length="0">
    <dxf>
      <border outline="0">
        <right/>
      </border>
    </dxf>
  </rfmt>
  <rfmt sheetId="5" sqref="AB1291" start="0" length="0">
    <dxf>
      <border outline="0">
        <bottom/>
      </border>
    </dxf>
  </rfmt>
  <rfmt sheetId="5" sqref="AC1291" start="0" length="0">
    <dxf>
      <border outline="0">
        <bottom/>
      </border>
    </dxf>
  </rfmt>
  <rfmt sheetId="5" sqref="AD1291" start="0" length="0">
    <dxf>
      <border outline="0">
        <right/>
        <bottom/>
      </border>
    </dxf>
  </rfmt>
  <rfmt sheetId="5" sqref="AE1289" start="0" length="0">
    <dxf>
      <border outline="0">
        <right/>
      </border>
    </dxf>
  </rfmt>
  <rfmt sheetId="5" sqref="AE1290" start="0" length="0">
    <dxf>
      <border outline="0">
        <right/>
      </border>
    </dxf>
  </rfmt>
  <rfmt sheetId="5" sqref="AE1291" start="0" length="0">
    <dxf>
      <border outline="0">
        <right/>
        <bottom/>
      </border>
    </dxf>
  </rfmt>
  <rfmt sheetId="5" sqref="B1292" start="0" length="0">
    <dxf>
      <border outline="0">
        <bottom/>
      </border>
    </dxf>
  </rfmt>
  <rfmt sheetId="5" sqref="C1292" start="0" length="0">
    <dxf>
      <border outline="0">
        <bottom/>
      </border>
    </dxf>
  </rfmt>
  <rfmt sheetId="5" sqref="D1292" start="0" length="0">
    <dxf>
      <border outline="0">
        <bottom/>
      </border>
    </dxf>
  </rfmt>
  <rfmt sheetId="5" sqref="E1292" start="0" length="0">
    <dxf>
      <border outline="0">
        <bottom/>
      </border>
    </dxf>
  </rfmt>
  <rfmt sheetId="5" sqref="F1292" start="0" length="0">
    <dxf>
      <border outline="0">
        <bottom/>
      </border>
    </dxf>
  </rfmt>
  <rfmt sheetId="5" sqref="G1292" start="0" length="0">
    <dxf>
      <border outline="0">
        <bottom/>
      </border>
    </dxf>
  </rfmt>
  <rfmt sheetId="5" sqref="H1292" start="0" length="0">
    <dxf>
      <border outline="0">
        <bottom/>
      </border>
    </dxf>
  </rfmt>
  <rfmt sheetId="5" sqref="I1292" start="0" length="0">
    <dxf>
      <border outline="0">
        <bottom/>
      </border>
    </dxf>
  </rfmt>
  <rfmt sheetId="5" sqref="J1292" start="0" length="0">
    <dxf>
      <border outline="0">
        <bottom/>
      </border>
    </dxf>
  </rfmt>
  <rfmt sheetId="5" sqref="K1292" start="0" length="0">
    <dxf>
      <border outline="0">
        <bottom/>
      </border>
    </dxf>
  </rfmt>
  <rfmt sheetId="5" sqref="L1292" start="0" length="0">
    <dxf>
      <border outline="0">
        <bottom/>
      </border>
    </dxf>
  </rfmt>
  <rfmt sheetId="5" sqref="M1292" start="0" length="0">
    <dxf>
      <border outline="0">
        <bottom/>
      </border>
    </dxf>
  </rfmt>
  <rfmt sheetId="5" sqref="N1292" start="0" length="0">
    <dxf>
      <border outline="0">
        <bottom/>
      </border>
    </dxf>
  </rfmt>
  <rfmt sheetId="5" sqref="O1292" start="0" length="0">
    <dxf>
      <border outline="0">
        <bottom/>
      </border>
    </dxf>
  </rfmt>
  <rfmt sheetId="5" sqref="P1292" start="0" length="0">
    <dxf>
      <border outline="0">
        <bottom/>
      </border>
    </dxf>
  </rfmt>
  <rfmt sheetId="5" sqref="Q1292" start="0" length="0">
    <dxf>
      <border outline="0">
        <bottom/>
      </border>
    </dxf>
  </rfmt>
  <rfmt sheetId="5" sqref="R1292" start="0" length="0">
    <dxf>
      <border outline="0">
        <bottom/>
      </border>
    </dxf>
  </rfmt>
  <rfmt sheetId="5" sqref="S1292" start="0" length="0">
    <dxf>
      <border outline="0">
        <bottom/>
      </border>
    </dxf>
  </rfmt>
  <rfmt sheetId="5" sqref="T1292" start="0" length="0">
    <dxf>
      <border outline="0">
        <bottom/>
      </border>
    </dxf>
  </rfmt>
  <rfmt sheetId="5" sqref="U1292" start="0" length="0">
    <dxf>
      <border outline="0">
        <bottom/>
      </border>
    </dxf>
  </rfmt>
  <rfmt sheetId="5" sqref="V1292" start="0" length="0">
    <dxf>
      <border outline="0">
        <bottom/>
      </border>
    </dxf>
  </rfmt>
  <rfmt sheetId="5" sqref="W1292" start="0" length="0">
    <dxf>
      <border outline="0">
        <bottom/>
      </border>
    </dxf>
  </rfmt>
  <rfmt sheetId="5" sqref="X1292" start="0" length="0">
    <dxf>
      <border outline="0">
        <bottom/>
      </border>
    </dxf>
  </rfmt>
  <rfmt sheetId="5" sqref="Y1292" start="0" length="0">
    <dxf>
      <border outline="0">
        <bottom/>
      </border>
    </dxf>
  </rfmt>
  <rfmt sheetId="5" sqref="Z1292" start="0" length="0">
    <dxf>
      <border outline="0">
        <bottom/>
      </border>
    </dxf>
  </rfmt>
  <rfmt sheetId="5" sqref="AA1292" start="0" length="0">
    <dxf>
      <border outline="0">
        <bottom/>
      </border>
    </dxf>
  </rfmt>
  <rfmt sheetId="5" sqref="AB1292" start="0" length="0">
    <dxf>
      <border outline="0">
        <bottom/>
      </border>
    </dxf>
  </rfmt>
  <rfmt sheetId="5" sqref="AC1292" start="0" length="0">
    <dxf>
      <border outline="0">
        <bottom/>
      </border>
    </dxf>
  </rfmt>
  <rfmt sheetId="5" sqref="AD1292" start="0" length="0">
    <dxf>
      <border outline="0">
        <bottom/>
      </border>
    </dxf>
  </rfmt>
  <rfmt sheetId="5" sqref="AE1292" start="0" length="0">
    <dxf>
      <border outline="0">
        <right/>
        <bottom/>
      </border>
    </dxf>
  </rfmt>
  <rfmt sheetId="5" sqref="A1294" start="0" length="0">
    <dxf>
      <font>
        <sz val="10"/>
        <color auto="1"/>
        <name val="Arial"/>
        <scheme val="none"/>
      </font>
      <alignment horizontal="general" vertical="bottom" wrapText="0" readingOrder="0"/>
      <border outline="0">
        <left/>
        <right/>
      </border>
    </dxf>
  </rfmt>
  <rfmt sheetId="5" sqref="A1295" start="0" length="0">
    <dxf>
      <alignment vertical="bottom" wrapText="0" readingOrder="0"/>
      <border outline="0">
        <left/>
        <right/>
      </border>
    </dxf>
  </rfmt>
  <rfmt sheetId="5" sqref="A1296" start="0" length="0">
    <dxf>
      <alignment vertical="bottom" wrapText="0" readingOrder="0"/>
      <border outline="0">
        <left/>
        <right/>
      </border>
    </dxf>
  </rfmt>
  <rfmt sheetId="5" sqref="A1297" start="0" length="0">
    <dxf>
      <alignment vertical="bottom" wrapText="0" readingOrder="0"/>
      <border outline="0">
        <left/>
        <right/>
      </border>
    </dxf>
  </rfmt>
  <rfmt sheetId="5" sqref="A1298" start="0" length="0">
    <dxf>
      <alignment vertical="bottom" wrapText="0" readingOrder="0"/>
      <border outline="0">
        <left/>
        <right/>
      </border>
    </dxf>
  </rfmt>
  <rfmt sheetId="5" sqref="A1299" start="0" length="0">
    <dxf>
      <alignment vertical="bottom" wrapText="0" readingOrder="0"/>
      <border outline="0">
        <left/>
        <right/>
      </border>
    </dxf>
  </rfmt>
  <rfmt sheetId="5" sqref="A1300" start="0" length="0">
    <dxf>
      <alignment vertical="bottom" wrapText="0" readingOrder="0"/>
      <border outline="0">
        <left/>
        <right/>
        <bottom/>
      </border>
    </dxf>
  </rfmt>
  <rfmt sheetId="5" sqref="B1294" start="0" length="0">
    <dxf>
      <border outline="0">
        <right/>
      </border>
    </dxf>
  </rfmt>
  <rfmt sheetId="5" sqref="B1295" start="0" length="0">
    <dxf>
      <border outline="0">
        <right/>
      </border>
    </dxf>
  </rfmt>
  <rfmt sheetId="5" sqref="B1296" start="0" length="0">
    <dxf>
      <border outline="0">
        <right/>
      </border>
    </dxf>
  </rfmt>
  <rfmt sheetId="5" sqref="B1297" start="0" length="0">
    <dxf>
      <border outline="0">
        <right/>
      </border>
    </dxf>
  </rfmt>
  <rfmt sheetId="5" sqref="B1298" start="0" length="0">
    <dxf>
      <border outline="0">
        <right/>
      </border>
    </dxf>
  </rfmt>
  <rfmt sheetId="5" sqref="B1299" start="0" length="0">
    <dxf>
      <border outline="0">
        <right/>
      </border>
    </dxf>
  </rfmt>
  <rfmt sheetId="5" sqref="B1300" start="0" length="0">
    <dxf>
      <border outline="0">
        <right/>
        <bottom/>
      </border>
    </dxf>
  </rfmt>
  <rfmt sheetId="5" sqref="C1294" start="0" length="0">
    <dxf>
      <border outline="0">
        <right/>
      </border>
    </dxf>
  </rfmt>
  <rfmt sheetId="5" sqref="C1295" start="0" length="0">
    <dxf>
      <border outline="0">
        <right/>
      </border>
    </dxf>
  </rfmt>
  <rfmt sheetId="5" sqref="C1296" start="0" length="0">
    <dxf>
      <border outline="0">
        <right/>
      </border>
    </dxf>
  </rfmt>
  <rfmt sheetId="5" sqref="C1297" start="0" length="0">
    <dxf>
      <border outline="0">
        <right/>
      </border>
    </dxf>
  </rfmt>
  <rfmt sheetId="5" sqref="C1298" start="0" length="0">
    <dxf>
      <border outline="0">
        <right/>
      </border>
    </dxf>
  </rfmt>
  <rfmt sheetId="5" sqref="C1299" start="0" length="0">
    <dxf>
      <border outline="0">
        <right/>
      </border>
    </dxf>
  </rfmt>
  <rfmt sheetId="5" sqref="C1300" start="0" length="0">
    <dxf>
      <border outline="0">
        <right/>
        <bottom/>
      </border>
    </dxf>
  </rfmt>
  <rfmt sheetId="5" sqref="D1294" start="0" length="0">
    <dxf>
      <border outline="0">
        <right/>
      </border>
    </dxf>
  </rfmt>
  <rfmt sheetId="5" sqref="D1295" start="0" length="0">
    <dxf>
      <border outline="0">
        <right/>
      </border>
    </dxf>
  </rfmt>
  <rfmt sheetId="5" sqref="D1296" start="0" length="0">
    <dxf>
      <border outline="0">
        <right/>
      </border>
    </dxf>
  </rfmt>
  <rfmt sheetId="5" sqref="D1297" start="0" length="0">
    <dxf>
      <border outline="0">
        <right/>
      </border>
    </dxf>
  </rfmt>
  <rfmt sheetId="5" sqref="D1298" start="0" length="0">
    <dxf>
      <border outline="0">
        <right/>
      </border>
    </dxf>
  </rfmt>
  <rfmt sheetId="5" sqref="D1299" start="0" length="0">
    <dxf>
      <border outline="0">
        <right/>
      </border>
    </dxf>
  </rfmt>
  <rfmt sheetId="5" sqref="D1300" start="0" length="0">
    <dxf>
      <border outline="0">
        <right/>
        <bottom/>
      </border>
    </dxf>
  </rfmt>
  <rfmt sheetId="5" sqref="E1294" start="0" length="0">
    <dxf>
      <border outline="0">
        <right/>
      </border>
    </dxf>
  </rfmt>
  <rfmt sheetId="5" sqref="E1295" start="0" length="0">
    <dxf>
      <border outline="0">
        <right/>
      </border>
    </dxf>
  </rfmt>
  <rfmt sheetId="5" sqref="E1296" start="0" length="0">
    <dxf>
      <border outline="0">
        <right/>
      </border>
    </dxf>
  </rfmt>
  <rfmt sheetId="5" sqref="E1297" start="0" length="0">
    <dxf>
      <border outline="0">
        <right/>
      </border>
    </dxf>
  </rfmt>
  <rfmt sheetId="5" sqref="E1298" start="0" length="0">
    <dxf>
      <border outline="0">
        <right/>
      </border>
    </dxf>
  </rfmt>
  <rfmt sheetId="5" sqref="E1299" start="0" length="0">
    <dxf>
      <border outline="0">
        <right/>
      </border>
    </dxf>
  </rfmt>
  <rfmt sheetId="5" sqref="E1300" start="0" length="0">
    <dxf>
      <border outline="0">
        <right/>
        <bottom/>
      </border>
    </dxf>
  </rfmt>
  <rfmt sheetId="5" sqref="F1294" start="0" length="0">
    <dxf>
      <border outline="0">
        <right/>
      </border>
    </dxf>
  </rfmt>
  <rfmt sheetId="5" sqref="F1295" start="0" length="0">
    <dxf>
      <border outline="0">
        <right/>
      </border>
    </dxf>
  </rfmt>
  <rfmt sheetId="5" sqref="F1296" start="0" length="0">
    <dxf>
      <border outline="0">
        <right/>
      </border>
    </dxf>
  </rfmt>
  <rfmt sheetId="5" sqref="F1297" start="0" length="0">
    <dxf>
      <border outline="0">
        <right/>
      </border>
    </dxf>
  </rfmt>
  <rfmt sheetId="5" sqref="F1298" start="0" length="0">
    <dxf>
      <border outline="0">
        <right/>
      </border>
    </dxf>
  </rfmt>
  <rfmt sheetId="5" sqref="F1299" start="0" length="0">
    <dxf>
      <border outline="0">
        <right/>
      </border>
    </dxf>
  </rfmt>
  <rfmt sheetId="5" sqref="F1300" start="0" length="0">
    <dxf>
      <border outline="0">
        <right/>
        <bottom/>
      </border>
    </dxf>
  </rfmt>
  <rfmt sheetId="5" sqref="G1294" start="0" length="0">
    <dxf>
      <border outline="0">
        <right/>
      </border>
    </dxf>
  </rfmt>
  <rfmt sheetId="5" sqref="G1295" start="0" length="0">
    <dxf>
      <border outline="0">
        <right/>
      </border>
    </dxf>
  </rfmt>
  <rfmt sheetId="5" sqref="G1296" start="0" length="0">
    <dxf>
      <border outline="0">
        <right/>
      </border>
    </dxf>
  </rfmt>
  <rfmt sheetId="5" sqref="G1297" start="0" length="0">
    <dxf>
      <border outline="0">
        <right/>
      </border>
    </dxf>
  </rfmt>
  <rfmt sheetId="5" sqref="G1298" start="0" length="0">
    <dxf>
      <border outline="0">
        <right/>
      </border>
    </dxf>
  </rfmt>
  <rfmt sheetId="5" sqref="G1299" start="0" length="0">
    <dxf>
      <border outline="0">
        <right/>
      </border>
    </dxf>
  </rfmt>
  <rfmt sheetId="5" sqref="G1300" start="0" length="0">
    <dxf>
      <border outline="0">
        <right/>
        <bottom/>
      </border>
    </dxf>
  </rfmt>
  <rfmt sheetId="5" sqref="I1293" start="0" length="0">
    <dxf>
      <border outline="0">
        <right/>
      </border>
    </dxf>
  </rfmt>
  <rfmt sheetId="5" sqref="I1294" start="0" length="0">
    <dxf>
      <border outline="0">
        <right/>
      </border>
    </dxf>
  </rfmt>
  <rfmt sheetId="5" sqref="I1295" start="0" length="0">
    <dxf>
      <border outline="0">
        <right/>
      </border>
    </dxf>
  </rfmt>
  <rfmt sheetId="5" sqref="I1296" start="0" length="0">
    <dxf>
      <border outline="0">
        <right/>
      </border>
    </dxf>
  </rfmt>
  <rfmt sheetId="5" sqref="I1297" start="0" length="0">
    <dxf>
      <border outline="0">
        <right/>
      </border>
    </dxf>
  </rfmt>
  <rfmt sheetId="5" sqref="I1298" start="0" length="0">
    <dxf>
      <border outline="0">
        <right/>
      </border>
    </dxf>
  </rfmt>
  <rfmt sheetId="5" sqref="I1299" start="0" length="0">
    <dxf>
      <border outline="0">
        <right/>
      </border>
    </dxf>
  </rfmt>
  <rfmt sheetId="5" sqref="H1300" start="0" length="0">
    <dxf>
      <border outline="0">
        <bottom/>
      </border>
    </dxf>
  </rfmt>
  <rfmt sheetId="5" sqref="I1300" start="0" length="0">
    <dxf>
      <border outline="0">
        <right/>
        <bottom/>
      </border>
    </dxf>
  </rfmt>
  <rfmt sheetId="5" sqref="K1293" start="0" length="0">
    <dxf>
      <border outline="0">
        <right/>
      </border>
    </dxf>
  </rfmt>
  <rfmt sheetId="5" sqref="K1294" start="0" length="0">
    <dxf>
      <border outline="0">
        <right/>
      </border>
    </dxf>
  </rfmt>
  <rfmt sheetId="5" sqref="K1295" start="0" length="0">
    <dxf>
      <border outline="0">
        <right/>
      </border>
    </dxf>
  </rfmt>
  <rfmt sheetId="5" sqref="K1296" start="0" length="0">
    <dxf>
      <border outline="0">
        <right/>
      </border>
    </dxf>
  </rfmt>
  <rfmt sheetId="5" sqref="K1297" start="0" length="0">
    <dxf>
      <border outline="0">
        <right/>
      </border>
    </dxf>
  </rfmt>
  <rfmt sheetId="5" sqref="K1298" start="0" length="0">
    <dxf>
      <border outline="0">
        <right/>
      </border>
    </dxf>
  </rfmt>
  <rfmt sheetId="5" sqref="K1299" start="0" length="0">
    <dxf>
      <border outline="0">
        <right/>
      </border>
    </dxf>
  </rfmt>
  <rfmt sheetId="5" sqref="J1300" start="0" length="0">
    <dxf>
      <border outline="0">
        <bottom/>
      </border>
    </dxf>
  </rfmt>
  <rfmt sheetId="5" sqref="K1300" start="0" length="0">
    <dxf>
      <border outline="0">
        <right/>
        <bottom/>
      </border>
    </dxf>
  </rfmt>
  <rfmt sheetId="5" sqref="L1294" start="0" length="0">
    <dxf>
      <border outline="0">
        <right/>
      </border>
    </dxf>
  </rfmt>
  <rfmt sheetId="5" sqref="L1295" start="0" length="0">
    <dxf>
      <border outline="0">
        <right/>
      </border>
    </dxf>
  </rfmt>
  <rfmt sheetId="5" sqref="L1296" start="0" length="0">
    <dxf>
      <border outline="0">
        <right/>
      </border>
    </dxf>
  </rfmt>
  <rfmt sheetId="5" sqref="L1297" start="0" length="0">
    <dxf>
      <border outline="0">
        <right/>
      </border>
    </dxf>
  </rfmt>
  <rfmt sheetId="5" sqref="L1298" start="0" length="0">
    <dxf>
      <border outline="0">
        <right/>
      </border>
    </dxf>
  </rfmt>
  <rfmt sheetId="5" sqref="L1299" start="0" length="0">
    <dxf>
      <border outline="0">
        <right/>
      </border>
    </dxf>
  </rfmt>
  <rfmt sheetId="5" sqref="L1300" start="0" length="0">
    <dxf>
      <border outline="0">
        <right/>
        <bottom/>
      </border>
    </dxf>
  </rfmt>
  <rfmt sheetId="5" sqref="M1294" start="0" length="0">
    <dxf>
      <border outline="0">
        <right/>
      </border>
    </dxf>
  </rfmt>
  <rfmt sheetId="5" sqref="M1295" start="0" length="0">
    <dxf>
      <border outline="0">
        <right/>
      </border>
    </dxf>
  </rfmt>
  <rfmt sheetId="5" sqref="M1296" start="0" length="0">
    <dxf>
      <border outline="0">
        <right/>
      </border>
    </dxf>
  </rfmt>
  <rfmt sheetId="5" sqref="M1297" start="0" length="0">
    <dxf>
      <border outline="0">
        <right/>
      </border>
    </dxf>
  </rfmt>
  <rfmt sheetId="5" sqref="M1298" start="0" length="0">
    <dxf>
      <border outline="0">
        <right/>
      </border>
    </dxf>
  </rfmt>
  <rfmt sheetId="5" sqref="M1299" start="0" length="0">
    <dxf>
      <border outline="0">
        <right/>
      </border>
    </dxf>
  </rfmt>
  <rfmt sheetId="5" sqref="M1300" start="0" length="0">
    <dxf>
      <border outline="0">
        <right/>
        <bottom/>
      </border>
    </dxf>
  </rfmt>
  <rfmt sheetId="5" sqref="N1294" start="0" length="0">
    <dxf>
      <border outline="0">
        <right/>
      </border>
    </dxf>
  </rfmt>
  <rfmt sheetId="5" sqref="N1295" start="0" length="0">
    <dxf>
      <border outline="0">
        <right/>
      </border>
    </dxf>
  </rfmt>
  <rfmt sheetId="5" sqref="N1296" start="0" length="0">
    <dxf>
      <border outline="0">
        <right/>
      </border>
    </dxf>
  </rfmt>
  <rfmt sheetId="5" sqref="N1297" start="0" length="0">
    <dxf>
      <border outline="0">
        <right/>
      </border>
    </dxf>
  </rfmt>
  <rfmt sheetId="5" sqref="N1298" start="0" length="0">
    <dxf>
      <border outline="0">
        <right/>
      </border>
    </dxf>
  </rfmt>
  <rfmt sheetId="5" sqref="N1299" start="0" length="0">
    <dxf>
      <border outline="0">
        <right/>
      </border>
    </dxf>
  </rfmt>
  <rfmt sheetId="5" sqref="N1300" start="0" length="0">
    <dxf>
      <border outline="0">
        <right/>
        <bottom/>
      </border>
    </dxf>
  </rfmt>
  <rfmt sheetId="5" sqref="P1293" start="0" length="0">
    <dxf>
      <border outline="0">
        <right/>
      </border>
    </dxf>
  </rfmt>
  <rfmt sheetId="5" sqref="P1294" start="0" length="0">
    <dxf>
      <border outline="0">
        <right/>
      </border>
    </dxf>
  </rfmt>
  <rfmt sheetId="5" sqref="P1295" start="0" length="0">
    <dxf>
      <border outline="0">
        <right/>
      </border>
    </dxf>
  </rfmt>
  <rfmt sheetId="5" sqref="P1296" start="0" length="0">
    <dxf>
      <border outline="0">
        <right/>
      </border>
    </dxf>
  </rfmt>
  <rfmt sheetId="5" sqref="P1297" start="0" length="0">
    <dxf>
      <border outline="0">
        <right/>
      </border>
    </dxf>
  </rfmt>
  <rfmt sheetId="5" sqref="P1298" start="0" length="0">
    <dxf>
      <border outline="0">
        <right/>
      </border>
    </dxf>
  </rfmt>
  <rfmt sheetId="5" sqref="P1299" start="0" length="0">
    <dxf>
      <border outline="0">
        <right/>
      </border>
    </dxf>
  </rfmt>
  <rfmt sheetId="5" sqref="O1300" start="0" length="0">
    <dxf>
      <border outline="0">
        <bottom/>
      </border>
    </dxf>
  </rfmt>
  <rfmt sheetId="5" sqref="P1300" start="0" length="0">
    <dxf>
      <border outline="0">
        <right/>
        <bottom/>
      </border>
    </dxf>
  </rfmt>
  <rfmt sheetId="5" sqref="R1293" start="0" length="0">
    <dxf>
      <border outline="0">
        <right/>
      </border>
    </dxf>
  </rfmt>
  <rfmt sheetId="5" sqref="R1294" start="0" length="0">
    <dxf>
      <border outline="0">
        <right/>
      </border>
    </dxf>
  </rfmt>
  <rfmt sheetId="5" sqref="R1295" start="0" length="0">
    <dxf>
      <border outline="0">
        <right/>
      </border>
    </dxf>
  </rfmt>
  <rfmt sheetId="5" sqref="R1296" start="0" length="0">
    <dxf>
      <border outline="0">
        <right/>
      </border>
    </dxf>
  </rfmt>
  <rfmt sheetId="5" sqref="R1297" start="0" length="0">
    <dxf>
      <border outline="0">
        <right/>
      </border>
    </dxf>
  </rfmt>
  <rfmt sheetId="5" sqref="R1298" start="0" length="0">
    <dxf>
      <border outline="0">
        <right/>
      </border>
    </dxf>
  </rfmt>
  <rfmt sheetId="5" sqref="R1299" start="0" length="0">
    <dxf>
      <border outline="0">
        <right/>
      </border>
    </dxf>
  </rfmt>
  <rfmt sheetId="5" sqref="Q1300" start="0" length="0">
    <dxf>
      <border outline="0">
        <bottom/>
      </border>
    </dxf>
  </rfmt>
  <rfmt sheetId="5" sqref="R1300" start="0" length="0">
    <dxf>
      <border outline="0">
        <right/>
        <bottom/>
      </border>
    </dxf>
  </rfmt>
  <rfmt sheetId="5" sqref="T1293" start="0" length="0">
    <dxf>
      <border outline="0">
        <right/>
      </border>
    </dxf>
  </rfmt>
  <rfmt sheetId="5" sqref="T1294" start="0" length="0">
    <dxf>
      <border outline="0">
        <right/>
      </border>
    </dxf>
  </rfmt>
  <rfmt sheetId="5" sqref="T1295" start="0" length="0">
    <dxf>
      <border outline="0">
        <right/>
      </border>
    </dxf>
  </rfmt>
  <rfmt sheetId="5" sqref="T1296" start="0" length="0">
    <dxf>
      <border outline="0">
        <right/>
      </border>
    </dxf>
  </rfmt>
  <rfmt sheetId="5" sqref="T1297" start="0" length="0">
    <dxf>
      <border outline="0">
        <right/>
      </border>
    </dxf>
  </rfmt>
  <rfmt sheetId="5" sqref="T1298" start="0" length="0">
    <dxf>
      <border outline="0">
        <right/>
      </border>
    </dxf>
  </rfmt>
  <rfmt sheetId="5" sqref="T1299" start="0" length="0">
    <dxf>
      <border outline="0">
        <right/>
      </border>
    </dxf>
  </rfmt>
  <rfmt sheetId="5" sqref="S1300" start="0" length="0">
    <dxf>
      <border outline="0">
        <bottom/>
      </border>
    </dxf>
  </rfmt>
  <rfmt sheetId="5" sqref="T1300" start="0" length="0">
    <dxf>
      <border outline="0">
        <right/>
        <bottom/>
      </border>
    </dxf>
  </rfmt>
  <rfmt sheetId="5" sqref="U1294" start="0" length="0">
    <dxf>
      <border outline="0">
        <right/>
      </border>
    </dxf>
  </rfmt>
  <rfmt sheetId="5" sqref="U1295" start="0" length="0">
    <dxf>
      <border outline="0">
        <right/>
      </border>
    </dxf>
  </rfmt>
  <rfmt sheetId="5" sqref="U1296" start="0" length="0">
    <dxf>
      <border outline="0">
        <right/>
      </border>
    </dxf>
  </rfmt>
  <rfmt sheetId="5" sqref="U1297" start="0" length="0">
    <dxf>
      <border outline="0">
        <right/>
      </border>
    </dxf>
  </rfmt>
  <rfmt sheetId="5" sqref="U1298" start="0" length="0">
    <dxf>
      <border outline="0">
        <right/>
      </border>
    </dxf>
  </rfmt>
  <rfmt sheetId="5" sqref="U1299" start="0" length="0">
    <dxf>
      <border outline="0">
        <right/>
      </border>
    </dxf>
  </rfmt>
  <rfmt sheetId="5" sqref="U1300" start="0" length="0">
    <dxf>
      <border outline="0">
        <right/>
        <bottom/>
      </border>
    </dxf>
  </rfmt>
  <rfmt sheetId="5" sqref="V1294" start="0" length="0">
    <dxf>
      <border outline="0">
        <right/>
      </border>
    </dxf>
  </rfmt>
  <rfmt sheetId="5" sqref="V1295" start="0" length="0">
    <dxf>
      <border outline="0">
        <right/>
      </border>
    </dxf>
  </rfmt>
  <rfmt sheetId="5" sqref="V1296" start="0" length="0">
    <dxf>
      <border outline="0">
        <right/>
      </border>
    </dxf>
  </rfmt>
  <rfmt sheetId="5" sqref="V1297" start="0" length="0">
    <dxf>
      <border outline="0">
        <right/>
      </border>
    </dxf>
  </rfmt>
  <rfmt sheetId="5" sqref="V1298" start="0" length="0">
    <dxf>
      <border outline="0">
        <right/>
      </border>
    </dxf>
  </rfmt>
  <rfmt sheetId="5" sqref="V1299" start="0" length="0">
    <dxf>
      <border outline="0">
        <right/>
      </border>
    </dxf>
  </rfmt>
  <rfmt sheetId="5" sqref="V1300" start="0" length="0">
    <dxf>
      <border outline="0">
        <right/>
        <bottom/>
      </border>
    </dxf>
  </rfmt>
  <rfmt sheetId="5" sqref="W1294" start="0" length="0">
    <dxf>
      <border outline="0">
        <right/>
      </border>
    </dxf>
  </rfmt>
  <rfmt sheetId="5" sqref="W1295" start="0" length="0">
    <dxf>
      <border outline="0">
        <right/>
      </border>
    </dxf>
  </rfmt>
  <rfmt sheetId="5" sqref="W1296" start="0" length="0">
    <dxf>
      <border outline="0">
        <right/>
      </border>
    </dxf>
  </rfmt>
  <rfmt sheetId="5" sqref="W1297" start="0" length="0">
    <dxf>
      <border outline="0">
        <right/>
      </border>
    </dxf>
  </rfmt>
  <rfmt sheetId="5" sqref="W1298" start="0" length="0">
    <dxf>
      <border outline="0">
        <right/>
      </border>
    </dxf>
  </rfmt>
  <rfmt sheetId="5" sqref="W1299" start="0" length="0">
    <dxf>
      <border outline="0">
        <right/>
      </border>
    </dxf>
  </rfmt>
  <rfmt sheetId="5" sqref="W1300" start="0" length="0">
    <dxf>
      <border outline="0">
        <right/>
        <bottom/>
      </border>
    </dxf>
  </rfmt>
  <rfmt sheetId="5" sqref="X1294" start="0" length="0">
    <dxf>
      <border outline="0">
        <right/>
      </border>
    </dxf>
  </rfmt>
  <rfmt sheetId="5" sqref="X1295" start="0" length="0">
    <dxf>
      <border outline="0">
        <right/>
      </border>
    </dxf>
  </rfmt>
  <rfmt sheetId="5" sqref="X1296" start="0" length="0">
    <dxf>
      <border outline="0">
        <right/>
      </border>
    </dxf>
  </rfmt>
  <rfmt sheetId="5" sqref="X1297" start="0" length="0">
    <dxf>
      <border outline="0">
        <right/>
      </border>
    </dxf>
  </rfmt>
  <rfmt sheetId="5" sqref="X1298" start="0" length="0">
    <dxf>
      <border outline="0">
        <right/>
      </border>
    </dxf>
  </rfmt>
  <rfmt sheetId="5" sqref="X1299" start="0" length="0">
    <dxf>
      <border outline="0">
        <right/>
      </border>
    </dxf>
  </rfmt>
  <rfmt sheetId="5" sqref="X1300" start="0" length="0">
    <dxf>
      <border outline="0">
        <right/>
        <bottom/>
      </border>
    </dxf>
  </rfmt>
  <rfmt sheetId="5" sqref="AA1293" start="0" length="0">
    <dxf>
      <border outline="0">
        <right/>
      </border>
    </dxf>
  </rfmt>
  <rfmt sheetId="5" sqref="AA1294" start="0" length="0">
    <dxf>
      <border outline="0">
        <right/>
      </border>
    </dxf>
  </rfmt>
  <rfmt sheetId="5" sqref="AA1295" start="0" length="0">
    <dxf>
      <border outline="0">
        <right/>
      </border>
    </dxf>
  </rfmt>
  <rfmt sheetId="5" sqref="AA1296" start="0" length="0">
    <dxf>
      <border outline="0">
        <right/>
      </border>
    </dxf>
  </rfmt>
  <rfmt sheetId="5" sqref="AA1297" start="0" length="0">
    <dxf>
      <border outline="0">
        <right/>
      </border>
    </dxf>
  </rfmt>
  <rfmt sheetId="5" sqref="AA1298" start="0" length="0">
    <dxf>
      <border outline="0">
        <right/>
      </border>
    </dxf>
  </rfmt>
  <rfmt sheetId="5" sqref="AA1299" start="0" length="0">
    <dxf>
      <border outline="0">
        <right/>
      </border>
    </dxf>
  </rfmt>
  <rfmt sheetId="5" sqref="AA1300" start="0" length="0">
    <dxf>
      <border outline="0">
        <right/>
        <bottom/>
      </border>
    </dxf>
  </rfmt>
  <rfmt sheetId="5" sqref="AC1293" start="0" length="0">
    <dxf>
      <border outline="0">
        <right/>
      </border>
    </dxf>
  </rfmt>
  <rfmt sheetId="5" sqref="AB1294" start="0" length="0">
    <dxf>
      <font>
        <sz val="10"/>
        <color auto="1"/>
        <name val="Arial"/>
        <scheme val="none"/>
      </font>
      <alignment vertical="bottom" wrapText="0" readingOrder="0"/>
    </dxf>
  </rfmt>
  <rfmt sheetId="5" sqref="AC1294" start="0" length="0">
    <dxf>
      <border outline="0">
        <right/>
      </border>
    </dxf>
  </rfmt>
  <rfmt sheetId="5" sqref="AB1295" start="0" length="0">
    <dxf>
      <alignment vertical="bottom" wrapText="0" readingOrder="0"/>
    </dxf>
  </rfmt>
  <rfmt sheetId="5" sqref="AC1295" start="0" length="0">
    <dxf>
      <border outline="0">
        <right/>
      </border>
    </dxf>
  </rfmt>
  <rfmt sheetId="5" sqref="AB1296" start="0" length="0">
    <dxf>
      <alignment vertical="bottom" wrapText="0" readingOrder="0"/>
    </dxf>
  </rfmt>
  <rfmt sheetId="5" sqref="AC1296" start="0" length="0">
    <dxf>
      <border outline="0">
        <right/>
      </border>
    </dxf>
  </rfmt>
  <rfmt sheetId="5" sqref="AB1297" start="0" length="0">
    <dxf>
      <alignment vertical="bottom" wrapText="0" readingOrder="0"/>
    </dxf>
  </rfmt>
  <rfmt sheetId="5" sqref="AC1297" start="0" length="0">
    <dxf>
      <border outline="0">
        <right/>
      </border>
    </dxf>
  </rfmt>
  <rfmt sheetId="5" sqref="AB1298" start="0" length="0">
    <dxf>
      <alignment vertical="bottom" wrapText="0" readingOrder="0"/>
    </dxf>
  </rfmt>
  <rfmt sheetId="5" sqref="AC1298" start="0" length="0">
    <dxf>
      <border outline="0">
        <right/>
      </border>
    </dxf>
  </rfmt>
  <rfmt sheetId="5" sqref="AB1299" start="0" length="0">
    <dxf>
      <alignment vertical="bottom" wrapText="0" readingOrder="0"/>
    </dxf>
  </rfmt>
  <rfmt sheetId="5" sqref="AC1299" start="0" length="0">
    <dxf>
      <border outline="0">
        <right/>
      </border>
    </dxf>
  </rfmt>
  <rfmt sheetId="5" sqref="AB1300" start="0" length="0">
    <dxf>
      <alignment vertical="bottom" wrapText="0" readingOrder="0"/>
      <border outline="0">
        <bottom/>
      </border>
    </dxf>
  </rfmt>
  <rfmt sheetId="5" sqref="AC1300" start="0" length="0">
    <dxf>
      <border outline="0">
        <right/>
        <bottom/>
      </border>
    </dxf>
  </rfmt>
  <rfmt sheetId="5" sqref="AE1293" start="0" length="0">
    <dxf>
      <border outline="0">
        <right/>
      </border>
    </dxf>
  </rfmt>
  <rfmt sheetId="5" sqref="AE1294" start="0" length="0">
    <dxf>
      <border outline="0">
        <right/>
      </border>
    </dxf>
  </rfmt>
  <rfmt sheetId="5" sqref="AE1295" start="0" length="0">
    <dxf>
      <border outline="0">
        <right/>
      </border>
    </dxf>
  </rfmt>
  <rfmt sheetId="5" sqref="AE1296" start="0" length="0">
    <dxf>
      <border outline="0">
        <right/>
      </border>
    </dxf>
  </rfmt>
  <rfmt sheetId="5" sqref="AE1297" start="0" length="0">
    <dxf>
      <border outline="0">
        <right/>
      </border>
    </dxf>
  </rfmt>
  <rfmt sheetId="5" sqref="AE1298" start="0" length="0">
    <dxf>
      <border outline="0">
        <right/>
      </border>
    </dxf>
  </rfmt>
  <rfmt sheetId="5" sqref="AE1299" start="0" length="0">
    <dxf>
      <border outline="0">
        <right/>
      </border>
    </dxf>
  </rfmt>
  <rfmt sheetId="5" sqref="AD1300" start="0" length="0">
    <dxf>
      <border outline="0">
        <bottom/>
      </border>
    </dxf>
  </rfmt>
  <rfmt sheetId="5" sqref="AE1300" start="0" length="0">
    <dxf>
      <border outline="0">
        <right/>
        <bottom/>
      </border>
    </dxf>
  </rfmt>
  <rfmt sheetId="5" sqref="A1302" start="0" length="0">
    <dxf>
      <font>
        <b val="0"/>
        <sz val="10"/>
        <color auto="1"/>
        <name val="Arial"/>
        <scheme val="none"/>
      </font>
      <alignment horizontal="general" vertical="bottom" wrapText="0" readingOrder="0"/>
      <border outline="0">
        <left/>
        <right/>
      </border>
    </dxf>
  </rfmt>
  <rfmt sheetId="5" sqref="A1303" start="0" length="0">
    <dxf>
      <alignment vertical="bottom" wrapText="0" readingOrder="0"/>
      <border outline="0">
        <left/>
        <right/>
      </border>
    </dxf>
  </rfmt>
  <rfmt sheetId="5" sqref="A1304" start="0" length="0">
    <dxf>
      <alignment vertical="bottom" wrapText="0" readingOrder="0"/>
      <border outline="0">
        <left/>
        <right/>
      </border>
    </dxf>
  </rfmt>
  <rfmt sheetId="5" sqref="A1305" start="0" length="0">
    <dxf>
      <alignment vertical="bottom" wrapText="0" readingOrder="0"/>
      <border outline="0">
        <left/>
        <right/>
        <bottom/>
      </border>
    </dxf>
  </rfmt>
  <rfmt sheetId="5" sqref="B1302" start="0" length="0">
    <dxf>
      <border outline="0">
        <right/>
      </border>
    </dxf>
  </rfmt>
  <rfmt sheetId="5" sqref="B1303" start="0" length="0">
    <dxf>
      <border outline="0">
        <right/>
      </border>
    </dxf>
  </rfmt>
  <rfmt sheetId="5" sqref="B1304" start="0" length="0">
    <dxf>
      <border outline="0">
        <right/>
      </border>
    </dxf>
  </rfmt>
  <rfmt sheetId="5" sqref="B1305" start="0" length="0">
    <dxf>
      <border outline="0">
        <right/>
        <bottom/>
      </border>
    </dxf>
  </rfmt>
  <rfmt sheetId="5" sqref="C1302" start="0" length="0">
    <dxf>
      <border outline="0">
        <right/>
      </border>
    </dxf>
  </rfmt>
  <rfmt sheetId="5" sqref="C1303" start="0" length="0">
    <dxf>
      <border outline="0">
        <right/>
      </border>
    </dxf>
  </rfmt>
  <rfmt sheetId="5" sqref="C1304" start="0" length="0">
    <dxf>
      <border outline="0">
        <right/>
      </border>
    </dxf>
  </rfmt>
  <rfmt sheetId="5" sqref="C1305" start="0" length="0">
    <dxf>
      <border outline="0">
        <right/>
        <bottom/>
      </border>
    </dxf>
  </rfmt>
  <rfmt sheetId="5" sqref="D1302" start="0" length="0">
    <dxf>
      <border outline="0">
        <right/>
      </border>
    </dxf>
  </rfmt>
  <rfmt sheetId="5" sqref="D1303" start="0" length="0">
    <dxf>
      <border outline="0">
        <right/>
      </border>
    </dxf>
  </rfmt>
  <rfmt sheetId="5" sqref="D1304" start="0" length="0">
    <dxf>
      <border outline="0">
        <right/>
      </border>
    </dxf>
  </rfmt>
  <rfmt sheetId="5" sqref="D1305" start="0" length="0">
    <dxf>
      <border outline="0">
        <right/>
        <bottom/>
      </border>
    </dxf>
  </rfmt>
  <rfmt sheetId="5" sqref="E1302" start="0" length="0">
    <dxf>
      <border outline="0">
        <right/>
      </border>
    </dxf>
  </rfmt>
  <rfmt sheetId="5" sqref="E1303" start="0" length="0">
    <dxf>
      <border outline="0">
        <right/>
      </border>
    </dxf>
  </rfmt>
  <rfmt sheetId="5" sqref="E1304" start="0" length="0">
    <dxf>
      <border outline="0">
        <right/>
      </border>
    </dxf>
  </rfmt>
  <rfmt sheetId="5" sqref="E1305" start="0" length="0">
    <dxf>
      <border outline="0">
        <right/>
        <bottom/>
      </border>
    </dxf>
  </rfmt>
  <rfmt sheetId="5" sqref="F1302" start="0" length="0">
    <dxf>
      <border outline="0">
        <right/>
      </border>
    </dxf>
  </rfmt>
  <rfmt sheetId="5" sqref="F1303" start="0" length="0">
    <dxf>
      <border outline="0">
        <right/>
      </border>
    </dxf>
  </rfmt>
  <rfmt sheetId="5" sqref="F1304" start="0" length="0">
    <dxf>
      <border outline="0">
        <right/>
      </border>
    </dxf>
  </rfmt>
  <rfmt sheetId="5" sqref="F1305" start="0" length="0">
    <dxf>
      <border outline="0">
        <right/>
        <bottom/>
      </border>
    </dxf>
  </rfmt>
  <rfmt sheetId="5" sqref="G1302" start="0" length="0">
    <dxf>
      <border outline="0">
        <right/>
      </border>
    </dxf>
  </rfmt>
  <rfmt sheetId="5" sqref="G1303" start="0" length="0">
    <dxf>
      <border outline="0">
        <right/>
      </border>
    </dxf>
  </rfmt>
  <rfmt sheetId="5" sqref="G1304" start="0" length="0">
    <dxf>
      <border outline="0">
        <right/>
      </border>
    </dxf>
  </rfmt>
  <rfmt sheetId="5" sqref="G1305" start="0" length="0">
    <dxf>
      <border outline="0">
        <right/>
        <bottom/>
      </border>
    </dxf>
  </rfmt>
  <rfmt sheetId="5" sqref="I1301" start="0" length="0">
    <dxf>
      <border outline="0">
        <right/>
      </border>
    </dxf>
  </rfmt>
  <rfmt sheetId="5" sqref="I1302" start="0" length="0">
    <dxf>
      <border outline="0">
        <right/>
      </border>
    </dxf>
  </rfmt>
  <rfmt sheetId="5" sqref="I1303" start="0" length="0">
    <dxf>
      <border outline="0">
        <right/>
      </border>
    </dxf>
  </rfmt>
  <rfmt sheetId="5" sqref="I1304" start="0" length="0">
    <dxf>
      <border outline="0">
        <right/>
      </border>
    </dxf>
  </rfmt>
  <rfmt sheetId="5" sqref="H1305" start="0" length="0">
    <dxf>
      <border outline="0">
        <bottom/>
      </border>
    </dxf>
  </rfmt>
  <rfmt sheetId="5" sqref="I1305" start="0" length="0">
    <dxf>
      <border outline="0">
        <right/>
        <bottom/>
      </border>
    </dxf>
  </rfmt>
  <rfmt sheetId="5" sqref="K1301" start="0" length="0">
    <dxf>
      <border outline="0">
        <right/>
      </border>
    </dxf>
  </rfmt>
  <rfmt sheetId="5" sqref="K1302" start="0" length="0">
    <dxf>
      <border outline="0">
        <right/>
      </border>
    </dxf>
  </rfmt>
  <rfmt sheetId="5" sqref="K1303" start="0" length="0">
    <dxf>
      <border outline="0">
        <right/>
      </border>
    </dxf>
  </rfmt>
  <rfmt sheetId="5" sqref="K1304" start="0" length="0">
    <dxf>
      <border outline="0">
        <right/>
      </border>
    </dxf>
  </rfmt>
  <rfmt sheetId="5" sqref="J1305" start="0" length="0">
    <dxf>
      <border outline="0">
        <bottom/>
      </border>
    </dxf>
  </rfmt>
  <rfmt sheetId="5" sqref="K1305" start="0" length="0">
    <dxf>
      <border outline="0">
        <right/>
        <bottom/>
      </border>
    </dxf>
  </rfmt>
  <rfmt sheetId="5" sqref="L1302" start="0" length="0">
    <dxf>
      <border outline="0">
        <right/>
      </border>
    </dxf>
  </rfmt>
  <rfmt sheetId="5" sqref="L1303" start="0" length="0">
    <dxf>
      <border outline="0">
        <right/>
      </border>
    </dxf>
  </rfmt>
  <rfmt sheetId="5" sqref="L1304" start="0" length="0">
    <dxf>
      <border outline="0">
        <right/>
      </border>
    </dxf>
  </rfmt>
  <rfmt sheetId="5" sqref="L1305" start="0" length="0">
    <dxf>
      <border outline="0">
        <right/>
        <bottom/>
      </border>
    </dxf>
  </rfmt>
  <rfmt sheetId="5" sqref="M1302" start="0" length="0">
    <dxf>
      <border outline="0">
        <right/>
      </border>
    </dxf>
  </rfmt>
  <rfmt sheetId="5" sqref="M1303" start="0" length="0">
    <dxf>
      <border outline="0">
        <right/>
      </border>
    </dxf>
  </rfmt>
  <rfmt sheetId="5" sqref="M1304" start="0" length="0">
    <dxf>
      <border outline="0">
        <right/>
      </border>
    </dxf>
  </rfmt>
  <rfmt sheetId="5" sqref="M1305" start="0" length="0">
    <dxf>
      <border outline="0">
        <right/>
        <bottom/>
      </border>
    </dxf>
  </rfmt>
  <rfmt sheetId="5" sqref="N1302" start="0" length="0">
    <dxf>
      <border outline="0">
        <right/>
      </border>
    </dxf>
  </rfmt>
  <rfmt sheetId="5" sqref="N1303" start="0" length="0">
    <dxf>
      <border outline="0">
        <right/>
      </border>
    </dxf>
  </rfmt>
  <rfmt sheetId="5" sqref="N1304" start="0" length="0">
    <dxf>
      <border outline="0">
        <right/>
      </border>
    </dxf>
  </rfmt>
  <rfmt sheetId="5" sqref="N1305" start="0" length="0">
    <dxf>
      <border outline="0">
        <right/>
        <bottom/>
      </border>
    </dxf>
  </rfmt>
  <rfmt sheetId="5" sqref="P1301" start="0" length="0">
    <dxf>
      <border outline="0">
        <right/>
      </border>
    </dxf>
  </rfmt>
  <rfmt sheetId="5" sqref="P1302" start="0" length="0">
    <dxf>
      <border outline="0">
        <right/>
      </border>
    </dxf>
  </rfmt>
  <rfmt sheetId="5" sqref="P1303" start="0" length="0">
    <dxf>
      <border outline="0">
        <right/>
      </border>
    </dxf>
  </rfmt>
  <rfmt sheetId="5" sqref="P1304" start="0" length="0">
    <dxf>
      <border outline="0">
        <right/>
      </border>
    </dxf>
  </rfmt>
  <rfmt sheetId="5" sqref="O1305" start="0" length="0">
    <dxf>
      <border outline="0">
        <bottom/>
      </border>
    </dxf>
  </rfmt>
  <rfmt sheetId="5" sqref="P1305" start="0" length="0">
    <dxf>
      <border outline="0">
        <right/>
        <bottom/>
      </border>
    </dxf>
  </rfmt>
  <rfmt sheetId="5" sqref="R1301" start="0" length="0">
    <dxf>
      <border outline="0">
        <right/>
      </border>
    </dxf>
  </rfmt>
  <rfmt sheetId="5" sqref="R1302" start="0" length="0">
    <dxf>
      <border outline="0">
        <right/>
      </border>
    </dxf>
  </rfmt>
  <rfmt sheetId="5" sqref="R1303" start="0" length="0">
    <dxf>
      <border outline="0">
        <right/>
      </border>
    </dxf>
  </rfmt>
  <rfmt sheetId="5" sqref="R1304" start="0" length="0">
    <dxf>
      <border outline="0">
        <right/>
      </border>
    </dxf>
  </rfmt>
  <rfmt sheetId="5" sqref="Q1305" start="0" length="0">
    <dxf>
      <border outline="0">
        <bottom/>
      </border>
    </dxf>
  </rfmt>
  <rfmt sheetId="5" sqref="R1305" start="0" length="0">
    <dxf>
      <border outline="0">
        <right/>
        <bottom/>
      </border>
    </dxf>
  </rfmt>
  <rfmt sheetId="5" sqref="T1301" start="0" length="0">
    <dxf>
      <border outline="0">
        <right/>
      </border>
    </dxf>
  </rfmt>
  <rfmt sheetId="5" sqref="T1302" start="0" length="0">
    <dxf>
      <border outline="0">
        <right/>
      </border>
    </dxf>
  </rfmt>
  <rfmt sheetId="5" sqref="T1303" start="0" length="0">
    <dxf>
      <border outline="0">
        <right/>
      </border>
    </dxf>
  </rfmt>
  <rfmt sheetId="5" sqref="T1304" start="0" length="0">
    <dxf>
      <border outline="0">
        <right/>
      </border>
    </dxf>
  </rfmt>
  <rfmt sheetId="5" sqref="S1305" start="0" length="0">
    <dxf>
      <border outline="0">
        <bottom/>
      </border>
    </dxf>
  </rfmt>
  <rfmt sheetId="5" sqref="T1305" start="0" length="0">
    <dxf>
      <border outline="0">
        <right/>
        <bottom/>
      </border>
    </dxf>
  </rfmt>
  <rfmt sheetId="5" sqref="U1302" start="0" length="0">
    <dxf>
      <border outline="0">
        <right/>
      </border>
    </dxf>
  </rfmt>
  <rfmt sheetId="5" sqref="U1303" start="0" length="0">
    <dxf>
      <border outline="0">
        <right/>
      </border>
    </dxf>
  </rfmt>
  <rfmt sheetId="5" sqref="U1304" start="0" length="0">
    <dxf>
      <border outline="0">
        <right/>
      </border>
    </dxf>
  </rfmt>
  <rfmt sheetId="5" sqref="U1305" start="0" length="0">
    <dxf>
      <border outline="0">
        <right/>
        <bottom/>
      </border>
    </dxf>
  </rfmt>
  <rfmt sheetId="5" sqref="V1302" start="0" length="0">
    <dxf>
      <border outline="0">
        <right/>
      </border>
    </dxf>
  </rfmt>
  <rfmt sheetId="5" sqref="V1303" start="0" length="0">
    <dxf>
      <border outline="0">
        <right/>
      </border>
    </dxf>
  </rfmt>
  <rfmt sheetId="5" sqref="V1304" start="0" length="0">
    <dxf>
      <border outline="0">
        <right/>
      </border>
    </dxf>
  </rfmt>
  <rfmt sheetId="5" sqref="V1305" start="0" length="0">
    <dxf>
      <border outline="0">
        <right/>
        <bottom/>
      </border>
    </dxf>
  </rfmt>
  <rfmt sheetId="5" sqref="W1302" start="0" length="0">
    <dxf>
      <border outline="0">
        <right/>
      </border>
    </dxf>
  </rfmt>
  <rfmt sheetId="5" sqref="W1303" start="0" length="0">
    <dxf>
      <border outline="0">
        <right/>
      </border>
    </dxf>
  </rfmt>
  <rfmt sheetId="5" sqref="W1304" start="0" length="0">
    <dxf>
      <border outline="0">
        <right/>
      </border>
    </dxf>
  </rfmt>
  <rfmt sheetId="5" sqref="W1305" start="0" length="0">
    <dxf>
      <border outline="0">
        <right/>
        <bottom/>
      </border>
    </dxf>
  </rfmt>
  <rfmt sheetId="5" sqref="X1302" start="0" length="0">
    <dxf>
      <border outline="0">
        <right/>
      </border>
    </dxf>
  </rfmt>
  <rfmt sheetId="5" sqref="X1303" start="0" length="0">
    <dxf>
      <border outline="0">
        <right/>
      </border>
    </dxf>
  </rfmt>
  <rfmt sheetId="5" sqref="X1304" start="0" length="0">
    <dxf>
      <border outline="0">
        <right/>
      </border>
    </dxf>
  </rfmt>
  <rfmt sheetId="5" sqref="X1305" start="0" length="0">
    <dxf>
      <border outline="0">
        <right/>
        <bottom/>
      </border>
    </dxf>
  </rfmt>
  <rfmt sheetId="5" sqref="AA1301" start="0" length="0">
    <dxf>
      <border outline="0">
        <right/>
      </border>
    </dxf>
  </rfmt>
  <rfmt sheetId="5" sqref="AA1302" start="0" length="0">
    <dxf>
      <border outline="0">
        <right/>
      </border>
    </dxf>
  </rfmt>
  <rfmt sheetId="5" sqref="AA1303" start="0" length="0">
    <dxf>
      <border outline="0">
        <right/>
      </border>
    </dxf>
  </rfmt>
  <rfmt sheetId="5" sqref="AA1304" start="0" length="0">
    <dxf>
      <border outline="0">
        <right/>
      </border>
    </dxf>
  </rfmt>
  <rfmt sheetId="5" sqref="AA1305" start="0" length="0">
    <dxf>
      <border outline="0">
        <right/>
        <bottom/>
      </border>
    </dxf>
  </rfmt>
  <rfmt sheetId="5" sqref="AC1301" start="0" length="0">
    <dxf>
      <border outline="0">
        <right/>
      </border>
    </dxf>
  </rfmt>
  <rfmt sheetId="5" sqref="AB1302" start="0" length="0">
    <dxf>
      <font>
        <sz val="10"/>
        <color auto="1"/>
        <name val="Arial"/>
        <scheme val="none"/>
      </font>
      <alignment vertical="bottom" wrapText="0" readingOrder="0"/>
    </dxf>
  </rfmt>
  <rfmt sheetId="5" sqref="AC1302" start="0" length="0">
    <dxf>
      <border outline="0">
        <right/>
      </border>
    </dxf>
  </rfmt>
  <rfmt sheetId="5" sqref="AB1303" start="0" length="0">
    <dxf>
      <alignment vertical="bottom" wrapText="0" readingOrder="0"/>
    </dxf>
  </rfmt>
  <rfmt sheetId="5" sqref="AC1303" start="0" length="0">
    <dxf>
      <border outline="0">
        <right/>
      </border>
    </dxf>
  </rfmt>
  <rfmt sheetId="5" sqref="AB1304" start="0" length="0">
    <dxf>
      <alignment vertical="bottom" wrapText="0" readingOrder="0"/>
    </dxf>
  </rfmt>
  <rfmt sheetId="5" sqref="AC1304" start="0" length="0">
    <dxf>
      <border outline="0">
        <right/>
      </border>
    </dxf>
  </rfmt>
  <rfmt sheetId="5" sqref="AB1305" start="0" length="0">
    <dxf>
      <alignment vertical="bottom" wrapText="0" readingOrder="0"/>
      <border outline="0">
        <bottom/>
      </border>
    </dxf>
  </rfmt>
  <rfmt sheetId="5" sqref="AC1305" start="0" length="0">
    <dxf>
      <border outline="0">
        <right/>
        <bottom/>
      </border>
    </dxf>
  </rfmt>
  <rfmt sheetId="5" sqref="AE1301" start="0" length="0">
    <dxf>
      <border outline="0">
        <right/>
      </border>
    </dxf>
  </rfmt>
  <rfmt sheetId="5" sqref="AE1302" start="0" length="0">
    <dxf>
      <border outline="0">
        <right/>
      </border>
    </dxf>
  </rfmt>
  <rfmt sheetId="5" sqref="AE1303" start="0" length="0">
    <dxf>
      <border outline="0">
        <right/>
      </border>
    </dxf>
  </rfmt>
  <rfmt sheetId="5" sqref="AE1304" start="0" length="0">
    <dxf>
      <border outline="0">
        <right/>
      </border>
    </dxf>
  </rfmt>
  <rfmt sheetId="5" sqref="AD1305" start="0" length="0">
    <dxf>
      <border outline="0">
        <bottom/>
      </border>
    </dxf>
  </rfmt>
  <rfmt sheetId="5" sqref="AE1305" start="0" length="0">
    <dxf>
      <border outline="0">
        <right/>
        <bottom/>
      </border>
    </dxf>
  </rfmt>
  <rfmt sheetId="5" sqref="A1307" start="0" length="0">
    <dxf>
      <font>
        <b val="0"/>
        <sz val="10"/>
        <color auto="1"/>
        <name val="Arial"/>
        <scheme val="none"/>
      </font>
      <alignment horizontal="general" vertical="bottom" wrapText="0" readingOrder="0"/>
      <border outline="0">
        <left/>
        <right/>
        <bottom/>
      </border>
    </dxf>
  </rfmt>
  <rfmt sheetId="5" sqref="B1307" start="0" length="0">
    <dxf>
      <border outline="0">
        <right/>
        <bottom/>
      </border>
    </dxf>
  </rfmt>
  <rfmt sheetId="5" sqref="C1307" start="0" length="0">
    <dxf>
      <border outline="0">
        <right/>
        <bottom/>
      </border>
    </dxf>
  </rfmt>
  <rfmt sheetId="5" sqref="D1307" start="0" length="0">
    <dxf>
      <border outline="0">
        <right/>
        <bottom/>
      </border>
    </dxf>
  </rfmt>
  <rfmt sheetId="5" sqref="E1307" start="0" length="0">
    <dxf>
      <border outline="0">
        <right/>
        <bottom/>
      </border>
    </dxf>
  </rfmt>
  <rfmt sheetId="5" sqref="F1307" start="0" length="0">
    <dxf>
      <border outline="0">
        <right/>
        <bottom/>
      </border>
    </dxf>
  </rfmt>
  <rfmt sheetId="5" sqref="G1307" start="0" length="0">
    <dxf>
      <border outline="0">
        <right/>
        <bottom/>
      </border>
    </dxf>
  </rfmt>
  <rfmt sheetId="5" sqref="I1306" start="0" length="0">
    <dxf>
      <border outline="0">
        <right/>
      </border>
    </dxf>
  </rfmt>
  <rfmt sheetId="5" sqref="H1307" start="0" length="0">
    <dxf>
      <border outline="0">
        <bottom/>
      </border>
    </dxf>
  </rfmt>
  <rfmt sheetId="5" sqref="I1307" start="0" length="0">
    <dxf>
      <border outline="0">
        <right/>
        <bottom/>
      </border>
    </dxf>
  </rfmt>
  <rfmt sheetId="5" sqref="K1306" start="0" length="0">
    <dxf>
      <border outline="0">
        <right/>
      </border>
    </dxf>
  </rfmt>
  <rfmt sheetId="5" sqref="J1307" start="0" length="0">
    <dxf>
      <border outline="0">
        <bottom/>
      </border>
    </dxf>
  </rfmt>
  <rfmt sheetId="5" sqref="K1307" start="0" length="0">
    <dxf>
      <border outline="0">
        <right/>
        <bottom/>
      </border>
    </dxf>
  </rfmt>
  <rfmt sheetId="5" sqref="L1307" start="0" length="0">
    <dxf>
      <border outline="0">
        <right/>
        <bottom/>
      </border>
    </dxf>
  </rfmt>
  <rfmt sheetId="5" sqref="M1307" start="0" length="0">
    <dxf>
      <border outline="0">
        <right/>
        <bottom/>
      </border>
    </dxf>
  </rfmt>
  <rfmt sheetId="5" sqref="N1307" start="0" length="0">
    <dxf>
      <border outline="0">
        <right/>
        <bottom/>
      </border>
    </dxf>
  </rfmt>
  <rfmt sheetId="5" sqref="P1306" start="0" length="0">
    <dxf>
      <border outline="0">
        <right/>
      </border>
    </dxf>
  </rfmt>
  <rfmt sheetId="5" sqref="O1307" start="0" length="0">
    <dxf>
      <border outline="0">
        <bottom/>
      </border>
    </dxf>
  </rfmt>
  <rfmt sheetId="5" sqref="P1307" start="0" length="0">
    <dxf>
      <border outline="0">
        <right/>
        <bottom/>
      </border>
    </dxf>
  </rfmt>
  <rfmt sheetId="5" sqref="R1306" start="0" length="0">
    <dxf>
      <border outline="0">
        <right/>
      </border>
    </dxf>
  </rfmt>
  <rfmt sheetId="5" sqref="Q1307" start="0" length="0">
    <dxf>
      <border outline="0">
        <bottom/>
      </border>
    </dxf>
  </rfmt>
  <rfmt sheetId="5" sqref="R1307" start="0" length="0">
    <dxf>
      <border outline="0">
        <right/>
        <bottom/>
      </border>
    </dxf>
  </rfmt>
  <rfmt sheetId="5" sqref="T1306" start="0" length="0">
    <dxf>
      <border outline="0">
        <right/>
      </border>
    </dxf>
  </rfmt>
  <rfmt sheetId="5" sqref="S1307" start="0" length="0">
    <dxf>
      <border outline="0">
        <bottom/>
      </border>
    </dxf>
  </rfmt>
  <rfmt sheetId="5" sqref="T1307" start="0" length="0">
    <dxf>
      <border outline="0">
        <right/>
        <bottom/>
      </border>
    </dxf>
  </rfmt>
  <rfmt sheetId="5" sqref="U1307" start="0" length="0">
    <dxf>
      <border outline="0">
        <right/>
        <bottom/>
      </border>
    </dxf>
  </rfmt>
  <rfmt sheetId="5" sqref="V1307" start="0" length="0">
    <dxf>
      <border outline="0">
        <right/>
        <bottom/>
      </border>
    </dxf>
  </rfmt>
  <rfmt sheetId="5" sqref="W1307" start="0" length="0">
    <dxf>
      <border outline="0">
        <right/>
        <bottom/>
      </border>
    </dxf>
  </rfmt>
  <rfmt sheetId="5" sqref="X1307" start="0" length="0">
    <dxf>
      <border outline="0">
        <right/>
        <bottom/>
      </border>
    </dxf>
  </rfmt>
  <rfmt sheetId="5" sqref="Y1307" start="0" length="0">
    <dxf>
      <border outline="0">
        <right/>
        <bottom/>
      </border>
    </dxf>
  </rfmt>
  <rfmt sheetId="5" sqref="AA1306" start="0" length="0">
    <dxf>
      <border outline="0">
        <right/>
      </border>
    </dxf>
  </rfmt>
  <rfmt sheetId="5" sqref="Z1307" start="0" length="0">
    <dxf>
      <border outline="0">
        <bottom/>
      </border>
    </dxf>
  </rfmt>
  <rfmt sheetId="5" sqref="AA1307" start="0" length="0">
    <dxf>
      <border outline="0">
        <right/>
        <bottom/>
      </border>
    </dxf>
  </rfmt>
  <rfmt sheetId="5" sqref="AC1306" start="0" length="0">
    <dxf>
      <border outline="0">
        <right/>
      </border>
    </dxf>
  </rfmt>
  <rfmt sheetId="5" sqref="AB1307" start="0" length="0">
    <dxf>
      <font>
        <sz val="10"/>
        <color auto="1"/>
        <name val="Arial"/>
        <scheme val="none"/>
      </font>
      <alignment horizontal="general" vertical="bottom" wrapText="0" readingOrder="0"/>
      <border outline="0">
        <bottom/>
      </border>
    </dxf>
  </rfmt>
  <rfmt sheetId="5" sqref="AC1307" start="0" length="0">
    <dxf>
      <border outline="0">
        <right/>
        <bottom/>
      </border>
    </dxf>
  </rfmt>
  <rfmt sheetId="5" sqref="AE1306" start="0" length="0">
    <dxf>
      <border outline="0">
        <right/>
      </border>
    </dxf>
  </rfmt>
  <rfmt sheetId="5" sqref="AD1307" start="0" length="0">
    <dxf>
      <border outline="0">
        <bottom/>
      </border>
    </dxf>
  </rfmt>
  <rfmt sheetId="5" sqref="AE1307" start="0" length="0">
    <dxf>
      <border outline="0">
        <right/>
        <bottom/>
      </border>
    </dxf>
  </rfmt>
  <rfmt sheetId="5" sqref="B1308" start="0" length="0">
    <dxf>
      <border outline="0">
        <bottom/>
      </border>
    </dxf>
  </rfmt>
  <rfmt sheetId="5" sqref="C1308" start="0" length="0">
    <dxf>
      <border outline="0">
        <bottom/>
      </border>
    </dxf>
  </rfmt>
  <rfmt sheetId="5" sqref="D1308" start="0" length="0">
    <dxf>
      <border outline="0">
        <bottom/>
      </border>
    </dxf>
  </rfmt>
  <rfmt sheetId="5" sqref="E1308" start="0" length="0">
    <dxf>
      <border outline="0">
        <bottom/>
      </border>
    </dxf>
  </rfmt>
  <rfmt sheetId="5" sqref="F1308" start="0" length="0">
    <dxf>
      <border outline="0">
        <bottom/>
      </border>
    </dxf>
  </rfmt>
  <rfmt sheetId="5" sqref="G1308" start="0" length="0">
    <dxf>
      <border outline="0">
        <bottom/>
      </border>
    </dxf>
  </rfmt>
  <rfmt sheetId="5" sqref="H1308" start="0" length="0">
    <dxf>
      <border outline="0">
        <bottom/>
      </border>
    </dxf>
  </rfmt>
  <rfmt sheetId="5" sqref="I1308" start="0" length="0">
    <dxf>
      <border outline="0">
        <bottom/>
      </border>
    </dxf>
  </rfmt>
  <rfmt sheetId="5" sqref="J1308" start="0" length="0">
    <dxf>
      <border outline="0">
        <bottom/>
      </border>
    </dxf>
  </rfmt>
  <rfmt sheetId="5" sqref="K1308" start="0" length="0">
    <dxf>
      <border outline="0">
        <bottom/>
      </border>
    </dxf>
  </rfmt>
  <rfmt sheetId="5" sqref="L1308" start="0" length="0">
    <dxf>
      <border outline="0">
        <bottom/>
      </border>
    </dxf>
  </rfmt>
  <rfmt sheetId="5" sqref="M1308" start="0" length="0">
    <dxf>
      <border outline="0">
        <bottom/>
      </border>
    </dxf>
  </rfmt>
  <rfmt sheetId="5" sqref="N1308" start="0" length="0">
    <dxf>
      <border outline="0">
        <bottom/>
      </border>
    </dxf>
  </rfmt>
  <rfmt sheetId="5" sqref="O1308" start="0" length="0">
    <dxf>
      <border outline="0">
        <bottom/>
      </border>
    </dxf>
  </rfmt>
  <rfmt sheetId="5" sqref="P1308" start="0" length="0">
    <dxf>
      <border outline="0">
        <bottom/>
      </border>
    </dxf>
  </rfmt>
  <rfmt sheetId="5" sqref="Q1308" start="0" length="0">
    <dxf>
      <border outline="0">
        <bottom/>
      </border>
    </dxf>
  </rfmt>
  <rfmt sheetId="5" sqref="R1308" start="0" length="0">
    <dxf>
      <border outline="0">
        <bottom/>
      </border>
    </dxf>
  </rfmt>
  <rfmt sheetId="5" sqref="S1308" start="0" length="0">
    <dxf>
      <border outline="0">
        <bottom/>
      </border>
    </dxf>
  </rfmt>
  <rfmt sheetId="5" sqref="T1308" start="0" length="0">
    <dxf>
      <border outline="0">
        <bottom/>
      </border>
    </dxf>
  </rfmt>
  <rfmt sheetId="5" sqref="U1308" start="0" length="0">
    <dxf>
      <border outline="0">
        <bottom/>
      </border>
    </dxf>
  </rfmt>
  <rfmt sheetId="5" sqref="V1308" start="0" length="0">
    <dxf>
      <border outline="0">
        <bottom/>
      </border>
    </dxf>
  </rfmt>
  <rfmt sheetId="5" sqref="W1308" start="0" length="0">
    <dxf>
      <border outline="0">
        <bottom/>
      </border>
    </dxf>
  </rfmt>
  <rfmt sheetId="5" sqref="X1308" start="0" length="0">
    <dxf>
      <border outline="0">
        <bottom/>
      </border>
    </dxf>
  </rfmt>
  <rfmt sheetId="5" sqref="Y1308" start="0" length="0">
    <dxf>
      <border outline="0">
        <bottom/>
      </border>
    </dxf>
  </rfmt>
  <rfmt sheetId="5" sqref="Z1308" start="0" length="0">
    <dxf>
      <border outline="0">
        <bottom/>
      </border>
    </dxf>
  </rfmt>
  <rfmt sheetId="5" sqref="AA1308" start="0" length="0">
    <dxf>
      <border outline="0">
        <bottom/>
      </border>
    </dxf>
  </rfmt>
  <rfmt sheetId="5" sqref="AB1308" start="0" length="0">
    <dxf>
      <border outline="0">
        <bottom/>
      </border>
    </dxf>
  </rfmt>
  <rfmt sheetId="5" sqref="AC1308" start="0" length="0">
    <dxf>
      <border outline="0">
        <bottom/>
      </border>
    </dxf>
  </rfmt>
  <rfmt sheetId="5" sqref="AD1308" start="0" length="0">
    <dxf>
      <border outline="0">
        <bottom/>
      </border>
    </dxf>
  </rfmt>
  <rfmt sheetId="5" sqref="AE1308" start="0" length="0">
    <dxf>
      <border outline="0">
        <right/>
        <bottom/>
      </border>
    </dxf>
  </rfmt>
  <rfmt sheetId="5" sqref="B1309" start="0" length="0">
    <dxf>
      <border outline="0">
        <bottom/>
      </border>
    </dxf>
  </rfmt>
  <rfmt sheetId="5" sqref="C1309" start="0" length="0">
    <dxf>
      <border outline="0">
        <bottom/>
      </border>
    </dxf>
  </rfmt>
  <rfmt sheetId="5" sqref="D1309" start="0" length="0">
    <dxf>
      <border outline="0">
        <bottom/>
      </border>
    </dxf>
  </rfmt>
  <rfmt sheetId="5" sqref="E1309" start="0" length="0">
    <dxf>
      <border outline="0">
        <bottom/>
      </border>
    </dxf>
  </rfmt>
  <rfmt sheetId="5" sqref="F1309" start="0" length="0">
    <dxf>
      <border outline="0">
        <bottom/>
      </border>
    </dxf>
  </rfmt>
  <rfmt sheetId="5" sqref="G1309" start="0" length="0">
    <dxf>
      <border outline="0">
        <bottom/>
      </border>
    </dxf>
  </rfmt>
  <rfmt sheetId="5" sqref="H1309" start="0" length="0">
    <dxf>
      <border outline="0">
        <bottom/>
      </border>
    </dxf>
  </rfmt>
  <rfmt sheetId="5" sqref="I1309" start="0" length="0">
    <dxf>
      <border outline="0">
        <bottom/>
      </border>
    </dxf>
  </rfmt>
  <rfmt sheetId="5" sqref="J1309" start="0" length="0">
    <dxf>
      <border outline="0">
        <bottom/>
      </border>
    </dxf>
  </rfmt>
  <rfmt sheetId="5" sqref="K1309" start="0" length="0">
    <dxf>
      <border outline="0">
        <bottom/>
      </border>
    </dxf>
  </rfmt>
  <rfmt sheetId="5" sqref="L1309" start="0" length="0">
    <dxf>
      <border outline="0">
        <bottom/>
      </border>
    </dxf>
  </rfmt>
  <rfmt sheetId="5" sqref="M1309" start="0" length="0">
    <dxf>
      <border outline="0">
        <bottom/>
      </border>
    </dxf>
  </rfmt>
  <rfmt sheetId="5" sqref="N1309" start="0" length="0">
    <dxf>
      <border outline="0">
        <bottom/>
      </border>
    </dxf>
  </rfmt>
  <rfmt sheetId="5" sqref="O1309" start="0" length="0">
    <dxf>
      <border outline="0">
        <bottom/>
      </border>
    </dxf>
  </rfmt>
  <rfmt sheetId="5" sqref="P1309" start="0" length="0">
    <dxf>
      <border outline="0">
        <bottom/>
      </border>
    </dxf>
  </rfmt>
  <rfmt sheetId="5" sqref="Q1309" start="0" length="0">
    <dxf>
      <border outline="0">
        <bottom/>
      </border>
    </dxf>
  </rfmt>
  <rfmt sheetId="5" sqref="R1309" start="0" length="0">
    <dxf>
      <border outline="0">
        <bottom/>
      </border>
    </dxf>
  </rfmt>
  <rfmt sheetId="5" sqref="S1309" start="0" length="0">
    <dxf>
      <border outline="0">
        <bottom/>
      </border>
    </dxf>
  </rfmt>
  <rfmt sheetId="5" sqref="T1309" start="0" length="0">
    <dxf>
      <border outline="0">
        <bottom/>
      </border>
    </dxf>
  </rfmt>
  <rfmt sheetId="5" sqref="U1309" start="0" length="0">
    <dxf>
      <border outline="0">
        <bottom/>
      </border>
    </dxf>
  </rfmt>
  <rfmt sheetId="5" sqref="V1309" start="0" length="0">
    <dxf>
      <border outline="0">
        <bottom/>
      </border>
    </dxf>
  </rfmt>
  <rfmt sheetId="5" sqref="W1309" start="0" length="0">
    <dxf>
      <border outline="0">
        <bottom/>
      </border>
    </dxf>
  </rfmt>
  <rfmt sheetId="5" sqref="X1309" start="0" length="0">
    <dxf>
      <border outline="0">
        <bottom/>
      </border>
    </dxf>
  </rfmt>
  <rfmt sheetId="5" sqref="Y1309" start="0" length="0">
    <dxf>
      <border outline="0">
        <bottom/>
      </border>
    </dxf>
  </rfmt>
  <rfmt sheetId="5" sqref="Z1309" start="0" length="0">
    <dxf>
      <border outline="0">
        <bottom/>
      </border>
    </dxf>
  </rfmt>
  <rfmt sheetId="5" sqref="AA1309" start="0" length="0">
    <dxf>
      <border outline="0">
        <bottom/>
      </border>
    </dxf>
  </rfmt>
  <rfmt sheetId="5" sqref="AB1309" start="0" length="0">
    <dxf>
      <border outline="0">
        <bottom/>
      </border>
    </dxf>
  </rfmt>
  <rfmt sheetId="5" sqref="AC1309" start="0" length="0">
    <dxf>
      <border outline="0">
        <bottom/>
      </border>
    </dxf>
  </rfmt>
  <rfmt sheetId="5" sqref="AD1309" start="0" length="0">
    <dxf>
      <border outline="0">
        <bottom/>
      </border>
    </dxf>
  </rfmt>
  <rfmt sheetId="5" sqref="AE1309" start="0" length="0">
    <dxf>
      <border outline="0">
        <right/>
        <bottom/>
      </border>
    </dxf>
  </rfmt>
  <rfmt sheetId="5" sqref="A1311" start="0" length="0">
    <dxf>
      <font>
        <sz val="10"/>
        <color auto="1"/>
        <name val="Arial"/>
        <scheme val="none"/>
      </font>
      <alignment horizontal="general" vertical="bottom" wrapText="0" readingOrder="0"/>
      <border outline="0">
        <left/>
        <right/>
        <bottom/>
      </border>
    </dxf>
  </rfmt>
  <rfmt sheetId="5" sqref="B1311" start="0" length="0">
    <dxf>
      <border outline="0">
        <right/>
        <bottom/>
      </border>
    </dxf>
  </rfmt>
  <rfmt sheetId="5" sqref="C1311" start="0" length="0">
    <dxf>
      <border outline="0">
        <right/>
        <bottom/>
      </border>
    </dxf>
  </rfmt>
  <rfmt sheetId="5" sqref="D1311" start="0" length="0">
    <dxf>
      <border outline="0">
        <right/>
        <bottom/>
      </border>
    </dxf>
  </rfmt>
  <rfmt sheetId="5" sqref="E1311" start="0" length="0">
    <dxf>
      <border outline="0">
        <right/>
        <bottom/>
      </border>
    </dxf>
  </rfmt>
  <rfmt sheetId="5" sqref="F1311" start="0" length="0">
    <dxf>
      <border outline="0">
        <right/>
        <bottom/>
      </border>
    </dxf>
  </rfmt>
  <rfmt sheetId="5" sqref="G1311" start="0" length="0">
    <dxf>
      <border outline="0">
        <right/>
        <bottom/>
      </border>
    </dxf>
  </rfmt>
  <rfmt sheetId="5" sqref="I1310" start="0" length="0">
    <dxf>
      <border outline="0">
        <right/>
      </border>
    </dxf>
  </rfmt>
  <rfmt sheetId="5" sqref="H1311" start="0" length="0">
    <dxf>
      <border outline="0">
        <bottom/>
      </border>
    </dxf>
  </rfmt>
  <rfmt sheetId="5" sqref="I1311" start="0" length="0">
    <dxf>
      <border outline="0">
        <right/>
        <bottom/>
      </border>
    </dxf>
  </rfmt>
  <rfmt sheetId="5" sqref="K1310" start="0" length="0">
    <dxf>
      <border outline="0">
        <right/>
      </border>
    </dxf>
  </rfmt>
  <rfmt sheetId="5" sqref="J1311" start="0" length="0">
    <dxf>
      <border outline="0">
        <bottom/>
      </border>
    </dxf>
  </rfmt>
  <rfmt sheetId="5" sqref="K1311" start="0" length="0">
    <dxf>
      <border outline="0">
        <right/>
        <bottom/>
      </border>
    </dxf>
  </rfmt>
  <rfmt sheetId="5" sqref="L1311" start="0" length="0">
    <dxf>
      <border outline="0">
        <right/>
        <bottom/>
      </border>
    </dxf>
  </rfmt>
  <rfmt sheetId="5" sqref="M1311" start="0" length="0">
    <dxf>
      <border outline="0">
        <right/>
        <bottom/>
      </border>
    </dxf>
  </rfmt>
  <rfmt sheetId="5" sqref="N1311" start="0" length="0">
    <dxf>
      <border outline="0">
        <right/>
        <bottom/>
      </border>
    </dxf>
  </rfmt>
  <rfmt sheetId="5" sqref="P1310" start="0" length="0">
    <dxf>
      <border outline="0">
        <right/>
      </border>
    </dxf>
  </rfmt>
  <rfmt sheetId="5" sqref="O1311" start="0" length="0">
    <dxf>
      <border outline="0">
        <bottom/>
      </border>
    </dxf>
  </rfmt>
  <rfmt sheetId="5" sqref="P1311" start="0" length="0">
    <dxf>
      <border outline="0">
        <right/>
        <bottom/>
      </border>
    </dxf>
  </rfmt>
  <rfmt sheetId="5" sqref="R1310" start="0" length="0">
    <dxf>
      <border outline="0">
        <right/>
      </border>
    </dxf>
  </rfmt>
  <rfmt sheetId="5" sqref="Q1311" start="0" length="0">
    <dxf>
      <border outline="0">
        <bottom/>
      </border>
    </dxf>
  </rfmt>
  <rfmt sheetId="5" sqref="R1311" start="0" length="0">
    <dxf>
      <border outline="0">
        <right/>
        <bottom/>
      </border>
    </dxf>
  </rfmt>
  <rfmt sheetId="5" sqref="T1310" start="0" length="0">
    <dxf>
      <border outline="0">
        <right/>
      </border>
    </dxf>
  </rfmt>
  <rfmt sheetId="5" sqref="S1311" start="0" length="0">
    <dxf>
      <border outline="0">
        <bottom/>
      </border>
    </dxf>
  </rfmt>
  <rfmt sheetId="5" sqref="T1311" start="0" length="0">
    <dxf>
      <border outline="0">
        <right/>
        <bottom/>
      </border>
    </dxf>
  </rfmt>
  <rfmt sheetId="5" sqref="U1311" start="0" length="0">
    <dxf>
      <border outline="0">
        <right/>
        <bottom/>
      </border>
    </dxf>
  </rfmt>
  <rfmt sheetId="5" sqref="V1311" start="0" length="0">
    <dxf>
      <border outline="0">
        <right/>
        <bottom/>
      </border>
    </dxf>
  </rfmt>
  <rfmt sheetId="5" sqref="W1311" start="0" length="0">
    <dxf>
      <border outline="0">
        <right/>
        <bottom/>
      </border>
    </dxf>
  </rfmt>
  <rfmt sheetId="5" sqref="X1311" start="0" length="0">
    <dxf>
      <border outline="0">
        <right/>
        <bottom/>
      </border>
    </dxf>
  </rfmt>
  <rfmt sheetId="5" sqref="Y1311" start="0" length="0">
    <dxf>
      <border outline="0">
        <right/>
        <bottom/>
      </border>
    </dxf>
  </rfmt>
  <rfmt sheetId="5" sqref="AA1310" start="0" length="0">
    <dxf>
      <border outline="0">
        <right/>
      </border>
    </dxf>
  </rfmt>
  <rfmt sheetId="5" sqref="Z1311" start="0" length="0">
    <dxf>
      <border outline="0">
        <bottom/>
      </border>
    </dxf>
  </rfmt>
  <rfmt sheetId="5" sqref="AA1311" start="0" length="0">
    <dxf>
      <border outline="0">
        <right/>
        <bottom/>
      </border>
    </dxf>
  </rfmt>
  <rfmt sheetId="5" sqref="AD1310" start="0" length="0">
    <dxf>
      <border outline="0">
        <right/>
      </border>
    </dxf>
  </rfmt>
  <rfmt sheetId="5" sqref="AB1311" start="0" length="0">
    <dxf>
      <border outline="0">
        <bottom/>
      </border>
    </dxf>
  </rfmt>
  <rfmt sheetId="5" sqref="AC1311" start="0" length="0">
    <dxf>
      <border outline="0">
        <bottom/>
      </border>
    </dxf>
  </rfmt>
  <rfmt sheetId="5" sqref="AD1311" start="0" length="0">
    <dxf>
      <border outline="0">
        <right/>
        <bottom/>
      </border>
    </dxf>
  </rfmt>
  <rfmt sheetId="5" sqref="AE1311" start="0" length="0">
    <dxf>
      <border outline="0">
        <right/>
        <bottom/>
      </border>
    </dxf>
  </rfmt>
  <rfmt sheetId="5" sqref="A1313" start="0" length="0">
    <dxf>
      <border outline="0">
        <left/>
        <right/>
      </border>
    </dxf>
  </rfmt>
  <rfmt sheetId="5" sqref="A1314" start="0" length="0">
    <dxf>
      <border outline="0">
        <left/>
        <right/>
      </border>
    </dxf>
  </rfmt>
  <rfmt sheetId="5" sqref="A1315" start="0" length="0">
    <dxf>
      <border outline="0">
        <left/>
        <right/>
        <bottom/>
      </border>
    </dxf>
  </rfmt>
  <rfmt sheetId="5" sqref="B1313" start="0" length="0">
    <dxf>
      <border outline="0">
        <right/>
      </border>
    </dxf>
  </rfmt>
  <rfmt sheetId="5" sqref="B1314" start="0" length="0">
    <dxf>
      <border outline="0">
        <right/>
      </border>
    </dxf>
  </rfmt>
  <rfmt sheetId="5" sqref="B1315" start="0" length="0">
    <dxf>
      <border outline="0">
        <right/>
        <bottom/>
      </border>
    </dxf>
  </rfmt>
  <rfmt sheetId="5" sqref="C1313" start="0" length="0">
    <dxf>
      <border outline="0">
        <right/>
      </border>
    </dxf>
  </rfmt>
  <rfmt sheetId="5" sqref="C1314" start="0" length="0">
    <dxf>
      <border outline="0">
        <right/>
      </border>
    </dxf>
  </rfmt>
  <rfmt sheetId="5" sqref="C1315" start="0" length="0">
    <dxf>
      <border outline="0">
        <right/>
        <bottom/>
      </border>
    </dxf>
  </rfmt>
  <rfmt sheetId="5" sqref="D1313" start="0" length="0">
    <dxf>
      <border outline="0">
        <right/>
      </border>
    </dxf>
  </rfmt>
  <rfmt sheetId="5" sqref="D1314" start="0" length="0">
    <dxf>
      <border outline="0">
        <right/>
      </border>
    </dxf>
  </rfmt>
  <rfmt sheetId="5" sqref="D1315" start="0" length="0">
    <dxf>
      <border outline="0">
        <right/>
        <bottom/>
      </border>
    </dxf>
  </rfmt>
  <rfmt sheetId="5" sqref="E1313" start="0" length="0">
    <dxf>
      <border outline="0">
        <right/>
      </border>
    </dxf>
  </rfmt>
  <rfmt sheetId="5" sqref="E1314" start="0" length="0">
    <dxf>
      <border outline="0">
        <right/>
      </border>
    </dxf>
  </rfmt>
  <rfmt sheetId="5" sqref="E1315" start="0" length="0">
    <dxf>
      <border outline="0">
        <right/>
        <bottom/>
      </border>
    </dxf>
  </rfmt>
  <rfmt sheetId="5" sqref="F1313" start="0" length="0">
    <dxf>
      <border outline="0">
        <right/>
      </border>
    </dxf>
  </rfmt>
  <rfmt sheetId="5" sqref="F1314" start="0" length="0">
    <dxf>
      <border outline="0">
        <right/>
      </border>
    </dxf>
  </rfmt>
  <rfmt sheetId="5" sqref="F1315" start="0" length="0">
    <dxf>
      <border outline="0">
        <right/>
        <bottom/>
      </border>
    </dxf>
  </rfmt>
  <rfmt sheetId="5" sqref="G1313" start="0" length="0">
    <dxf>
      <border outline="0">
        <right/>
      </border>
    </dxf>
  </rfmt>
  <rfmt sheetId="5" sqref="G1314" start="0" length="0">
    <dxf>
      <border outline="0">
        <right/>
      </border>
    </dxf>
  </rfmt>
  <rfmt sheetId="5" sqref="G1315" start="0" length="0">
    <dxf>
      <border outline="0">
        <right/>
        <bottom/>
      </border>
    </dxf>
  </rfmt>
  <rfmt sheetId="5" sqref="I1312" start="0" length="0">
    <dxf>
      <border outline="0">
        <right/>
      </border>
    </dxf>
  </rfmt>
  <rfmt sheetId="5" sqref="I1313" start="0" length="0">
    <dxf>
      <border outline="0">
        <right/>
      </border>
    </dxf>
  </rfmt>
  <rfmt sheetId="5" sqref="I1314" start="0" length="0">
    <dxf>
      <border outline="0">
        <right/>
      </border>
    </dxf>
  </rfmt>
  <rfmt sheetId="5" sqref="H1315" start="0" length="0">
    <dxf>
      <border outline="0">
        <bottom/>
      </border>
    </dxf>
  </rfmt>
  <rfmt sheetId="5" sqref="I1315" start="0" length="0">
    <dxf>
      <border outline="0">
        <right/>
        <bottom/>
      </border>
    </dxf>
  </rfmt>
  <rfmt sheetId="5" sqref="K1312" start="0" length="0">
    <dxf>
      <border outline="0">
        <right/>
      </border>
    </dxf>
  </rfmt>
  <rfmt sheetId="5" sqref="K1313" start="0" length="0">
    <dxf>
      <border outline="0">
        <right/>
      </border>
    </dxf>
  </rfmt>
  <rfmt sheetId="5" sqref="K1314" start="0" length="0">
    <dxf>
      <border outline="0">
        <right/>
      </border>
    </dxf>
  </rfmt>
  <rfmt sheetId="5" sqref="J1315" start="0" length="0">
    <dxf>
      <border outline="0">
        <bottom/>
      </border>
    </dxf>
  </rfmt>
  <rfmt sheetId="5" sqref="K1315" start="0" length="0">
    <dxf>
      <border outline="0">
        <right/>
        <bottom/>
      </border>
    </dxf>
  </rfmt>
  <rfmt sheetId="5" sqref="L1313" start="0" length="0">
    <dxf>
      <border outline="0">
        <right/>
      </border>
    </dxf>
  </rfmt>
  <rfmt sheetId="5" sqref="L1314" start="0" length="0">
    <dxf>
      <border outline="0">
        <right/>
      </border>
    </dxf>
  </rfmt>
  <rfmt sheetId="5" sqref="L1315" start="0" length="0">
    <dxf>
      <border outline="0">
        <right/>
        <bottom/>
      </border>
    </dxf>
  </rfmt>
  <rfmt sheetId="5" sqref="M1313" start="0" length="0">
    <dxf>
      <border outline="0">
        <right/>
      </border>
    </dxf>
  </rfmt>
  <rfmt sheetId="5" sqref="M1314" start="0" length="0">
    <dxf>
      <border outline="0">
        <right/>
      </border>
    </dxf>
  </rfmt>
  <rfmt sheetId="5" sqref="M1315" start="0" length="0">
    <dxf>
      <border outline="0">
        <right/>
        <bottom/>
      </border>
    </dxf>
  </rfmt>
  <rfmt sheetId="5" sqref="N1313" start="0" length="0">
    <dxf>
      <border outline="0">
        <right/>
      </border>
    </dxf>
  </rfmt>
  <rfmt sheetId="5" sqref="N1314" start="0" length="0">
    <dxf>
      <border outline="0">
        <right/>
      </border>
    </dxf>
  </rfmt>
  <rfmt sheetId="5" sqref="N1315" start="0" length="0">
    <dxf>
      <border outline="0">
        <right/>
        <bottom/>
      </border>
    </dxf>
  </rfmt>
  <rfmt sheetId="5" sqref="P1312" start="0" length="0">
    <dxf>
      <border outline="0">
        <right/>
      </border>
    </dxf>
  </rfmt>
  <rfmt sheetId="5" sqref="P1313" start="0" length="0">
    <dxf>
      <border outline="0">
        <right/>
      </border>
    </dxf>
  </rfmt>
  <rfmt sheetId="5" sqref="P1314" start="0" length="0">
    <dxf>
      <border outline="0">
        <right/>
      </border>
    </dxf>
  </rfmt>
  <rfmt sheetId="5" sqref="O1315" start="0" length="0">
    <dxf>
      <border outline="0">
        <bottom/>
      </border>
    </dxf>
  </rfmt>
  <rfmt sheetId="5" sqref="P1315" start="0" length="0">
    <dxf>
      <border outline="0">
        <right/>
        <bottom/>
      </border>
    </dxf>
  </rfmt>
  <rfmt sheetId="5" sqref="R1312" start="0" length="0">
    <dxf>
      <border outline="0">
        <right/>
      </border>
    </dxf>
  </rfmt>
  <rfmt sheetId="5" sqref="R1313" start="0" length="0">
    <dxf>
      <border outline="0">
        <right/>
      </border>
    </dxf>
  </rfmt>
  <rfmt sheetId="5" sqref="R1314" start="0" length="0">
    <dxf>
      <border outline="0">
        <right/>
      </border>
    </dxf>
  </rfmt>
  <rfmt sheetId="5" sqref="Q1315" start="0" length="0">
    <dxf>
      <border outline="0">
        <bottom/>
      </border>
    </dxf>
  </rfmt>
  <rfmt sheetId="5" sqref="R1315" start="0" length="0">
    <dxf>
      <border outline="0">
        <right/>
        <bottom/>
      </border>
    </dxf>
  </rfmt>
  <rfmt sheetId="5" sqref="T1312" start="0" length="0">
    <dxf>
      <border outline="0">
        <right/>
      </border>
    </dxf>
  </rfmt>
  <rfmt sheetId="5" sqref="T1313" start="0" length="0">
    <dxf>
      <border outline="0">
        <right/>
      </border>
    </dxf>
  </rfmt>
  <rfmt sheetId="5" sqref="T1314" start="0" length="0">
    <dxf>
      <border outline="0">
        <right/>
      </border>
    </dxf>
  </rfmt>
  <rfmt sheetId="5" sqref="S1315" start="0" length="0">
    <dxf>
      <border outline="0">
        <bottom/>
      </border>
    </dxf>
  </rfmt>
  <rfmt sheetId="5" sqref="T1315" start="0" length="0">
    <dxf>
      <border outline="0">
        <right/>
        <bottom/>
      </border>
    </dxf>
  </rfmt>
  <rfmt sheetId="5" sqref="U1313" start="0" length="0">
    <dxf>
      <border outline="0">
        <right/>
      </border>
    </dxf>
  </rfmt>
  <rfmt sheetId="5" sqref="U1314" start="0" length="0">
    <dxf>
      <border outline="0">
        <right/>
      </border>
    </dxf>
  </rfmt>
  <rfmt sheetId="5" sqref="U1315" start="0" length="0">
    <dxf>
      <border outline="0">
        <right/>
        <bottom/>
      </border>
    </dxf>
  </rfmt>
  <rfmt sheetId="5" sqref="V1313" start="0" length="0">
    <dxf>
      <border outline="0">
        <right/>
      </border>
    </dxf>
  </rfmt>
  <rfmt sheetId="5" sqref="V1314" start="0" length="0">
    <dxf>
      <border outline="0">
        <right/>
      </border>
    </dxf>
  </rfmt>
  <rfmt sheetId="5" sqref="V1315" start="0" length="0">
    <dxf>
      <border outline="0">
        <right/>
        <bottom/>
      </border>
    </dxf>
  </rfmt>
  <rfmt sheetId="5" sqref="W1313" start="0" length="0">
    <dxf>
      <border outline="0">
        <right/>
      </border>
    </dxf>
  </rfmt>
  <rfmt sheetId="5" sqref="W1314" start="0" length="0">
    <dxf>
      <border outline="0">
        <right/>
      </border>
    </dxf>
  </rfmt>
  <rfmt sheetId="5" sqref="W1315" start="0" length="0">
    <dxf>
      <border outline="0">
        <right/>
        <bottom/>
      </border>
    </dxf>
  </rfmt>
  <rfmt sheetId="5" sqref="X1313" start="0" length="0">
    <dxf>
      <border outline="0">
        <right/>
      </border>
    </dxf>
  </rfmt>
  <rfmt sheetId="5" sqref="X1314" start="0" length="0">
    <dxf>
      <border outline="0">
        <right/>
      </border>
    </dxf>
  </rfmt>
  <rfmt sheetId="5" sqref="X1315" start="0" length="0">
    <dxf>
      <border outline="0">
        <right/>
        <bottom/>
      </border>
    </dxf>
  </rfmt>
  <rfmt sheetId="5" sqref="AA1312" start="0" length="0">
    <dxf>
      <border outline="0">
        <right/>
      </border>
    </dxf>
  </rfmt>
  <rfmt sheetId="5" sqref="AA1313" start="0" length="0">
    <dxf>
      <border outline="0">
        <right/>
      </border>
    </dxf>
  </rfmt>
  <rfmt sheetId="5" sqref="AA1314" start="0" length="0">
    <dxf>
      <border outline="0">
        <right/>
      </border>
    </dxf>
  </rfmt>
  <rfmt sheetId="5" sqref="AA1315" start="0" length="0">
    <dxf>
      <border outline="0">
        <right/>
        <bottom/>
      </border>
    </dxf>
  </rfmt>
  <rfmt sheetId="5" sqref="AD1312" start="0" length="0">
    <dxf>
      <border outline="0">
        <right/>
      </border>
    </dxf>
  </rfmt>
  <rfmt sheetId="5" sqref="AD1313" start="0" length="0">
    <dxf>
      <border outline="0">
        <right/>
      </border>
    </dxf>
  </rfmt>
  <rfmt sheetId="5" sqref="AD1314" start="0" length="0">
    <dxf>
      <border outline="0">
        <right/>
      </border>
    </dxf>
  </rfmt>
  <rfmt sheetId="5" sqref="AB1315" start="0" length="0">
    <dxf>
      <border outline="0">
        <bottom/>
      </border>
    </dxf>
  </rfmt>
  <rfmt sheetId="5" sqref="AC1315" start="0" length="0">
    <dxf>
      <border outline="0">
        <bottom/>
      </border>
    </dxf>
  </rfmt>
  <rfmt sheetId="5" sqref="AD1315" start="0" length="0">
    <dxf>
      <border outline="0">
        <right/>
        <bottom/>
      </border>
    </dxf>
  </rfmt>
  <rfmt sheetId="5" sqref="AE1313" start="0" length="0">
    <dxf>
      <border outline="0">
        <right/>
      </border>
    </dxf>
  </rfmt>
  <rfmt sheetId="5" sqref="AE1314" start="0" length="0">
    <dxf>
      <border outline="0">
        <right/>
      </border>
    </dxf>
  </rfmt>
  <rfmt sheetId="5" sqref="AE1315" start="0" length="0">
    <dxf>
      <border outline="0">
        <right/>
        <bottom/>
      </border>
    </dxf>
  </rfmt>
  <rfmt sheetId="5" sqref="A1317" start="0" length="0">
    <dxf>
      <border outline="0">
        <left/>
        <right/>
      </border>
    </dxf>
  </rfmt>
  <rfmt sheetId="5" sqref="A1318" start="0" length="0">
    <dxf>
      <border outline="0">
        <left/>
        <right/>
        <bottom/>
      </border>
    </dxf>
  </rfmt>
  <rfmt sheetId="5" sqref="B1317" start="0" length="0">
    <dxf>
      <border outline="0">
        <right/>
      </border>
    </dxf>
  </rfmt>
  <rfmt sheetId="5" sqref="B1318" start="0" length="0">
    <dxf>
      <border outline="0">
        <right/>
        <bottom/>
      </border>
    </dxf>
  </rfmt>
  <rfmt sheetId="5" sqref="C1317" start="0" length="0">
    <dxf>
      <border outline="0">
        <right/>
      </border>
    </dxf>
  </rfmt>
  <rfmt sheetId="5" sqref="C1318" start="0" length="0">
    <dxf>
      <border outline="0">
        <right/>
        <bottom/>
      </border>
    </dxf>
  </rfmt>
  <rfmt sheetId="5" sqref="D1317" start="0" length="0">
    <dxf>
      <border outline="0">
        <right/>
      </border>
    </dxf>
  </rfmt>
  <rfmt sheetId="5" sqref="D1318" start="0" length="0">
    <dxf>
      <border outline="0">
        <right/>
        <bottom/>
      </border>
    </dxf>
  </rfmt>
  <rfmt sheetId="5" sqref="E1317" start="0" length="0">
    <dxf>
      <border outline="0">
        <right/>
      </border>
    </dxf>
  </rfmt>
  <rfmt sheetId="5" sqref="E1318" start="0" length="0">
    <dxf>
      <border outline="0">
        <right/>
        <bottom/>
      </border>
    </dxf>
  </rfmt>
  <rfmt sheetId="5" sqref="F1317" start="0" length="0">
    <dxf>
      <border outline="0">
        <right/>
      </border>
    </dxf>
  </rfmt>
  <rfmt sheetId="5" sqref="F1318" start="0" length="0">
    <dxf>
      <border outline="0">
        <right/>
        <bottom/>
      </border>
    </dxf>
  </rfmt>
  <rfmt sheetId="5" sqref="G1317" start="0" length="0">
    <dxf>
      <border outline="0">
        <right/>
      </border>
    </dxf>
  </rfmt>
  <rfmt sheetId="5" sqref="G1318" start="0" length="0">
    <dxf>
      <border outline="0">
        <right/>
        <bottom/>
      </border>
    </dxf>
  </rfmt>
  <rfmt sheetId="5" sqref="I1316" start="0" length="0">
    <dxf>
      <border outline="0">
        <right/>
      </border>
    </dxf>
  </rfmt>
  <rfmt sheetId="5" sqref="I1317" start="0" length="0">
    <dxf>
      <border outline="0">
        <right/>
      </border>
    </dxf>
  </rfmt>
  <rfmt sheetId="5" sqref="H1318" start="0" length="0">
    <dxf>
      <border outline="0">
        <bottom/>
      </border>
    </dxf>
  </rfmt>
  <rfmt sheetId="5" sqref="I1318" start="0" length="0">
    <dxf>
      <border outline="0">
        <right/>
        <bottom/>
      </border>
    </dxf>
  </rfmt>
  <rfmt sheetId="5" sqref="K1316" start="0" length="0">
    <dxf>
      <border outline="0">
        <right/>
      </border>
    </dxf>
  </rfmt>
  <rfmt sheetId="5" sqref="K1317" start="0" length="0">
    <dxf>
      <border outline="0">
        <right/>
      </border>
    </dxf>
  </rfmt>
  <rfmt sheetId="5" sqref="J1318" start="0" length="0">
    <dxf>
      <border outline="0">
        <bottom/>
      </border>
    </dxf>
  </rfmt>
  <rfmt sheetId="5" sqref="K1318" start="0" length="0">
    <dxf>
      <border outline="0">
        <right/>
        <bottom/>
      </border>
    </dxf>
  </rfmt>
  <rfmt sheetId="5" sqref="L1317" start="0" length="0">
    <dxf>
      <border outline="0">
        <right/>
      </border>
    </dxf>
  </rfmt>
  <rfmt sheetId="5" sqref="L1318" start="0" length="0">
    <dxf>
      <border outline="0">
        <right/>
        <bottom/>
      </border>
    </dxf>
  </rfmt>
  <rfmt sheetId="5" sqref="M1317" start="0" length="0">
    <dxf>
      <border outline="0">
        <right/>
      </border>
    </dxf>
  </rfmt>
  <rfmt sheetId="5" sqref="M1318" start="0" length="0">
    <dxf>
      <border outline="0">
        <right/>
        <bottom/>
      </border>
    </dxf>
  </rfmt>
  <rfmt sheetId="5" sqref="N1317" start="0" length="0">
    <dxf>
      <border outline="0">
        <right/>
      </border>
    </dxf>
  </rfmt>
  <rfmt sheetId="5" sqref="N1318" start="0" length="0">
    <dxf>
      <border outline="0">
        <right/>
        <bottom/>
      </border>
    </dxf>
  </rfmt>
  <rfmt sheetId="5" sqref="P1316" start="0" length="0">
    <dxf>
      <border outline="0">
        <right/>
      </border>
    </dxf>
  </rfmt>
  <rfmt sheetId="5" sqref="P1317" start="0" length="0">
    <dxf>
      <border outline="0">
        <right/>
      </border>
    </dxf>
  </rfmt>
  <rfmt sheetId="5" sqref="O1318" start="0" length="0">
    <dxf>
      <border outline="0">
        <bottom/>
      </border>
    </dxf>
  </rfmt>
  <rfmt sheetId="5" sqref="P1318" start="0" length="0">
    <dxf>
      <border outline="0">
        <right/>
        <bottom/>
      </border>
    </dxf>
  </rfmt>
  <rfmt sheetId="5" sqref="R1316" start="0" length="0">
    <dxf>
      <border outline="0">
        <right/>
      </border>
    </dxf>
  </rfmt>
  <rfmt sheetId="5" sqref="R1317" start="0" length="0">
    <dxf>
      <border outline="0">
        <right/>
      </border>
    </dxf>
  </rfmt>
  <rfmt sheetId="5" sqref="Q1318" start="0" length="0">
    <dxf>
      <border outline="0">
        <bottom/>
      </border>
    </dxf>
  </rfmt>
  <rfmt sheetId="5" sqref="R1318" start="0" length="0">
    <dxf>
      <border outline="0">
        <right/>
        <bottom/>
      </border>
    </dxf>
  </rfmt>
  <rfmt sheetId="5" sqref="T1316" start="0" length="0">
    <dxf>
      <border outline="0">
        <right/>
      </border>
    </dxf>
  </rfmt>
  <rfmt sheetId="5" sqref="T1317" start="0" length="0">
    <dxf>
      <border outline="0">
        <right/>
      </border>
    </dxf>
  </rfmt>
  <rfmt sheetId="5" sqref="S1318" start="0" length="0">
    <dxf>
      <border outline="0">
        <bottom/>
      </border>
    </dxf>
  </rfmt>
  <rfmt sheetId="5" sqref="T1318" start="0" length="0">
    <dxf>
      <border outline="0">
        <right/>
        <bottom/>
      </border>
    </dxf>
  </rfmt>
  <rfmt sheetId="5" sqref="U1317" start="0" length="0">
    <dxf>
      <border outline="0">
        <right/>
      </border>
    </dxf>
  </rfmt>
  <rfmt sheetId="5" sqref="U1318" start="0" length="0">
    <dxf>
      <border outline="0">
        <right/>
        <bottom/>
      </border>
    </dxf>
  </rfmt>
  <rfmt sheetId="5" sqref="V1317" start="0" length="0">
    <dxf>
      <border outline="0">
        <right/>
      </border>
    </dxf>
  </rfmt>
  <rfmt sheetId="5" sqref="V1318" start="0" length="0">
    <dxf>
      <border outline="0">
        <right/>
        <bottom/>
      </border>
    </dxf>
  </rfmt>
  <rfmt sheetId="5" sqref="W1317" start="0" length="0">
    <dxf>
      <border outline="0">
        <right/>
      </border>
    </dxf>
  </rfmt>
  <rfmt sheetId="5" sqref="W1318" start="0" length="0">
    <dxf>
      <border outline="0">
        <right/>
        <bottom/>
      </border>
    </dxf>
  </rfmt>
  <rfmt sheetId="5" sqref="X1317" start="0" length="0">
    <dxf>
      <border outline="0">
        <right/>
      </border>
    </dxf>
  </rfmt>
  <rfmt sheetId="5" sqref="X1318" start="0" length="0">
    <dxf>
      <border outline="0">
        <right/>
        <bottom/>
      </border>
    </dxf>
  </rfmt>
  <rfmt sheetId="5" sqref="AA1316" start="0" length="0">
    <dxf>
      <border outline="0">
        <right/>
      </border>
    </dxf>
  </rfmt>
  <rfmt sheetId="5" sqref="AA1317" start="0" length="0">
    <dxf>
      <border outline="0">
        <right/>
      </border>
    </dxf>
  </rfmt>
  <rfmt sheetId="5" sqref="AA1318" start="0" length="0">
    <dxf>
      <border outline="0">
        <right/>
        <bottom/>
      </border>
    </dxf>
  </rfmt>
  <rfmt sheetId="5" sqref="AD1316" start="0" length="0">
    <dxf>
      <border outline="0">
        <right/>
      </border>
    </dxf>
  </rfmt>
  <rfmt sheetId="5" sqref="AD1317" start="0" length="0">
    <dxf>
      <border outline="0">
        <right/>
      </border>
    </dxf>
  </rfmt>
  <rfmt sheetId="5" sqref="AB1318" start="0" length="0">
    <dxf>
      <border outline="0">
        <bottom/>
      </border>
    </dxf>
  </rfmt>
  <rfmt sheetId="5" sqref="AC1318" start="0" length="0">
    <dxf>
      <border outline="0">
        <bottom/>
      </border>
    </dxf>
  </rfmt>
  <rfmt sheetId="5" sqref="AD1318" start="0" length="0">
    <dxf>
      <border outline="0">
        <right/>
        <bottom/>
      </border>
    </dxf>
  </rfmt>
  <rfmt sheetId="5" sqref="AE1317" start="0" length="0">
    <dxf>
      <border outline="0">
        <right/>
      </border>
    </dxf>
  </rfmt>
  <rfmt sheetId="5" sqref="AE1318" start="0" length="0">
    <dxf>
      <border outline="0">
        <right/>
        <bottom/>
      </border>
    </dxf>
  </rfmt>
  <rfmt sheetId="5" sqref="I1319" start="0" length="0">
    <dxf>
      <border outline="0">
        <right/>
        <bottom/>
      </border>
    </dxf>
  </rfmt>
  <rfmt sheetId="5" sqref="K1319" start="0" length="0">
    <dxf>
      <border outline="0">
        <right/>
        <bottom/>
      </border>
    </dxf>
  </rfmt>
  <rfmt sheetId="5" sqref="P1319" start="0" length="0">
    <dxf>
      <border outline="0">
        <right/>
        <bottom/>
      </border>
    </dxf>
  </rfmt>
  <rfmt sheetId="5" sqref="R1319" start="0" length="0">
    <dxf>
      <border outline="0">
        <right/>
        <bottom/>
      </border>
    </dxf>
  </rfmt>
  <rfmt sheetId="5" sqref="T1319" start="0" length="0">
    <dxf>
      <border outline="0">
        <right/>
        <bottom/>
      </border>
    </dxf>
  </rfmt>
  <rfmt sheetId="5" sqref="AA1319" start="0" length="0">
    <dxf>
      <border outline="0">
        <right/>
        <bottom/>
      </border>
    </dxf>
  </rfmt>
  <rfmt sheetId="5" sqref="AC1319" start="0" length="0">
    <dxf>
      <border outline="0">
        <bottom/>
      </border>
    </dxf>
  </rfmt>
  <rfmt sheetId="5" sqref="AD1319" start="0" length="0">
    <dxf>
      <border outline="0">
        <right/>
        <bottom/>
      </border>
    </dxf>
  </rfmt>
  <rfmt sheetId="5" sqref="A1321" start="0" length="0">
    <dxf>
      <border outline="0">
        <left/>
        <right/>
      </border>
    </dxf>
  </rfmt>
  <rfmt sheetId="5" sqref="A1322" start="0" length="0">
    <dxf>
      <border outline="0">
        <left/>
        <right/>
      </border>
    </dxf>
  </rfmt>
  <rfmt sheetId="5" sqref="A1323" start="0" length="0">
    <dxf>
      <border outline="0">
        <left/>
        <right/>
        <bottom/>
      </border>
    </dxf>
  </rfmt>
  <rfmt sheetId="5" sqref="B1321" start="0" length="0">
    <dxf>
      <border outline="0">
        <right/>
      </border>
    </dxf>
  </rfmt>
  <rfmt sheetId="5" sqref="B1322" start="0" length="0">
    <dxf>
      <border outline="0">
        <right/>
      </border>
    </dxf>
  </rfmt>
  <rfmt sheetId="5" sqref="B1323" start="0" length="0">
    <dxf>
      <border outline="0">
        <right/>
        <bottom/>
      </border>
    </dxf>
  </rfmt>
  <rfmt sheetId="5" sqref="C1321" start="0" length="0">
    <dxf>
      <border outline="0">
        <right/>
      </border>
    </dxf>
  </rfmt>
  <rfmt sheetId="5" sqref="C1322" start="0" length="0">
    <dxf>
      <border outline="0">
        <right/>
      </border>
    </dxf>
  </rfmt>
  <rfmt sheetId="5" sqref="C1323" start="0" length="0">
    <dxf>
      <border outline="0">
        <right/>
        <bottom/>
      </border>
    </dxf>
  </rfmt>
  <rfmt sheetId="5" sqref="D1321" start="0" length="0">
    <dxf>
      <border outline="0">
        <right/>
      </border>
    </dxf>
  </rfmt>
  <rfmt sheetId="5" sqref="D1322" start="0" length="0">
    <dxf>
      <border outline="0">
        <right/>
      </border>
    </dxf>
  </rfmt>
  <rfmt sheetId="5" sqref="D1323" start="0" length="0">
    <dxf>
      <border outline="0">
        <right/>
        <bottom/>
      </border>
    </dxf>
  </rfmt>
  <rfmt sheetId="5" sqref="E1321" start="0" length="0">
    <dxf>
      <border outline="0">
        <right/>
      </border>
    </dxf>
  </rfmt>
  <rfmt sheetId="5" sqref="E1322" start="0" length="0">
    <dxf>
      <border outline="0">
        <right/>
      </border>
    </dxf>
  </rfmt>
  <rfmt sheetId="5" sqref="E1323" start="0" length="0">
    <dxf>
      <border outline="0">
        <right/>
        <bottom/>
      </border>
    </dxf>
  </rfmt>
  <rfmt sheetId="5" sqref="F1321" start="0" length="0">
    <dxf>
      <border outline="0">
        <right/>
      </border>
    </dxf>
  </rfmt>
  <rfmt sheetId="5" sqref="F1322" start="0" length="0">
    <dxf>
      <border outline="0">
        <right/>
      </border>
    </dxf>
  </rfmt>
  <rfmt sheetId="5" sqref="F1323" start="0" length="0">
    <dxf>
      <border outline="0">
        <right/>
        <bottom/>
      </border>
    </dxf>
  </rfmt>
  <rfmt sheetId="5" sqref="G1321" start="0" length="0">
    <dxf>
      <border outline="0">
        <right/>
      </border>
    </dxf>
  </rfmt>
  <rfmt sheetId="5" sqref="G1322" start="0" length="0">
    <dxf>
      <border outline="0">
        <right/>
      </border>
    </dxf>
  </rfmt>
  <rfmt sheetId="5" sqref="G1323" start="0" length="0">
    <dxf>
      <border outline="0">
        <right/>
        <bottom/>
      </border>
    </dxf>
  </rfmt>
  <rfmt sheetId="5" sqref="I1320" start="0" length="0">
    <dxf>
      <border outline="0">
        <right/>
      </border>
    </dxf>
  </rfmt>
  <rfmt sheetId="5" sqref="I1321" start="0" length="0">
    <dxf>
      <border outline="0">
        <right/>
      </border>
    </dxf>
  </rfmt>
  <rfmt sheetId="5" sqref="I1322" start="0" length="0">
    <dxf>
      <border outline="0">
        <right/>
      </border>
    </dxf>
  </rfmt>
  <rfmt sheetId="5" sqref="H1323" start="0" length="0">
    <dxf>
      <border outline="0">
        <bottom/>
      </border>
    </dxf>
  </rfmt>
  <rfmt sheetId="5" sqref="I1323" start="0" length="0">
    <dxf>
      <border outline="0">
        <right/>
        <bottom/>
      </border>
    </dxf>
  </rfmt>
  <rfmt sheetId="5" sqref="K1320" start="0" length="0">
    <dxf>
      <border outline="0">
        <right/>
      </border>
    </dxf>
  </rfmt>
  <rfmt sheetId="5" sqref="K1321" start="0" length="0">
    <dxf>
      <border outline="0">
        <right/>
      </border>
    </dxf>
  </rfmt>
  <rfmt sheetId="5" sqref="K1322" start="0" length="0">
    <dxf>
      <border outline="0">
        <right/>
      </border>
    </dxf>
  </rfmt>
  <rfmt sheetId="5" sqref="J1323" start="0" length="0">
    <dxf>
      <border outline="0">
        <bottom/>
      </border>
    </dxf>
  </rfmt>
  <rfmt sheetId="5" sqref="K1323" start="0" length="0">
    <dxf>
      <border outline="0">
        <right/>
        <bottom/>
      </border>
    </dxf>
  </rfmt>
  <rfmt sheetId="5" sqref="L1321" start="0" length="0">
    <dxf>
      <border outline="0">
        <right/>
      </border>
    </dxf>
  </rfmt>
  <rfmt sheetId="5" sqref="L1322" start="0" length="0">
    <dxf>
      <border outline="0">
        <right/>
      </border>
    </dxf>
  </rfmt>
  <rfmt sheetId="5" sqref="L1323" start="0" length="0">
    <dxf>
      <border outline="0">
        <right/>
        <bottom/>
      </border>
    </dxf>
  </rfmt>
  <rfmt sheetId="5" sqref="M1321" start="0" length="0">
    <dxf>
      <border outline="0">
        <right/>
      </border>
    </dxf>
  </rfmt>
  <rfmt sheetId="5" sqref="M1322" start="0" length="0">
    <dxf>
      <border outline="0">
        <right/>
      </border>
    </dxf>
  </rfmt>
  <rfmt sheetId="5" sqref="M1323" start="0" length="0">
    <dxf>
      <border outline="0">
        <right/>
        <bottom/>
      </border>
    </dxf>
  </rfmt>
  <rfmt sheetId="5" sqref="N1321" start="0" length="0">
    <dxf>
      <border outline="0">
        <right/>
      </border>
    </dxf>
  </rfmt>
  <rfmt sheetId="5" sqref="N1322" start="0" length="0">
    <dxf>
      <border outline="0">
        <right/>
      </border>
    </dxf>
  </rfmt>
  <rfmt sheetId="5" sqref="N1323" start="0" length="0">
    <dxf>
      <border outline="0">
        <right/>
        <bottom/>
      </border>
    </dxf>
  </rfmt>
  <rfmt sheetId="5" sqref="P1320" start="0" length="0">
    <dxf>
      <border outline="0">
        <right/>
      </border>
    </dxf>
  </rfmt>
  <rfmt sheetId="5" sqref="P1321" start="0" length="0">
    <dxf>
      <border outline="0">
        <right/>
      </border>
    </dxf>
  </rfmt>
  <rfmt sheetId="5" sqref="P1322" start="0" length="0">
    <dxf>
      <border outline="0">
        <right/>
      </border>
    </dxf>
  </rfmt>
  <rfmt sheetId="5" sqref="O1323" start="0" length="0">
    <dxf>
      <border outline="0">
        <bottom/>
      </border>
    </dxf>
  </rfmt>
  <rfmt sheetId="5" sqref="P1323" start="0" length="0">
    <dxf>
      <border outline="0">
        <right/>
        <bottom/>
      </border>
    </dxf>
  </rfmt>
  <rfmt sheetId="5" sqref="R1320" start="0" length="0">
    <dxf>
      <border outline="0">
        <right/>
      </border>
    </dxf>
  </rfmt>
  <rfmt sheetId="5" sqref="R1321" start="0" length="0">
    <dxf>
      <border outline="0">
        <right/>
      </border>
    </dxf>
  </rfmt>
  <rfmt sheetId="5" sqref="R1322" start="0" length="0">
    <dxf>
      <border outline="0">
        <right/>
      </border>
    </dxf>
  </rfmt>
  <rfmt sheetId="5" sqref="Q1323" start="0" length="0">
    <dxf>
      <border outline="0">
        <bottom/>
      </border>
    </dxf>
  </rfmt>
  <rfmt sheetId="5" sqref="R1323" start="0" length="0">
    <dxf>
      <border outline="0">
        <right/>
        <bottom/>
      </border>
    </dxf>
  </rfmt>
  <rfmt sheetId="5" sqref="T1320" start="0" length="0">
    <dxf>
      <border outline="0">
        <right/>
      </border>
    </dxf>
  </rfmt>
  <rfmt sheetId="5" sqref="T1321" start="0" length="0">
    <dxf>
      <border outline="0">
        <right/>
      </border>
    </dxf>
  </rfmt>
  <rfmt sheetId="5" sqref="T1322" start="0" length="0">
    <dxf>
      <border outline="0">
        <right/>
      </border>
    </dxf>
  </rfmt>
  <rfmt sheetId="5" sqref="S1323" start="0" length="0">
    <dxf>
      <border outline="0">
        <bottom/>
      </border>
    </dxf>
  </rfmt>
  <rfmt sheetId="5" sqref="T1323" start="0" length="0">
    <dxf>
      <border outline="0">
        <right/>
        <bottom/>
      </border>
    </dxf>
  </rfmt>
  <rfmt sheetId="5" sqref="U1321" start="0" length="0">
    <dxf>
      <border outline="0">
        <right/>
      </border>
    </dxf>
  </rfmt>
  <rfmt sheetId="5" sqref="U1322" start="0" length="0">
    <dxf>
      <border outline="0">
        <right/>
      </border>
    </dxf>
  </rfmt>
  <rfmt sheetId="5" sqref="U1323" start="0" length="0">
    <dxf>
      <border outline="0">
        <right/>
        <bottom/>
      </border>
    </dxf>
  </rfmt>
  <rfmt sheetId="5" sqref="V1321" start="0" length="0">
    <dxf>
      <border outline="0">
        <right/>
      </border>
    </dxf>
  </rfmt>
  <rfmt sheetId="5" sqref="V1322" start="0" length="0">
    <dxf>
      <border outline="0">
        <right/>
      </border>
    </dxf>
  </rfmt>
  <rfmt sheetId="5" sqref="V1323" start="0" length="0">
    <dxf>
      <border outline="0">
        <right/>
        <bottom/>
      </border>
    </dxf>
  </rfmt>
  <rfmt sheetId="5" sqref="W1321" start="0" length="0">
    <dxf>
      <border outline="0">
        <right/>
      </border>
    </dxf>
  </rfmt>
  <rfmt sheetId="5" sqref="W1322" start="0" length="0">
    <dxf>
      <border outline="0">
        <right/>
      </border>
    </dxf>
  </rfmt>
  <rfmt sheetId="5" sqref="W1323" start="0" length="0">
    <dxf>
      <border outline="0">
        <right/>
        <bottom/>
      </border>
    </dxf>
  </rfmt>
  <rfmt sheetId="5" sqref="X1321" start="0" length="0">
    <dxf>
      <border outline="0">
        <right/>
      </border>
    </dxf>
  </rfmt>
  <rfmt sheetId="5" sqref="X1322" start="0" length="0">
    <dxf>
      <border outline="0">
        <right/>
      </border>
    </dxf>
  </rfmt>
  <rfmt sheetId="5" sqref="X1323" start="0" length="0">
    <dxf>
      <border outline="0">
        <right/>
        <bottom/>
      </border>
    </dxf>
  </rfmt>
  <rfmt sheetId="5" sqref="AA1320" start="0" length="0">
    <dxf>
      <border outline="0">
        <right/>
      </border>
    </dxf>
  </rfmt>
  <rfmt sheetId="5" sqref="AA1321" start="0" length="0">
    <dxf>
      <border outline="0">
        <right/>
      </border>
    </dxf>
  </rfmt>
  <rfmt sheetId="5" sqref="AA1322" start="0" length="0">
    <dxf>
      <border outline="0">
        <right/>
      </border>
    </dxf>
  </rfmt>
  <rfmt sheetId="5" sqref="AA1323" start="0" length="0">
    <dxf>
      <border outline="0">
        <right/>
        <bottom/>
      </border>
    </dxf>
  </rfmt>
  <rfmt sheetId="5" sqref="AD1320" start="0" length="0">
    <dxf>
      <border outline="0">
        <right/>
      </border>
    </dxf>
  </rfmt>
  <rfmt sheetId="5" sqref="AD1321" start="0" length="0">
    <dxf>
      <border outline="0">
        <right/>
      </border>
    </dxf>
  </rfmt>
  <rfmt sheetId="5" sqref="AD1322" start="0" length="0">
    <dxf>
      <border outline="0">
        <right/>
      </border>
    </dxf>
  </rfmt>
  <rfmt sheetId="5" sqref="AB1323" start="0" length="0">
    <dxf>
      <border outline="0">
        <bottom/>
      </border>
    </dxf>
  </rfmt>
  <rfmt sheetId="5" sqref="AC1323" start="0" length="0">
    <dxf>
      <border outline="0">
        <bottom/>
      </border>
    </dxf>
  </rfmt>
  <rfmt sheetId="5" sqref="AD1323" start="0" length="0">
    <dxf>
      <border outline="0">
        <right/>
        <bottom/>
      </border>
    </dxf>
  </rfmt>
  <rfmt sheetId="5" sqref="AE1321" start="0" length="0">
    <dxf>
      <border outline="0">
        <right/>
      </border>
    </dxf>
  </rfmt>
  <rfmt sheetId="5" sqref="AE1322" start="0" length="0">
    <dxf>
      <border outline="0">
        <right/>
      </border>
    </dxf>
  </rfmt>
  <rfmt sheetId="5" sqref="AE1323" start="0" length="0">
    <dxf>
      <border outline="0">
        <right/>
        <bottom/>
      </border>
    </dxf>
  </rfmt>
  <rfmt sheetId="5" sqref="B1324" start="0" length="0">
    <dxf>
      <border outline="0">
        <bottom/>
      </border>
    </dxf>
  </rfmt>
  <rfmt sheetId="5" sqref="C1324" start="0" length="0">
    <dxf>
      <border outline="0">
        <bottom/>
      </border>
    </dxf>
  </rfmt>
  <rfmt sheetId="5" sqref="D1324" start="0" length="0">
    <dxf>
      <border outline="0">
        <bottom/>
      </border>
    </dxf>
  </rfmt>
  <rfmt sheetId="5" sqref="E1324" start="0" length="0">
    <dxf>
      <border outline="0">
        <bottom/>
      </border>
    </dxf>
  </rfmt>
  <rfmt sheetId="5" sqref="F1324" start="0" length="0">
    <dxf>
      <border outline="0">
        <bottom/>
      </border>
    </dxf>
  </rfmt>
  <rfmt sheetId="5" sqref="G1324" start="0" length="0">
    <dxf>
      <border outline="0">
        <bottom/>
      </border>
    </dxf>
  </rfmt>
  <rfmt sheetId="5" sqref="H1324" start="0" length="0">
    <dxf>
      <border outline="0">
        <bottom/>
      </border>
    </dxf>
  </rfmt>
  <rfmt sheetId="5" sqref="I1324" start="0" length="0">
    <dxf>
      <border outline="0">
        <bottom/>
      </border>
    </dxf>
  </rfmt>
  <rfmt sheetId="5" sqref="J1324" start="0" length="0">
    <dxf>
      <border outline="0">
        <bottom/>
      </border>
    </dxf>
  </rfmt>
  <rfmt sheetId="5" sqref="K1324" start="0" length="0">
    <dxf>
      <border outline="0">
        <bottom/>
      </border>
    </dxf>
  </rfmt>
  <rfmt sheetId="5" sqref="L1324" start="0" length="0">
    <dxf>
      <border outline="0">
        <bottom/>
      </border>
    </dxf>
  </rfmt>
  <rfmt sheetId="5" sqref="M1324" start="0" length="0">
    <dxf>
      <border outline="0">
        <bottom/>
      </border>
    </dxf>
  </rfmt>
  <rfmt sheetId="5" sqref="N1324" start="0" length="0">
    <dxf>
      <border outline="0">
        <bottom/>
      </border>
    </dxf>
  </rfmt>
  <rfmt sheetId="5" sqref="O1324" start="0" length="0">
    <dxf>
      <border outline="0">
        <bottom/>
      </border>
    </dxf>
  </rfmt>
  <rfmt sheetId="5" sqref="P1324" start="0" length="0">
    <dxf>
      <border outline="0">
        <bottom/>
      </border>
    </dxf>
  </rfmt>
  <rfmt sheetId="5" sqref="Q1324" start="0" length="0">
    <dxf>
      <border outline="0">
        <bottom/>
      </border>
    </dxf>
  </rfmt>
  <rfmt sheetId="5" sqref="R1324" start="0" length="0">
    <dxf>
      <border outline="0">
        <bottom/>
      </border>
    </dxf>
  </rfmt>
  <rfmt sheetId="5" sqref="S1324" start="0" length="0">
    <dxf>
      <border outline="0">
        <bottom/>
      </border>
    </dxf>
  </rfmt>
  <rfmt sheetId="5" sqref="T1324" start="0" length="0">
    <dxf>
      <border outline="0">
        <bottom/>
      </border>
    </dxf>
  </rfmt>
  <rfmt sheetId="5" sqref="U1324" start="0" length="0">
    <dxf>
      <border outline="0">
        <bottom/>
      </border>
    </dxf>
  </rfmt>
  <rfmt sheetId="5" sqref="V1324" start="0" length="0">
    <dxf>
      <border outline="0">
        <bottom/>
      </border>
    </dxf>
  </rfmt>
  <rfmt sheetId="5" sqref="W1324" start="0" length="0">
    <dxf>
      <border outline="0">
        <bottom/>
      </border>
    </dxf>
  </rfmt>
  <rfmt sheetId="5" sqref="X1324" start="0" length="0">
    <dxf>
      <border outline="0">
        <bottom/>
      </border>
    </dxf>
  </rfmt>
  <rfmt sheetId="5" sqref="Y1324" start="0" length="0">
    <dxf>
      <border outline="0">
        <bottom/>
      </border>
    </dxf>
  </rfmt>
  <rfmt sheetId="5" sqref="Z1324" start="0" length="0">
    <dxf>
      <border outline="0">
        <bottom/>
      </border>
    </dxf>
  </rfmt>
  <rfmt sheetId="5" sqref="AA1324" start="0" length="0">
    <dxf>
      <border outline="0">
        <bottom/>
      </border>
    </dxf>
  </rfmt>
  <rfmt sheetId="5" sqref="AB1324" start="0" length="0">
    <dxf>
      <border outline="0">
        <bottom/>
      </border>
    </dxf>
  </rfmt>
  <rfmt sheetId="5" sqref="AC1324" start="0" length="0">
    <dxf>
      <border outline="0">
        <bottom/>
      </border>
    </dxf>
  </rfmt>
  <rfmt sheetId="5" sqref="AD1324" start="0" length="0">
    <dxf>
      <border outline="0">
        <bottom/>
      </border>
    </dxf>
  </rfmt>
  <rfmt sheetId="5" sqref="AE1324" start="0" length="0">
    <dxf>
      <border outline="0">
        <right/>
        <bottom/>
      </border>
    </dxf>
  </rfmt>
  <rfmt sheetId="5" sqref="B1325" start="0" length="0">
    <dxf>
      <border outline="0">
        <bottom/>
      </border>
    </dxf>
  </rfmt>
  <rfmt sheetId="5" sqref="C1325" start="0" length="0">
    <dxf>
      <border outline="0">
        <bottom/>
      </border>
    </dxf>
  </rfmt>
  <rfmt sheetId="5" sqref="D1325" start="0" length="0">
    <dxf>
      <border outline="0">
        <bottom/>
      </border>
    </dxf>
  </rfmt>
  <rfmt sheetId="5" sqref="E1325" start="0" length="0">
    <dxf>
      <border outline="0">
        <bottom/>
      </border>
    </dxf>
  </rfmt>
  <rfmt sheetId="5" sqref="F1325" start="0" length="0">
    <dxf>
      <border outline="0">
        <bottom/>
      </border>
    </dxf>
  </rfmt>
  <rfmt sheetId="5" sqref="G1325" start="0" length="0">
    <dxf>
      <border outline="0">
        <bottom/>
      </border>
    </dxf>
  </rfmt>
  <rfmt sheetId="5" sqref="H1325" start="0" length="0">
    <dxf>
      <border outline="0">
        <bottom/>
      </border>
    </dxf>
  </rfmt>
  <rfmt sheetId="5" sqref="I1325" start="0" length="0">
    <dxf>
      <border outline="0">
        <bottom/>
      </border>
    </dxf>
  </rfmt>
  <rfmt sheetId="5" sqref="J1325" start="0" length="0">
    <dxf>
      <border outline="0">
        <bottom/>
      </border>
    </dxf>
  </rfmt>
  <rfmt sheetId="5" sqref="K1325" start="0" length="0">
    <dxf>
      <border outline="0">
        <bottom/>
      </border>
    </dxf>
  </rfmt>
  <rfmt sheetId="5" sqref="L1325" start="0" length="0">
    <dxf>
      <border outline="0">
        <bottom/>
      </border>
    </dxf>
  </rfmt>
  <rfmt sheetId="5" sqref="M1325" start="0" length="0">
    <dxf>
      <border outline="0">
        <bottom/>
      </border>
    </dxf>
  </rfmt>
  <rfmt sheetId="5" sqref="N1325" start="0" length="0">
    <dxf>
      <border outline="0">
        <bottom/>
      </border>
    </dxf>
  </rfmt>
  <rfmt sheetId="5" sqref="O1325" start="0" length="0">
    <dxf>
      <border outline="0">
        <bottom/>
      </border>
    </dxf>
  </rfmt>
  <rfmt sheetId="5" sqref="P1325" start="0" length="0">
    <dxf>
      <border outline="0">
        <bottom/>
      </border>
    </dxf>
  </rfmt>
  <rfmt sheetId="5" sqref="Q1325" start="0" length="0">
    <dxf>
      <border outline="0">
        <bottom/>
      </border>
    </dxf>
  </rfmt>
  <rfmt sheetId="5" sqref="R1325" start="0" length="0">
    <dxf>
      <border outline="0">
        <bottom/>
      </border>
    </dxf>
  </rfmt>
  <rfmt sheetId="5" sqref="S1325" start="0" length="0">
    <dxf>
      <border outline="0">
        <bottom/>
      </border>
    </dxf>
  </rfmt>
  <rfmt sheetId="5" sqref="T1325" start="0" length="0">
    <dxf>
      <border outline="0">
        <bottom/>
      </border>
    </dxf>
  </rfmt>
  <rfmt sheetId="5" sqref="U1325" start="0" length="0">
    <dxf>
      <border outline="0">
        <bottom/>
      </border>
    </dxf>
  </rfmt>
  <rfmt sheetId="5" sqref="V1325" start="0" length="0">
    <dxf>
      <border outline="0">
        <bottom/>
      </border>
    </dxf>
  </rfmt>
  <rfmt sheetId="5" sqref="W1325" start="0" length="0">
    <dxf>
      <border outline="0">
        <bottom/>
      </border>
    </dxf>
  </rfmt>
  <rfmt sheetId="5" sqref="X1325" start="0" length="0">
    <dxf>
      <border outline="0">
        <bottom/>
      </border>
    </dxf>
  </rfmt>
  <rfmt sheetId="5" sqref="Y1325" start="0" length="0">
    <dxf>
      <border outline="0">
        <bottom/>
      </border>
    </dxf>
  </rfmt>
  <rfmt sheetId="5" sqref="Z1325" start="0" length="0">
    <dxf>
      <border outline="0">
        <bottom/>
      </border>
    </dxf>
  </rfmt>
  <rfmt sheetId="5" sqref="AA1325" start="0" length="0">
    <dxf>
      <border outline="0">
        <bottom/>
      </border>
    </dxf>
  </rfmt>
  <rfmt sheetId="5" sqref="AB1325" start="0" length="0">
    <dxf>
      <border outline="0">
        <bottom/>
      </border>
    </dxf>
  </rfmt>
  <rfmt sheetId="5" sqref="AC1325" start="0" length="0">
    <dxf>
      <border outline="0">
        <bottom/>
      </border>
    </dxf>
  </rfmt>
  <rfmt sheetId="5" sqref="AD1325" start="0" length="0">
    <dxf>
      <border outline="0">
        <bottom/>
      </border>
    </dxf>
  </rfmt>
  <rfmt sheetId="5" sqref="AE1325" start="0" length="0">
    <dxf>
      <border outline="0">
        <right/>
        <bottom/>
      </border>
    </dxf>
  </rfmt>
  <rfmt sheetId="5" sqref="A1327" start="0" length="0">
    <dxf>
      <border outline="0">
        <left/>
        <right/>
      </border>
    </dxf>
  </rfmt>
  <rfmt sheetId="5" sqref="A1328" start="0" length="0">
    <dxf>
      <border outline="0">
        <left/>
        <right/>
      </border>
    </dxf>
  </rfmt>
  <rfmt sheetId="5" sqref="A1329" start="0" length="0">
    <dxf>
      <border outline="0">
        <left/>
        <right/>
        <bottom/>
      </border>
    </dxf>
  </rfmt>
  <rfmt sheetId="5" sqref="B1327" start="0" length="0">
    <dxf>
      <border outline="0">
        <right/>
      </border>
    </dxf>
  </rfmt>
  <rfmt sheetId="5" sqref="B1328" start="0" length="0">
    <dxf>
      <border outline="0">
        <right/>
      </border>
    </dxf>
  </rfmt>
  <rfmt sheetId="5" sqref="B1329" start="0" length="0">
    <dxf>
      <border outline="0">
        <right/>
        <bottom/>
      </border>
    </dxf>
  </rfmt>
  <rfmt sheetId="5" sqref="C1327" start="0" length="0">
    <dxf>
      <border outline="0">
        <right/>
      </border>
    </dxf>
  </rfmt>
  <rfmt sheetId="5" sqref="C1328" start="0" length="0">
    <dxf>
      <border outline="0">
        <right/>
      </border>
    </dxf>
  </rfmt>
  <rfmt sheetId="5" sqref="C1329" start="0" length="0">
    <dxf>
      <border outline="0">
        <right/>
        <bottom/>
      </border>
    </dxf>
  </rfmt>
  <rfmt sheetId="5" sqref="D1327" start="0" length="0">
    <dxf>
      <border outline="0">
        <right/>
      </border>
    </dxf>
  </rfmt>
  <rfmt sheetId="5" sqref="D1328" start="0" length="0">
    <dxf>
      <border outline="0">
        <right/>
      </border>
    </dxf>
  </rfmt>
  <rfmt sheetId="5" sqref="D1329" start="0" length="0">
    <dxf>
      <border outline="0">
        <right/>
        <bottom/>
      </border>
    </dxf>
  </rfmt>
  <rfmt sheetId="5" sqref="E1327" start="0" length="0">
    <dxf>
      <border outline="0">
        <right/>
      </border>
    </dxf>
  </rfmt>
  <rfmt sheetId="5" sqref="E1328" start="0" length="0">
    <dxf>
      <border outline="0">
        <right/>
      </border>
    </dxf>
  </rfmt>
  <rfmt sheetId="5" sqref="E1329" start="0" length="0">
    <dxf>
      <border outline="0">
        <right/>
        <bottom/>
      </border>
    </dxf>
  </rfmt>
  <rfmt sheetId="5" sqref="F1327" start="0" length="0">
    <dxf>
      <border outline="0">
        <right/>
      </border>
    </dxf>
  </rfmt>
  <rfmt sheetId="5" sqref="F1328" start="0" length="0">
    <dxf>
      <border outline="0">
        <right/>
      </border>
    </dxf>
  </rfmt>
  <rfmt sheetId="5" sqref="F1329" start="0" length="0">
    <dxf>
      <border outline="0">
        <right/>
        <bottom/>
      </border>
    </dxf>
  </rfmt>
  <rfmt sheetId="5" sqref="G1327" start="0" length="0">
    <dxf>
      <border outline="0">
        <right/>
      </border>
    </dxf>
  </rfmt>
  <rfmt sheetId="5" sqref="G1328" start="0" length="0">
    <dxf>
      <border outline="0">
        <right/>
      </border>
    </dxf>
  </rfmt>
  <rfmt sheetId="5" sqref="G1329" start="0" length="0">
    <dxf>
      <border outline="0">
        <right/>
        <bottom/>
      </border>
    </dxf>
  </rfmt>
  <rfmt sheetId="5" sqref="I1326" start="0" length="0">
    <dxf>
      <border outline="0">
        <right/>
      </border>
    </dxf>
  </rfmt>
  <rfmt sheetId="5" sqref="I1327" start="0" length="0">
    <dxf>
      <border outline="0">
        <right/>
      </border>
    </dxf>
  </rfmt>
  <rfmt sheetId="5" sqref="I1328" start="0" length="0">
    <dxf>
      <border outline="0">
        <right/>
      </border>
    </dxf>
  </rfmt>
  <rfmt sheetId="5" sqref="H1329" start="0" length="0">
    <dxf>
      <border outline="0">
        <bottom/>
      </border>
    </dxf>
  </rfmt>
  <rfmt sheetId="5" sqref="I1329" start="0" length="0">
    <dxf>
      <border outline="0">
        <right/>
        <bottom/>
      </border>
    </dxf>
  </rfmt>
  <rfmt sheetId="5" sqref="K1326" start="0" length="0">
    <dxf>
      <border outline="0">
        <right/>
      </border>
    </dxf>
  </rfmt>
  <rfmt sheetId="5" sqref="K1327" start="0" length="0">
    <dxf>
      <border outline="0">
        <right/>
      </border>
    </dxf>
  </rfmt>
  <rfmt sheetId="5" sqref="K1328" start="0" length="0">
    <dxf>
      <border outline="0">
        <right/>
      </border>
    </dxf>
  </rfmt>
  <rfmt sheetId="5" sqref="J1329" start="0" length="0">
    <dxf>
      <border outline="0">
        <bottom/>
      </border>
    </dxf>
  </rfmt>
  <rfmt sheetId="5" sqref="K1329" start="0" length="0">
    <dxf>
      <border outline="0">
        <right/>
        <bottom/>
      </border>
    </dxf>
  </rfmt>
  <rfmt sheetId="5" sqref="L1327" start="0" length="0">
    <dxf>
      <border outline="0">
        <right/>
      </border>
    </dxf>
  </rfmt>
  <rfmt sheetId="5" sqref="L1328" start="0" length="0">
    <dxf>
      <border outline="0">
        <right/>
      </border>
    </dxf>
  </rfmt>
  <rfmt sheetId="5" sqref="L1329" start="0" length="0">
    <dxf>
      <border outline="0">
        <right/>
        <bottom/>
      </border>
    </dxf>
  </rfmt>
  <rfmt sheetId="5" sqref="M1327" start="0" length="0">
    <dxf>
      <border outline="0">
        <right/>
      </border>
    </dxf>
  </rfmt>
  <rfmt sheetId="5" sqref="M1328" start="0" length="0">
    <dxf>
      <border outline="0">
        <right/>
      </border>
    </dxf>
  </rfmt>
  <rfmt sheetId="5" sqref="M1329" start="0" length="0">
    <dxf>
      <border outline="0">
        <right/>
        <bottom/>
      </border>
    </dxf>
  </rfmt>
  <rfmt sheetId="5" sqref="N1327" start="0" length="0">
    <dxf>
      <border outline="0">
        <right/>
      </border>
    </dxf>
  </rfmt>
  <rfmt sheetId="5" sqref="N1328" start="0" length="0">
    <dxf>
      <border outline="0">
        <right/>
      </border>
    </dxf>
  </rfmt>
  <rfmt sheetId="5" sqref="N1329" start="0" length="0">
    <dxf>
      <border outline="0">
        <right/>
        <bottom/>
      </border>
    </dxf>
  </rfmt>
  <rfmt sheetId="5" sqref="P1326" start="0" length="0">
    <dxf>
      <border outline="0">
        <right/>
      </border>
    </dxf>
  </rfmt>
  <rfmt sheetId="5" sqref="P1327" start="0" length="0">
    <dxf>
      <border outline="0">
        <right/>
      </border>
    </dxf>
  </rfmt>
  <rfmt sheetId="5" sqref="P1328" start="0" length="0">
    <dxf>
      <border outline="0">
        <right/>
      </border>
    </dxf>
  </rfmt>
  <rfmt sheetId="5" sqref="O1329" start="0" length="0">
    <dxf>
      <border outline="0">
        <bottom/>
      </border>
    </dxf>
  </rfmt>
  <rfmt sheetId="5" sqref="P1329" start="0" length="0">
    <dxf>
      <border outline="0">
        <right/>
        <bottom/>
      </border>
    </dxf>
  </rfmt>
  <rfmt sheetId="5" sqref="R1326" start="0" length="0">
    <dxf>
      <border outline="0">
        <right/>
      </border>
    </dxf>
  </rfmt>
  <rfmt sheetId="5" sqref="R1327" start="0" length="0">
    <dxf>
      <border outline="0">
        <right/>
      </border>
    </dxf>
  </rfmt>
  <rfmt sheetId="5" sqref="R1328" start="0" length="0">
    <dxf>
      <border outline="0">
        <right/>
      </border>
    </dxf>
  </rfmt>
  <rfmt sheetId="5" sqref="Q1329" start="0" length="0">
    <dxf>
      <border outline="0">
        <bottom/>
      </border>
    </dxf>
  </rfmt>
  <rfmt sheetId="5" sqref="R1329" start="0" length="0">
    <dxf>
      <border outline="0">
        <right/>
        <bottom/>
      </border>
    </dxf>
  </rfmt>
  <rfmt sheetId="5" sqref="T1326" start="0" length="0">
    <dxf>
      <border outline="0">
        <right/>
      </border>
    </dxf>
  </rfmt>
  <rfmt sheetId="5" sqref="T1327" start="0" length="0">
    <dxf>
      <border outline="0">
        <right/>
      </border>
    </dxf>
  </rfmt>
  <rfmt sheetId="5" sqref="T1328" start="0" length="0">
    <dxf>
      <border outline="0">
        <right/>
      </border>
    </dxf>
  </rfmt>
  <rfmt sheetId="5" sqref="S1329" start="0" length="0">
    <dxf>
      <border outline="0">
        <bottom/>
      </border>
    </dxf>
  </rfmt>
  <rfmt sheetId="5" sqref="T1329" start="0" length="0">
    <dxf>
      <border outline="0">
        <right/>
        <bottom/>
      </border>
    </dxf>
  </rfmt>
  <rfmt sheetId="5" sqref="U1327" start="0" length="0">
    <dxf>
      <border outline="0">
        <right/>
      </border>
    </dxf>
  </rfmt>
  <rfmt sheetId="5" sqref="U1328" start="0" length="0">
    <dxf>
      <border outline="0">
        <right/>
      </border>
    </dxf>
  </rfmt>
  <rfmt sheetId="5" sqref="U1329" start="0" length="0">
    <dxf>
      <border outline="0">
        <right/>
        <bottom/>
      </border>
    </dxf>
  </rfmt>
  <rfmt sheetId="5" sqref="V1327" start="0" length="0">
    <dxf>
      <border outline="0">
        <right/>
      </border>
    </dxf>
  </rfmt>
  <rfmt sheetId="5" sqref="V1328" start="0" length="0">
    <dxf>
      <border outline="0">
        <right/>
      </border>
    </dxf>
  </rfmt>
  <rfmt sheetId="5" sqref="V1329" start="0" length="0">
    <dxf>
      <border outline="0">
        <right/>
        <bottom/>
      </border>
    </dxf>
  </rfmt>
  <rfmt sheetId="5" sqref="W1327" start="0" length="0">
    <dxf>
      <border outline="0">
        <right/>
      </border>
    </dxf>
  </rfmt>
  <rfmt sheetId="5" sqref="W1328" start="0" length="0">
    <dxf>
      <border outline="0">
        <right/>
      </border>
    </dxf>
  </rfmt>
  <rfmt sheetId="5" sqref="W1329" start="0" length="0">
    <dxf>
      <border outline="0">
        <right/>
        <bottom/>
      </border>
    </dxf>
  </rfmt>
  <rfmt sheetId="5" sqref="X1327" start="0" length="0">
    <dxf>
      <border outline="0">
        <right/>
      </border>
    </dxf>
  </rfmt>
  <rfmt sheetId="5" sqref="X1328" start="0" length="0">
    <dxf>
      <border outline="0">
        <right/>
      </border>
    </dxf>
  </rfmt>
  <rfmt sheetId="5" sqref="X1329" start="0" length="0">
    <dxf>
      <border outline="0">
        <right/>
        <bottom/>
      </border>
    </dxf>
  </rfmt>
  <rfmt sheetId="5" sqref="AA1326" start="0" length="0">
    <dxf>
      <border outline="0">
        <right/>
      </border>
    </dxf>
  </rfmt>
  <rfmt sheetId="5" sqref="AA1327" start="0" length="0">
    <dxf>
      <border outline="0">
        <right/>
      </border>
    </dxf>
  </rfmt>
  <rfmt sheetId="5" sqref="AA1328" start="0" length="0">
    <dxf>
      <border outline="0">
        <right/>
      </border>
    </dxf>
  </rfmt>
  <rfmt sheetId="5" sqref="AA1329" start="0" length="0">
    <dxf>
      <border outline="0">
        <right/>
        <bottom/>
      </border>
    </dxf>
  </rfmt>
  <rfmt sheetId="5" sqref="AD1326" start="0" length="0">
    <dxf>
      <border outline="0">
        <right/>
      </border>
    </dxf>
  </rfmt>
  <rfmt sheetId="5" sqref="AD1327" start="0" length="0">
    <dxf>
      <border outline="0">
        <right/>
      </border>
    </dxf>
  </rfmt>
  <rfmt sheetId="5" sqref="AD1328" start="0" length="0">
    <dxf>
      <border outline="0">
        <right/>
      </border>
    </dxf>
  </rfmt>
  <rfmt sheetId="5" sqref="AB1329" start="0" length="0">
    <dxf>
      <border outline="0">
        <bottom/>
      </border>
    </dxf>
  </rfmt>
  <rfmt sheetId="5" sqref="AC1329" start="0" length="0">
    <dxf>
      <border outline="0">
        <bottom/>
      </border>
    </dxf>
  </rfmt>
  <rfmt sheetId="5" sqref="AD1329" start="0" length="0">
    <dxf>
      <border outline="0">
        <right/>
        <bottom/>
      </border>
    </dxf>
  </rfmt>
  <rfmt sheetId="5" sqref="AE1327" start="0" length="0">
    <dxf>
      <border outline="0">
        <right/>
      </border>
    </dxf>
  </rfmt>
  <rfmt sheetId="5" sqref="AE1328" start="0" length="0">
    <dxf>
      <border outline="0">
        <right/>
      </border>
    </dxf>
  </rfmt>
  <rfmt sheetId="5" sqref="AE1329" start="0" length="0">
    <dxf>
      <border outline="0">
        <right/>
        <bottom/>
      </border>
    </dxf>
  </rfmt>
  <rfmt sheetId="5" sqref="A1331" start="0" length="0">
    <dxf>
      <font>
        <sz val="10"/>
        <color auto="1"/>
        <name val="Arial"/>
        <scheme val="none"/>
      </font>
      <alignment horizontal="general" vertical="bottom" wrapText="0" readingOrder="0"/>
      <border outline="0">
        <left/>
        <right/>
        <bottom/>
      </border>
    </dxf>
  </rfmt>
  <rfmt sheetId="5" sqref="B1331" start="0" length="0">
    <dxf>
      <border outline="0">
        <right/>
        <bottom/>
      </border>
    </dxf>
  </rfmt>
  <rfmt sheetId="5" sqref="C1331" start="0" length="0">
    <dxf>
      <border outline="0">
        <right/>
        <bottom/>
      </border>
    </dxf>
  </rfmt>
  <rfmt sheetId="5" sqref="D1331" start="0" length="0">
    <dxf>
      <border outline="0">
        <right/>
        <bottom/>
      </border>
    </dxf>
  </rfmt>
  <rfmt sheetId="5" sqref="E1331" start="0" length="0">
    <dxf>
      <border outline="0">
        <right/>
        <bottom/>
      </border>
    </dxf>
  </rfmt>
  <rfmt sheetId="5" sqref="F1331" start="0" length="0">
    <dxf>
      <border outline="0">
        <right/>
        <bottom/>
      </border>
    </dxf>
  </rfmt>
  <rfmt sheetId="5" sqref="G1331" start="0" length="0">
    <dxf>
      <border outline="0">
        <right/>
        <bottom/>
      </border>
    </dxf>
  </rfmt>
  <rfmt sheetId="5" sqref="I1330" start="0" length="0">
    <dxf>
      <border outline="0">
        <right/>
      </border>
    </dxf>
  </rfmt>
  <rfmt sheetId="5" sqref="H1331" start="0" length="0">
    <dxf>
      <border outline="0">
        <bottom/>
      </border>
    </dxf>
  </rfmt>
  <rfmt sheetId="5" sqref="I1331" start="0" length="0">
    <dxf>
      <border outline="0">
        <right/>
        <bottom/>
      </border>
    </dxf>
  </rfmt>
  <rfmt sheetId="5" sqref="K1330" start="0" length="0">
    <dxf>
      <border outline="0">
        <right/>
      </border>
    </dxf>
  </rfmt>
  <rfmt sheetId="5" sqref="J1331" start="0" length="0">
    <dxf>
      <border outline="0">
        <bottom/>
      </border>
    </dxf>
  </rfmt>
  <rfmt sheetId="5" sqref="K1331" start="0" length="0">
    <dxf>
      <border outline="0">
        <right/>
        <bottom/>
      </border>
    </dxf>
  </rfmt>
  <rfmt sheetId="5" sqref="L1331" start="0" length="0">
    <dxf>
      <border outline="0">
        <right/>
        <bottom/>
      </border>
    </dxf>
  </rfmt>
  <rfmt sheetId="5" sqref="M1331" start="0" length="0">
    <dxf>
      <border outline="0">
        <right/>
        <bottom/>
      </border>
    </dxf>
  </rfmt>
  <rfmt sheetId="5" sqref="N1331" start="0" length="0">
    <dxf>
      <border outline="0">
        <right/>
        <bottom/>
      </border>
    </dxf>
  </rfmt>
  <rfmt sheetId="5" sqref="P1330" start="0" length="0">
    <dxf>
      <border outline="0">
        <right/>
      </border>
    </dxf>
  </rfmt>
  <rfmt sheetId="5" sqref="O1331" start="0" length="0">
    <dxf>
      <border outline="0">
        <bottom/>
      </border>
    </dxf>
  </rfmt>
  <rfmt sheetId="5" sqref="P1331" start="0" length="0">
    <dxf>
      <border outline="0">
        <right/>
        <bottom/>
      </border>
    </dxf>
  </rfmt>
  <rfmt sheetId="5" sqref="R1330" start="0" length="0">
    <dxf>
      <border outline="0">
        <right/>
      </border>
    </dxf>
  </rfmt>
  <rfmt sheetId="5" sqref="Q1331" start="0" length="0">
    <dxf>
      <border outline="0">
        <bottom/>
      </border>
    </dxf>
  </rfmt>
  <rfmt sheetId="5" sqref="R1331" start="0" length="0">
    <dxf>
      <border outline="0">
        <right/>
        <bottom/>
      </border>
    </dxf>
  </rfmt>
  <rfmt sheetId="5" sqref="T1330" start="0" length="0">
    <dxf>
      <border outline="0">
        <right/>
      </border>
    </dxf>
  </rfmt>
  <rfmt sheetId="5" sqref="S1331" start="0" length="0">
    <dxf>
      <border outline="0">
        <bottom/>
      </border>
    </dxf>
  </rfmt>
  <rfmt sheetId="5" sqref="T1331" start="0" length="0">
    <dxf>
      <border outline="0">
        <right/>
        <bottom/>
      </border>
    </dxf>
  </rfmt>
  <rfmt sheetId="5" sqref="U1331" start="0" length="0">
    <dxf>
      <border outline="0">
        <right/>
        <bottom/>
      </border>
    </dxf>
  </rfmt>
  <rfmt sheetId="5" sqref="V1331" start="0" length="0">
    <dxf>
      <border outline="0">
        <right/>
        <bottom/>
      </border>
    </dxf>
  </rfmt>
  <rfmt sheetId="5" sqref="W1331" start="0" length="0">
    <dxf>
      <border outline="0">
        <right/>
        <bottom/>
      </border>
    </dxf>
  </rfmt>
  <rfmt sheetId="5" sqref="X1331" start="0" length="0">
    <dxf>
      <border outline="0">
        <right/>
        <bottom/>
      </border>
    </dxf>
  </rfmt>
  <rfmt sheetId="5" sqref="Y1331" start="0" length="0">
    <dxf>
      <border outline="0">
        <right/>
        <bottom/>
      </border>
    </dxf>
  </rfmt>
  <rfmt sheetId="5" sqref="AA1330" start="0" length="0">
    <dxf>
      <border outline="0">
        <right/>
      </border>
    </dxf>
  </rfmt>
  <rfmt sheetId="5" sqref="Z1331" start="0" length="0">
    <dxf>
      <border outline="0">
        <bottom/>
      </border>
    </dxf>
  </rfmt>
  <rfmt sheetId="5" sqref="AA1331" start="0" length="0">
    <dxf>
      <border outline="0">
        <right/>
        <bottom/>
      </border>
    </dxf>
  </rfmt>
  <rfmt sheetId="5" sqref="AD1330" start="0" length="0">
    <dxf>
      <border outline="0">
        <right/>
      </border>
    </dxf>
  </rfmt>
  <rfmt sheetId="5" sqref="AB1331" start="0" length="0">
    <dxf>
      <border outline="0">
        <bottom/>
      </border>
    </dxf>
  </rfmt>
  <rfmt sheetId="5" sqref="AC1331" start="0" length="0">
    <dxf>
      <border outline="0">
        <bottom/>
      </border>
    </dxf>
  </rfmt>
  <rfmt sheetId="5" sqref="AD1331" start="0" length="0">
    <dxf>
      <border outline="0">
        <right/>
        <bottom/>
      </border>
    </dxf>
  </rfmt>
  <rfmt sheetId="5" sqref="AE1331" start="0" length="0">
    <dxf>
      <border outline="0">
        <right/>
        <bottom/>
      </border>
    </dxf>
  </rfmt>
  <rfmt sheetId="5" sqref="A1333" start="0" length="0">
    <dxf>
      <font>
        <sz val="10"/>
        <color auto="1"/>
        <name val="Arial"/>
        <scheme val="none"/>
      </font>
      <alignment horizontal="general" vertical="bottom" wrapText="0" readingOrder="0"/>
      <border outline="0">
        <left/>
        <right/>
      </border>
    </dxf>
  </rfmt>
  <rfmt sheetId="5" sqref="A1334" start="0" length="0">
    <dxf>
      <alignment vertical="bottom" wrapText="0" readingOrder="0"/>
      <border outline="0">
        <left/>
        <right/>
        <bottom/>
      </border>
    </dxf>
  </rfmt>
  <rfmt sheetId="5" sqref="B1333" start="0" length="0">
    <dxf>
      <border outline="0">
        <right/>
      </border>
    </dxf>
  </rfmt>
  <rfmt sheetId="5" sqref="B1334" start="0" length="0">
    <dxf>
      <border outline="0">
        <right/>
        <bottom/>
      </border>
    </dxf>
  </rfmt>
  <rfmt sheetId="5" sqref="C1333" start="0" length="0">
    <dxf>
      <border outline="0">
        <right/>
      </border>
    </dxf>
  </rfmt>
  <rfmt sheetId="5" sqref="C1334" start="0" length="0">
    <dxf>
      <border outline="0">
        <right/>
        <bottom/>
      </border>
    </dxf>
  </rfmt>
  <rfmt sheetId="5" sqref="D1333" start="0" length="0">
    <dxf>
      <border outline="0">
        <right/>
      </border>
    </dxf>
  </rfmt>
  <rfmt sheetId="5" sqref="D1334" start="0" length="0">
    <dxf>
      <border outline="0">
        <right/>
        <bottom/>
      </border>
    </dxf>
  </rfmt>
  <rfmt sheetId="5" sqref="E1333" start="0" length="0">
    <dxf>
      <border outline="0">
        <right/>
      </border>
    </dxf>
  </rfmt>
  <rfmt sheetId="5" sqref="E1334" start="0" length="0">
    <dxf>
      <border outline="0">
        <right/>
        <bottom/>
      </border>
    </dxf>
  </rfmt>
  <rfmt sheetId="5" sqref="F1333" start="0" length="0">
    <dxf>
      <border outline="0">
        <right/>
      </border>
    </dxf>
  </rfmt>
  <rfmt sheetId="5" sqref="F1334" start="0" length="0">
    <dxf>
      <border outline="0">
        <right/>
        <bottom/>
      </border>
    </dxf>
  </rfmt>
  <rfmt sheetId="5" sqref="G1333" start="0" length="0">
    <dxf>
      <border outline="0">
        <right/>
      </border>
    </dxf>
  </rfmt>
  <rfmt sheetId="5" sqref="G1334" start="0" length="0">
    <dxf>
      <border outline="0">
        <right/>
        <bottom/>
      </border>
    </dxf>
  </rfmt>
  <rfmt sheetId="5" sqref="I1332" start="0" length="0">
    <dxf>
      <border outline="0">
        <right/>
      </border>
    </dxf>
  </rfmt>
  <rfmt sheetId="5" sqref="I1333" start="0" length="0">
    <dxf>
      <border outline="0">
        <right/>
      </border>
    </dxf>
  </rfmt>
  <rfmt sheetId="5" sqref="H1334" start="0" length="0">
    <dxf>
      <border outline="0">
        <bottom/>
      </border>
    </dxf>
  </rfmt>
  <rfmt sheetId="5" sqref="I1334" start="0" length="0">
    <dxf>
      <border outline="0">
        <right/>
        <bottom/>
      </border>
    </dxf>
  </rfmt>
  <rfmt sheetId="5" sqref="K1332" start="0" length="0">
    <dxf>
      <border outline="0">
        <right/>
      </border>
    </dxf>
  </rfmt>
  <rfmt sheetId="5" sqref="K1333" start="0" length="0">
    <dxf>
      <border outline="0">
        <right/>
      </border>
    </dxf>
  </rfmt>
  <rfmt sheetId="5" sqref="J1334" start="0" length="0">
    <dxf>
      <border outline="0">
        <bottom/>
      </border>
    </dxf>
  </rfmt>
  <rfmt sheetId="5" sqref="K1334" start="0" length="0">
    <dxf>
      <border outline="0">
        <right/>
        <bottom/>
      </border>
    </dxf>
  </rfmt>
  <rfmt sheetId="5" sqref="L1333" start="0" length="0">
    <dxf>
      <border outline="0">
        <right/>
      </border>
    </dxf>
  </rfmt>
  <rfmt sheetId="5" sqref="L1334" start="0" length="0">
    <dxf>
      <border outline="0">
        <right/>
        <bottom/>
      </border>
    </dxf>
  </rfmt>
  <rfmt sheetId="5" sqref="M1333" start="0" length="0">
    <dxf>
      <border outline="0">
        <right/>
      </border>
    </dxf>
  </rfmt>
  <rfmt sheetId="5" sqref="M1334" start="0" length="0">
    <dxf>
      <border outline="0">
        <right/>
        <bottom/>
      </border>
    </dxf>
  </rfmt>
  <rfmt sheetId="5" sqref="N1333" start="0" length="0">
    <dxf>
      <border outline="0">
        <right/>
      </border>
    </dxf>
  </rfmt>
  <rfmt sheetId="5" sqref="N1334" start="0" length="0">
    <dxf>
      <border outline="0">
        <right/>
        <bottom/>
      </border>
    </dxf>
  </rfmt>
  <rfmt sheetId="5" sqref="P1332" start="0" length="0">
    <dxf>
      <border outline="0">
        <right/>
      </border>
    </dxf>
  </rfmt>
  <rfmt sheetId="5" sqref="P1333" start="0" length="0">
    <dxf>
      <border outline="0">
        <right/>
      </border>
    </dxf>
  </rfmt>
  <rfmt sheetId="5" sqref="O1334" start="0" length="0">
    <dxf>
      <border outline="0">
        <bottom/>
      </border>
    </dxf>
  </rfmt>
  <rfmt sheetId="5" sqref="P1334" start="0" length="0">
    <dxf>
      <border outline="0">
        <right/>
        <bottom/>
      </border>
    </dxf>
  </rfmt>
  <rfmt sheetId="5" sqref="R1332" start="0" length="0">
    <dxf>
      <border outline="0">
        <right/>
      </border>
    </dxf>
  </rfmt>
  <rfmt sheetId="5" sqref="R1333" start="0" length="0">
    <dxf>
      <border outline="0">
        <right/>
      </border>
    </dxf>
  </rfmt>
  <rfmt sheetId="5" sqref="Q1334" start="0" length="0">
    <dxf>
      <border outline="0">
        <bottom/>
      </border>
    </dxf>
  </rfmt>
  <rfmt sheetId="5" sqref="R1334" start="0" length="0">
    <dxf>
      <border outline="0">
        <right/>
        <bottom/>
      </border>
    </dxf>
  </rfmt>
  <rfmt sheetId="5" sqref="T1332" start="0" length="0">
    <dxf>
      <border outline="0">
        <right/>
      </border>
    </dxf>
  </rfmt>
  <rfmt sheetId="5" sqref="T1333" start="0" length="0">
    <dxf>
      <border outline="0">
        <right/>
      </border>
    </dxf>
  </rfmt>
  <rfmt sheetId="5" sqref="S1334" start="0" length="0">
    <dxf>
      <border outline="0">
        <bottom/>
      </border>
    </dxf>
  </rfmt>
  <rfmt sheetId="5" sqref="T1334" start="0" length="0">
    <dxf>
      <border outline="0">
        <right/>
        <bottom/>
      </border>
    </dxf>
  </rfmt>
  <rfmt sheetId="5" sqref="U1333" start="0" length="0">
    <dxf>
      <border outline="0">
        <right/>
      </border>
    </dxf>
  </rfmt>
  <rfmt sheetId="5" sqref="U1334" start="0" length="0">
    <dxf>
      <border outline="0">
        <right/>
        <bottom/>
      </border>
    </dxf>
  </rfmt>
  <rfmt sheetId="5" sqref="V1333" start="0" length="0">
    <dxf>
      <border outline="0">
        <right/>
      </border>
    </dxf>
  </rfmt>
  <rfmt sheetId="5" sqref="V1334" start="0" length="0">
    <dxf>
      <border outline="0">
        <right/>
        <bottom/>
      </border>
    </dxf>
  </rfmt>
  <rfmt sheetId="5" sqref="W1333" start="0" length="0">
    <dxf>
      <border outline="0">
        <right/>
      </border>
    </dxf>
  </rfmt>
  <rfmt sheetId="5" sqref="W1334" start="0" length="0">
    <dxf>
      <border outline="0">
        <right/>
        <bottom/>
      </border>
    </dxf>
  </rfmt>
  <rfmt sheetId="5" sqref="X1333" start="0" length="0">
    <dxf>
      <border outline="0">
        <right/>
      </border>
    </dxf>
  </rfmt>
  <rfmt sheetId="5" sqref="X1334" start="0" length="0">
    <dxf>
      <border outline="0">
        <right/>
        <bottom/>
      </border>
    </dxf>
  </rfmt>
  <rfmt sheetId="5" sqref="AA1332" start="0" length="0">
    <dxf>
      <border outline="0">
        <right/>
      </border>
    </dxf>
  </rfmt>
  <rfmt sheetId="5" sqref="AA1333" start="0" length="0">
    <dxf>
      <border outline="0">
        <right/>
      </border>
    </dxf>
  </rfmt>
  <rfmt sheetId="5" sqref="AA1334" start="0" length="0">
    <dxf>
      <border outline="0">
        <right/>
        <bottom/>
      </border>
    </dxf>
  </rfmt>
  <rfmt sheetId="5" sqref="AD1332" start="0" length="0">
    <dxf>
      <border outline="0">
        <right/>
      </border>
    </dxf>
  </rfmt>
  <rfmt sheetId="5" sqref="AD1333" start="0" length="0">
    <dxf>
      <border outline="0">
        <right/>
      </border>
    </dxf>
  </rfmt>
  <rfmt sheetId="5" sqref="AB1334" start="0" length="0">
    <dxf>
      <border outline="0">
        <bottom/>
      </border>
    </dxf>
  </rfmt>
  <rfmt sheetId="5" sqref="AC1334" start="0" length="0">
    <dxf>
      <border outline="0">
        <bottom/>
      </border>
    </dxf>
  </rfmt>
  <rfmt sheetId="5" sqref="AD1334" start="0" length="0">
    <dxf>
      <border outline="0">
        <right/>
        <bottom/>
      </border>
    </dxf>
  </rfmt>
  <rfmt sheetId="5" sqref="AE1333" start="0" length="0">
    <dxf>
      <border outline="0">
        <right/>
      </border>
    </dxf>
  </rfmt>
  <rfmt sheetId="5" sqref="AE1334" start="0" length="0">
    <dxf>
      <border outline="0">
        <right/>
        <bottom/>
      </border>
    </dxf>
  </rfmt>
  <rfmt sheetId="5" sqref="A1336" start="0" length="0">
    <dxf>
      <border outline="0">
        <left/>
        <right/>
      </border>
    </dxf>
  </rfmt>
  <rfmt sheetId="5" sqref="A1337" start="0" length="0">
    <dxf>
      <border outline="0">
        <left/>
        <right/>
      </border>
    </dxf>
  </rfmt>
  <rfmt sheetId="5" sqref="A1338" start="0" length="0">
    <dxf>
      <border outline="0">
        <left/>
        <right/>
      </border>
    </dxf>
  </rfmt>
  <rfmt sheetId="5" sqref="A1339" start="0" length="0">
    <dxf>
      <border outline="0">
        <left/>
        <right/>
        <bottom/>
      </border>
    </dxf>
  </rfmt>
  <rfmt sheetId="5" sqref="B1336" start="0" length="0">
    <dxf>
      <border outline="0">
        <right/>
      </border>
    </dxf>
  </rfmt>
  <rfmt sheetId="5" sqref="B1337" start="0" length="0">
    <dxf>
      <border outline="0">
        <right/>
      </border>
    </dxf>
  </rfmt>
  <rfmt sheetId="5" sqref="B1338" start="0" length="0">
    <dxf>
      <border outline="0">
        <right/>
      </border>
    </dxf>
  </rfmt>
  <rfmt sheetId="5" sqref="B1339" start="0" length="0">
    <dxf>
      <border outline="0">
        <right/>
        <bottom/>
      </border>
    </dxf>
  </rfmt>
  <rfmt sheetId="5" sqref="C1336" start="0" length="0">
    <dxf>
      <border outline="0">
        <right/>
      </border>
    </dxf>
  </rfmt>
  <rfmt sheetId="5" sqref="C1337" start="0" length="0">
    <dxf>
      <border outline="0">
        <right/>
      </border>
    </dxf>
  </rfmt>
  <rfmt sheetId="5" sqref="C1338" start="0" length="0">
    <dxf>
      <border outline="0">
        <right/>
      </border>
    </dxf>
  </rfmt>
  <rfmt sheetId="5" sqref="C1339" start="0" length="0">
    <dxf>
      <border outline="0">
        <right/>
        <bottom/>
      </border>
    </dxf>
  </rfmt>
  <rfmt sheetId="5" sqref="D1336" start="0" length="0">
    <dxf>
      <border outline="0">
        <right/>
      </border>
    </dxf>
  </rfmt>
  <rfmt sheetId="5" sqref="D1337" start="0" length="0">
    <dxf>
      <border outline="0">
        <right/>
      </border>
    </dxf>
  </rfmt>
  <rfmt sheetId="5" sqref="D1338" start="0" length="0">
    <dxf>
      <border outline="0">
        <right/>
      </border>
    </dxf>
  </rfmt>
  <rfmt sheetId="5" sqref="D1339" start="0" length="0">
    <dxf>
      <border outline="0">
        <right/>
        <bottom/>
      </border>
    </dxf>
  </rfmt>
  <rfmt sheetId="5" sqref="E1336" start="0" length="0">
    <dxf>
      <border outline="0">
        <right/>
      </border>
    </dxf>
  </rfmt>
  <rfmt sheetId="5" sqref="E1337" start="0" length="0">
    <dxf>
      <border outline="0">
        <right/>
      </border>
    </dxf>
  </rfmt>
  <rfmt sheetId="5" sqref="E1338" start="0" length="0">
    <dxf>
      <border outline="0">
        <right/>
      </border>
    </dxf>
  </rfmt>
  <rfmt sheetId="5" sqref="E1339" start="0" length="0">
    <dxf>
      <border outline="0">
        <right/>
        <bottom/>
      </border>
    </dxf>
  </rfmt>
  <rfmt sheetId="5" sqref="F1336" start="0" length="0">
    <dxf>
      <border outline="0">
        <right/>
      </border>
    </dxf>
  </rfmt>
  <rfmt sheetId="5" sqref="F1337" start="0" length="0">
    <dxf>
      <border outline="0">
        <right/>
      </border>
    </dxf>
  </rfmt>
  <rfmt sheetId="5" sqref="F1338" start="0" length="0">
    <dxf>
      <border outline="0">
        <right/>
      </border>
    </dxf>
  </rfmt>
  <rfmt sheetId="5" sqref="F1339" start="0" length="0">
    <dxf>
      <border outline="0">
        <right/>
        <bottom/>
      </border>
    </dxf>
  </rfmt>
  <rfmt sheetId="5" sqref="G1336" start="0" length="0">
    <dxf>
      <border outline="0">
        <right/>
      </border>
    </dxf>
  </rfmt>
  <rfmt sheetId="5" sqref="G1337" start="0" length="0">
    <dxf>
      <border outline="0">
        <right/>
      </border>
    </dxf>
  </rfmt>
  <rfmt sheetId="5" sqref="G1338" start="0" length="0">
    <dxf>
      <border outline="0">
        <right/>
      </border>
    </dxf>
  </rfmt>
  <rfmt sheetId="5" sqref="G1339" start="0" length="0">
    <dxf>
      <border outline="0">
        <right/>
        <bottom/>
      </border>
    </dxf>
  </rfmt>
  <rfmt sheetId="5" sqref="I1335" start="0" length="0">
    <dxf>
      <border outline="0">
        <right/>
      </border>
    </dxf>
  </rfmt>
  <rfmt sheetId="5" sqref="I1336" start="0" length="0">
    <dxf>
      <border outline="0">
        <right/>
      </border>
    </dxf>
  </rfmt>
  <rfmt sheetId="5" sqref="I1337" start="0" length="0">
    <dxf>
      <border outline="0">
        <right/>
      </border>
    </dxf>
  </rfmt>
  <rfmt sheetId="5" sqref="I1338" start="0" length="0">
    <dxf>
      <border outline="0">
        <right/>
      </border>
    </dxf>
  </rfmt>
  <rfmt sheetId="5" sqref="H1339" start="0" length="0">
    <dxf>
      <border outline="0">
        <bottom/>
      </border>
    </dxf>
  </rfmt>
  <rfmt sheetId="5" sqref="I1339" start="0" length="0">
    <dxf>
      <border outline="0">
        <right/>
        <bottom/>
      </border>
    </dxf>
  </rfmt>
  <rfmt sheetId="5" sqref="K1335" start="0" length="0">
    <dxf>
      <border outline="0">
        <right/>
      </border>
    </dxf>
  </rfmt>
  <rfmt sheetId="5" sqref="K1336" start="0" length="0">
    <dxf>
      <border outline="0">
        <right/>
      </border>
    </dxf>
  </rfmt>
  <rfmt sheetId="5" sqref="K1337" start="0" length="0">
    <dxf>
      <border outline="0">
        <right/>
      </border>
    </dxf>
  </rfmt>
  <rfmt sheetId="5" sqref="K1338" start="0" length="0">
    <dxf>
      <border outline="0">
        <right/>
      </border>
    </dxf>
  </rfmt>
  <rfmt sheetId="5" sqref="J1339" start="0" length="0">
    <dxf>
      <border outline="0">
        <bottom/>
      </border>
    </dxf>
  </rfmt>
  <rfmt sheetId="5" sqref="K1339" start="0" length="0">
    <dxf>
      <border outline="0">
        <right/>
        <bottom/>
      </border>
    </dxf>
  </rfmt>
  <rfmt sheetId="5" sqref="L1336" start="0" length="0">
    <dxf>
      <border outline="0">
        <right/>
      </border>
    </dxf>
  </rfmt>
  <rfmt sheetId="5" sqref="L1337" start="0" length="0">
    <dxf>
      <border outline="0">
        <right/>
      </border>
    </dxf>
  </rfmt>
  <rfmt sheetId="5" sqref="L1338" start="0" length="0">
    <dxf>
      <border outline="0">
        <right/>
      </border>
    </dxf>
  </rfmt>
  <rfmt sheetId="5" sqref="L1339" start="0" length="0">
    <dxf>
      <border outline="0">
        <right/>
        <bottom/>
      </border>
    </dxf>
  </rfmt>
  <rfmt sheetId="5" sqref="M1336" start="0" length="0">
    <dxf>
      <border outline="0">
        <right/>
      </border>
    </dxf>
  </rfmt>
  <rfmt sheetId="5" sqref="M1337" start="0" length="0">
    <dxf>
      <border outline="0">
        <right/>
      </border>
    </dxf>
  </rfmt>
  <rfmt sheetId="5" sqref="M1338" start="0" length="0">
    <dxf>
      <border outline="0">
        <right/>
      </border>
    </dxf>
  </rfmt>
  <rfmt sheetId="5" sqref="M1339" start="0" length="0">
    <dxf>
      <border outline="0">
        <right/>
        <bottom/>
      </border>
    </dxf>
  </rfmt>
  <rfmt sheetId="5" sqref="N1336" start="0" length="0">
    <dxf>
      <border outline="0">
        <right/>
      </border>
    </dxf>
  </rfmt>
  <rfmt sheetId="5" sqref="N1337" start="0" length="0">
    <dxf>
      <border outline="0">
        <right/>
      </border>
    </dxf>
  </rfmt>
  <rfmt sheetId="5" sqref="N1338" start="0" length="0">
    <dxf>
      <border outline="0">
        <right/>
      </border>
    </dxf>
  </rfmt>
  <rfmt sheetId="5" sqref="N1339" start="0" length="0">
    <dxf>
      <border outline="0">
        <right/>
        <bottom/>
      </border>
    </dxf>
  </rfmt>
  <rfmt sheetId="5" sqref="P1335" start="0" length="0">
    <dxf>
      <border outline="0">
        <right/>
      </border>
    </dxf>
  </rfmt>
  <rfmt sheetId="5" sqref="P1336" start="0" length="0">
    <dxf>
      <border outline="0">
        <right/>
      </border>
    </dxf>
  </rfmt>
  <rfmt sheetId="5" sqref="P1337" start="0" length="0">
    <dxf>
      <border outline="0">
        <right/>
      </border>
    </dxf>
  </rfmt>
  <rfmt sheetId="5" sqref="P1338" start="0" length="0">
    <dxf>
      <border outline="0">
        <right/>
      </border>
    </dxf>
  </rfmt>
  <rfmt sheetId="5" sqref="O1339" start="0" length="0">
    <dxf>
      <border outline="0">
        <bottom/>
      </border>
    </dxf>
  </rfmt>
  <rfmt sheetId="5" sqref="P1339" start="0" length="0">
    <dxf>
      <border outline="0">
        <right/>
        <bottom/>
      </border>
    </dxf>
  </rfmt>
  <rfmt sheetId="5" sqref="R1335" start="0" length="0">
    <dxf>
      <border outline="0">
        <right/>
      </border>
    </dxf>
  </rfmt>
  <rfmt sheetId="5" sqref="R1336" start="0" length="0">
    <dxf>
      <border outline="0">
        <right/>
      </border>
    </dxf>
  </rfmt>
  <rfmt sheetId="5" sqref="R1337" start="0" length="0">
    <dxf>
      <border outline="0">
        <right/>
      </border>
    </dxf>
  </rfmt>
  <rfmt sheetId="5" sqref="R1338" start="0" length="0">
    <dxf>
      <border outline="0">
        <right/>
      </border>
    </dxf>
  </rfmt>
  <rfmt sheetId="5" sqref="Q1339" start="0" length="0">
    <dxf>
      <border outline="0">
        <bottom/>
      </border>
    </dxf>
  </rfmt>
  <rfmt sheetId="5" sqref="R1339" start="0" length="0">
    <dxf>
      <border outline="0">
        <right/>
        <bottom/>
      </border>
    </dxf>
  </rfmt>
  <rfmt sheetId="5" sqref="T1335" start="0" length="0">
    <dxf>
      <border outline="0">
        <right/>
      </border>
    </dxf>
  </rfmt>
  <rfmt sheetId="5" sqref="T1336" start="0" length="0">
    <dxf>
      <border outline="0">
        <right/>
      </border>
    </dxf>
  </rfmt>
  <rfmt sheetId="5" sqref="T1337" start="0" length="0">
    <dxf>
      <border outline="0">
        <right/>
      </border>
    </dxf>
  </rfmt>
  <rfmt sheetId="5" sqref="T1338" start="0" length="0">
    <dxf>
      <border outline="0">
        <right/>
      </border>
    </dxf>
  </rfmt>
  <rfmt sheetId="5" sqref="S1339" start="0" length="0">
    <dxf>
      <border outline="0">
        <bottom/>
      </border>
    </dxf>
  </rfmt>
  <rfmt sheetId="5" sqref="T1339" start="0" length="0">
    <dxf>
      <border outline="0">
        <right/>
        <bottom/>
      </border>
    </dxf>
  </rfmt>
  <rfmt sheetId="5" sqref="U1336" start="0" length="0">
    <dxf>
      <border outline="0">
        <right/>
      </border>
    </dxf>
  </rfmt>
  <rfmt sheetId="5" sqref="U1337" start="0" length="0">
    <dxf>
      <border outline="0">
        <right/>
      </border>
    </dxf>
  </rfmt>
  <rfmt sheetId="5" sqref="U1338" start="0" length="0">
    <dxf>
      <border outline="0">
        <right/>
      </border>
    </dxf>
  </rfmt>
  <rfmt sheetId="5" sqref="U1339" start="0" length="0">
    <dxf>
      <border outline="0">
        <right/>
        <bottom/>
      </border>
    </dxf>
  </rfmt>
  <rfmt sheetId="5" sqref="V1336" start="0" length="0">
    <dxf>
      <border outline="0">
        <right/>
      </border>
    </dxf>
  </rfmt>
  <rfmt sheetId="5" sqref="V1337" start="0" length="0">
    <dxf>
      <border outline="0">
        <right/>
      </border>
    </dxf>
  </rfmt>
  <rfmt sheetId="5" sqref="V1338" start="0" length="0">
    <dxf>
      <border outline="0">
        <right/>
      </border>
    </dxf>
  </rfmt>
  <rfmt sheetId="5" sqref="V1339" start="0" length="0">
    <dxf>
      <border outline="0">
        <right/>
        <bottom/>
      </border>
    </dxf>
  </rfmt>
  <rfmt sheetId="5" sqref="W1336" start="0" length="0">
    <dxf>
      <border outline="0">
        <right/>
      </border>
    </dxf>
  </rfmt>
  <rfmt sheetId="5" sqref="W1337" start="0" length="0">
    <dxf>
      <border outline="0">
        <right/>
      </border>
    </dxf>
  </rfmt>
  <rfmt sheetId="5" sqref="W1338" start="0" length="0">
    <dxf>
      <border outline="0">
        <right/>
      </border>
    </dxf>
  </rfmt>
  <rfmt sheetId="5" sqref="W1339" start="0" length="0">
    <dxf>
      <border outline="0">
        <right/>
        <bottom/>
      </border>
    </dxf>
  </rfmt>
  <rfmt sheetId="5" sqref="X1336" start="0" length="0">
    <dxf>
      <border outline="0">
        <right/>
      </border>
    </dxf>
  </rfmt>
  <rfmt sheetId="5" sqref="X1337" start="0" length="0">
    <dxf>
      <border outline="0">
        <right/>
      </border>
    </dxf>
  </rfmt>
  <rfmt sheetId="5" sqref="X1338" start="0" length="0">
    <dxf>
      <border outline="0">
        <right/>
      </border>
    </dxf>
  </rfmt>
  <rfmt sheetId="5" sqref="X1339" start="0" length="0">
    <dxf>
      <border outline="0">
        <right/>
        <bottom/>
      </border>
    </dxf>
  </rfmt>
  <rfmt sheetId="5" sqref="AA1335" start="0" length="0">
    <dxf>
      <border outline="0">
        <right/>
      </border>
    </dxf>
  </rfmt>
  <rfmt sheetId="5" sqref="AA1336" start="0" length="0">
    <dxf>
      <border outline="0">
        <right/>
      </border>
    </dxf>
  </rfmt>
  <rfmt sheetId="5" sqref="AA1337" start="0" length="0">
    <dxf>
      <border outline="0">
        <right/>
      </border>
    </dxf>
  </rfmt>
  <rfmt sheetId="5" sqref="AA1338" start="0" length="0">
    <dxf>
      <border outline="0">
        <right/>
      </border>
    </dxf>
  </rfmt>
  <rfmt sheetId="5" sqref="AA1339" start="0" length="0">
    <dxf>
      <border outline="0">
        <right/>
        <bottom/>
      </border>
    </dxf>
  </rfmt>
  <rfmt sheetId="5" sqref="AD1335" start="0" length="0">
    <dxf>
      <border outline="0">
        <right/>
      </border>
    </dxf>
  </rfmt>
  <rfmt sheetId="5" sqref="AD1336" start="0" length="0">
    <dxf>
      <border outline="0">
        <right/>
      </border>
    </dxf>
  </rfmt>
  <rfmt sheetId="5" sqref="AD1337" start="0" length="0">
    <dxf>
      <border outline="0">
        <right/>
      </border>
    </dxf>
  </rfmt>
  <rfmt sheetId="5" sqref="AD1338" start="0" length="0">
    <dxf>
      <border outline="0">
        <right/>
      </border>
    </dxf>
  </rfmt>
  <rfmt sheetId="5" sqref="AB1339" start="0" length="0">
    <dxf>
      <border outline="0">
        <bottom/>
      </border>
    </dxf>
  </rfmt>
  <rfmt sheetId="5" sqref="AC1339" start="0" length="0">
    <dxf>
      <border outline="0">
        <bottom/>
      </border>
    </dxf>
  </rfmt>
  <rfmt sheetId="5" sqref="AD1339" start="0" length="0">
    <dxf>
      <border outline="0">
        <right/>
        <bottom/>
      </border>
    </dxf>
  </rfmt>
  <rfmt sheetId="5" sqref="AE1336" start="0" length="0">
    <dxf>
      <border outline="0">
        <right/>
      </border>
    </dxf>
  </rfmt>
  <rfmt sheetId="5" sqref="AE1337" start="0" length="0">
    <dxf>
      <border outline="0">
        <right/>
      </border>
    </dxf>
  </rfmt>
  <rfmt sheetId="5" sqref="AE1338" start="0" length="0">
    <dxf>
      <border outline="0">
        <right/>
      </border>
    </dxf>
  </rfmt>
  <rfmt sheetId="5" sqref="AE1339" start="0" length="0">
    <dxf>
      <border outline="0">
        <right/>
        <bottom/>
      </border>
    </dxf>
  </rfmt>
  <rfmt sheetId="5" sqref="B1340" start="0" length="0">
    <dxf>
      <border outline="0">
        <bottom/>
      </border>
    </dxf>
  </rfmt>
  <rfmt sheetId="5" sqref="C1340" start="0" length="0">
    <dxf>
      <border outline="0">
        <bottom/>
      </border>
    </dxf>
  </rfmt>
  <rfmt sheetId="5" sqref="D1340" start="0" length="0">
    <dxf>
      <border outline="0">
        <bottom/>
      </border>
    </dxf>
  </rfmt>
  <rfmt sheetId="5" sqref="E1340" start="0" length="0">
    <dxf>
      <border outline="0">
        <bottom/>
      </border>
    </dxf>
  </rfmt>
  <rfmt sheetId="5" sqref="F1340" start="0" length="0">
    <dxf>
      <border outline="0">
        <bottom/>
      </border>
    </dxf>
  </rfmt>
  <rfmt sheetId="5" sqref="G1340" start="0" length="0">
    <dxf>
      <border outline="0">
        <bottom/>
      </border>
    </dxf>
  </rfmt>
  <rfmt sheetId="5" sqref="H1340" start="0" length="0">
    <dxf>
      <border outline="0">
        <bottom/>
      </border>
    </dxf>
  </rfmt>
  <rfmt sheetId="5" sqref="I1340" start="0" length="0">
    <dxf>
      <border outline="0">
        <bottom/>
      </border>
    </dxf>
  </rfmt>
  <rfmt sheetId="5" sqref="J1340" start="0" length="0">
    <dxf>
      <border outline="0">
        <bottom/>
      </border>
    </dxf>
  </rfmt>
  <rfmt sheetId="5" sqref="K1340" start="0" length="0">
    <dxf>
      <border outline="0">
        <bottom/>
      </border>
    </dxf>
  </rfmt>
  <rfmt sheetId="5" sqref="L1340" start="0" length="0">
    <dxf>
      <border outline="0">
        <bottom/>
      </border>
    </dxf>
  </rfmt>
  <rfmt sheetId="5" sqref="M1340" start="0" length="0">
    <dxf>
      <border outline="0">
        <bottom/>
      </border>
    </dxf>
  </rfmt>
  <rfmt sheetId="5" sqref="N1340" start="0" length="0">
    <dxf>
      <border outline="0">
        <bottom/>
      </border>
    </dxf>
  </rfmt>
  <rfmt sheetId="5" sqref="O1340" start="0" length="0">
    <dxf>
      <border outline="0">
        <bottom/>
      </border>
    </dxf>
  </rfmt>
  <rfmt sheetId="5" sqref="P1340" start="0" length="0">
    <dxf>
      <border outline="0">
        <bottom/>
      </border>
    </dxf>
  </rfmt>
  <rfmt sheetId="5" sqref="Q1340" start="0" length="0">
    <dxf>
      <border outline="0">
        <bottom/>
      </border>
    </dxf>
  </rfmt>
  <rfmt sheetId="5" sqref="R1340" start="0" length="0">
    <dxf>
      <border outline="0">
        <bottom/>
      </border>
    </dxf>
  </rfmt>
  <rfmt sheetId="5" sqref="S1340" start="0" length="0">
    <dxf>
      <border outline="0">
        <bottom/>
      </border>
    </dxf>
  </rfmt>
  <rfmt sheetId="5" sqref="T1340" start="0" length="0">
    <dxf>
      <border outline="0">
        <bottom/>
      </border>
    </dxf>
  </rfmt>
  <rfmt sheetId="5" sqref="U1340" start="0" length="0">
    <dxf>
      <border outline="0">
        <bottom/>
      </border>
    </dxf>
  </rfmt>
  <rfmt sheetId="5" sqref="V1340" start="0" length="0">
    <dxf>
      <border outline="0">
        <bottom/>
      </border>
    </dxf>
  </rfmt>
  <rfmt sheetId="5" sqref="W1340" start="0" length="0">
    <dxf>
      <border outline="0">
        <bottom/>
      </border>
    </dxf>
  </rfmt>
  <rfmt sheetId="5" sqref="X1340" start="0" length="0">
    <dxf>
      <border outline="0">
        <bottom/>
      </border>
    </dxf>
  </rfmt>
  <rfmt sheetId="5" sqref="Y1340" start="0" length="0">
    <dxf>
      <border outline="0">
        <bottom/>
      </border>
    </dxf>
  </rfmt>
  <rfmt sheetId="5" sqref="Z1340" start="0" length="0">
    <dxf>
      <border outline="0">
        <bottom/>
      </border>
    </dxf>
  </rfmt>
  <rfmt sheetId="5" sqref="AA1340" start="0" length="0">
    <dxf>
      <border outline="0">
        <bottom/>
      </border>
    </dxf>
  </rfmt>
  <rfmt sheetId="5" sqref="AB1340" start="0" length="0">
    <dxf>
      <border outline="0">
        <bottom/>
      </border>
    </dxf>
  </rfmt>
  <rfmt sheetId="5" sqref="AC1340" start="0" length="0">
    <dxf>
      <border outline="0">
        <bottom/>
      </border>
    </dxf>
  </rfmt>
  <rfmt sheetId="5" sqref="AD1340" start="0" length="0">
    <dxf>
      <border outline="0">
        <bottom/>
      </border>
    </dxf>
  </rfmt>
  <rfmt sheetId="5" sqref="AE1340" start="0" length="0">
    <dxf>
      <border outline="0">
        <right/>
        <bottom/>
      </border>
    </dxf>
  </rfmt>
  <rfmt sheetId="5" sqref="B1341" start="0" length="0">
    <dxf>
      <border outline="0">
        <bottom/>
      </border>
    </dxf>
  </rfmt>
  <rfmt sheetId="5" sqref="C1341" start="0" length="0">
    <dxf>
      <border outline="0">
        <bottom/>
      </border>
    </dxf>
  </rfmt>
  <rfmt sheetId="5" sqref="D1341" start="0" length="0">
    <dxf>
      <border outline="0">
        <bottom/>
      </border>
    </dxf>
  </rfmt>
  <rfmt sheetId="5" sqref="E1341" start="0" length="0">
    <dxf>
      <border outline="0">
        <bottom/>
      </border>
    </dxf>
  </rfmt>
  <rfmt sheetId="5" sqref="F1341" start="0" length="0">
    <dxf>
      <border outline="0">
        <bottom/>
      </border>
    </dxf>
  </rfmt>
  <rfmt sheetId="5" sqref="G1341" start="0" length="0">
    <dxf>
      <border outline="0">
        <bottom/>
      </border>
    </dxf>
  </rfmt>
  <rfmt sheetId="5" sqref="H1341" start="0" length="0">
    <dxf>
      <border outline="0">
        <bottom/>
      </border>
    </dxf>
  </rfmt>
  <rfmt sheetId="5" sqref="I1341" start="0" length="0">
    <dxf>
      <border outline="0">
        <bottom/>
      </border>
    </dxf>
  </rfmt>
  <rfmt sheetId="5" sqref="J1341" start="0" length="0">
    <dxf>
      <border outline="0">
        <bottom/>
      </border>
    </dxf>
  </rfmt>
  <rfmt sheetId="5" sqref="K1341" start="0" length="0">
    <dxf>
      <border outline="0">
        <bottom/>
      </border>
    </dxf>
  </rfmt>
  <rfmt sheetId="5" sqref="L1341" start="0" length="0">
    <dxf>
      <border outline="0">
        <bottom/>
      </border>
    </dxf>
  </rfmt>
  <rfmt sheetId="5" sqref="M1341" start="0" length="0">
    <dxf>
      <border outline="0">
        <bottom/>
      </border>
    </dxf>
  </rfmt>
  <rfmt sheetId="5" sqref="N1341" start="0" length="0">
    <dxf>
      <border outline="0">
        <bottom/>
      </border>
    </dxf>
  </rfmt>
  <rfmt sheetId="5" sqref="O1341" start="0" length="0">
    <dxf>
      <border outline="0">
        <bottom/>
      </border>
    </dxf>
  </rfmt>
  <rfmt sheetId="5" sqref="P1341" start="0" length="0">
    <dxf>
      <border outline="0">
        <bottom/>
      </border>
    </dxf>
  </rfmt>
  <rfmt sheetId="5" sqref="Q1341" start="0" length="0">
    <dxf>
      <border outline="0">
        <bottom/>
      </border>
    </dxf>
  </rfmt>
  <rfmt sheetId="5" sqref="R1341" start="0" length="0">
    <dxf>
      <border outline="0">
        <bottom/>
      </border>
    </dxf>
  </rfmt>
  <rfmt sheetId="5" sqref="S1341" start="0" length="0">
    <dxf>
      <border outline="0">
        <bottom/>
      </border>
    </dxf>
  </rfmt>
  <rfmt sheetId="5" sqref="T1341" start="0" length="0">
    <dxf>
      <border outline="0">
        <bottom/>
      </border>
    </dxf>
  </rfmt>
  <rfmt sheetId="5" sqref="U1341" start="0" length="0">
    <dxf>
      <border outline="0">
        <bottom/>
      </border>
    </dxf>
  </rfmt>
  <rfmt sheetId="5" sqref="V1341" start="0" length="0">
    <dxf>
      <border outline="0">
        <bottom/>
      </border>
    </dxf>
  </rfmt>
  <rfmt sheetId="5" sqref="W1341" start="0" length="0">
    <dxf>
      <border outline="0">
        <bottom/>
      </border>
    </dxf>
  </rfmt>
  <rfmt sheetId="5" sqref="X1341" start="0" length="0">
    <dxf>
      <border outline="0">
        <bottom/>
      </border>
    </dxf>
  </rfmt>
  <rfmt sheetId="5" sqref="Y1341" start="0" length="0">
    <dxf>
      <border outline="0">
        <bottom/>
      </border>
    </dxf>
  </rfmt>
  <rfmt sheetId="5" sqref="Z1341" start="0" length="0">
    <dxf>
      <border outline="0">
        <bottom/>
      </border>
    </dxf>
  </rfmt>
  <rfmt sheetId="5" sqref="AA1341" start="0" length="0">
    <dxf>
      <border outline="0">
        <bottom/>
      </border>
    </dxf>
  </rfmt>
  <rfmt sheetId="5" sqref="AB1341" start="0" length="0">
    <dxf>
      <border outline="0">
        <bottom/>
      </border>
    </dxf>
  </rfmt>
  <rfmt sheetId="5" sqref="AC1341" start="0" length="0">
    <dxf>
      <border outline="0">
        <bottom/>
      </border>
    </dxf>
  </rfmt>
  <rfmt sheetId="5" sqref="AD1341" start="0" length="0">
    <dxf>
      <border outline="0">
        <right/>
        <bottom/>
      </border>
    </dxf>
  </rfmt>
  <rfmt sheetId="5" sqref="A1343" start="0" length="0">
    <dxf>
      <font>
        <sz val="10"/>
        <color auto="1"/>
        <name val="Arial"/>
        <scheme val="none"/>
      </font>
      <alignment horizontal="general" vertical="bottom" wrapText="0" readingOrder="0"/>
      <border outline="0">
        <left/>
        <right/>
        <bottom/>
      </border>
    </dxf>
  </rfmt>
  <rfmt sheetId="5" sqref="B1343" start="0" length="0">
    <dxf>
      <border outline="0">
        <right/>
        <bottom/>
      </border>
    </dxf>
  </rfmt>
  <rfmt sheetId="5" sqref="C1343" start="0" length="0">
    <dxf>
      <border outline="0">
        <right/>
        <bottom/>
      </border>
    </dxf>
  </rfmt>
  <rfmt sheetId="5" sqref="D1343" start="0" length="0">
    <dxf>
      <border outline="0">
        <right/>
        <bottom/>
      </border>
    </dxf>
  </rfmt>
  <rfmt sheetId="5" sqref="E1343" start="0" length="0">
    <dxf>
      <border outline="0">
        <right/>
        <bottom/>
      </border>
    </dxf>
  </rfmt>
  <rfmt sheetId="5" sqref="F1343" start="0" length="0">
    <dxf>
      <border outline="0">
        <right/>
        <bottom/>
      </border>
    </dxf>
  </rfmt>
  <rfmt sheetId="5" sqref="G1343" start="0" length="0">
    <dxf>
      <border outline="0">
        <right/>
        <bottom/>
      </border>
    </dxf>
  </rfmt>
  <rfmt sheetId="5" sqref="I1342" start="0" length="0">
    <dxf>
      <border outline="0">
        <right/>
      </border>
    </dxf>
  </rfmt>
  <rfmt sheetId="5" sqref="H1343" start="0" length="0">
    <dxf>
      <border outline="0">
        <bottom/>
      </border>
    </dxf>
  </rfmt>
  <rfmt sheetId="5" sqref="I1343" start="0" length="0">
    <dxf>
      <border outline="0">
        <right/>
        <bottom/>
      </border>
    </dxf>
  </rfmt>
  <rfmt sheetId="5" sqref="J1343" start="0" length="0">
    <dxf>
      <border outline="0">
        <right/>
        <bottom/>
      </border>
    </dxf>
  </rfmt>
  <rfmt sheetId="5" sqref="L1342" start="0" length="0">
    <dxf>
      <border outline="0">
        <right/>
      </border>
    </dxf>
  </rfmt>
  <rfmt sheetId="5" sqref="K1343" start="0" length="0">
    <dxf>
      <border outline="0">
        <bottom/>
      </border>
    </dxf>
  </rfmt>
  <rfmt sheetId="5" sqref="L1343" start="0" length="0">
    <dxf>
      <border outline="0">
        <right/>
        <bottom/>
      </border>
    </dxf>
  </rfmt>
  <rfmt sheetId="5" sqref="M1343" start="0" length="0">
    <dxf>
      <border outline="0">
        <right/>
        <bottom/>
      </border>
    </dxf>
  </rfmt>
  <rfmt sheetId="5" sqref="N1343" start="0" length="0">
    <dxf>
      <border outline="0">
        <right/>
        <bottom/>
      </border>
    </dxf>
  </rfmt>
  <rfmt sheetId="5" sqref="P1342" start="0" length="0">
    <dxf>
      <border outline="0">
        <right/>
      </border>
    </dxf>
  </rfmt>
  <rfmt sheetId="5" sqref="O1343" start="0" length="0">
    <dxf>
      <border outline="0">
        <bottom/>
      </border>
    </dxf>
  </rfmt>
  <rfmt sheetId="5" sqref="P1343" start="0" length="0">
    <dxf>
      <border outline="0">
        <right/>
        <bottom/>
      </border>
    </dxf>
  </rfmt>
  <rfmt sheetId="5" sqref="R1342" start="0" length="0">
    <dxf>
      <border outline="0">
        <right/>
      </border>
    </dxf>
  </rfmt>
  <rfmt sheetId="5" sqref="Q1343" start="0" length="0">
    <dxf>
      <border outline="0">
        <bottom/>
      </border>
    </dxf>
  </rfmt>
  <rfmt sheetId="5" sqref="R1343" start="0" length="0">
    <dxf>
      <border outline="0">
        <right/>
        <bottom/>
      </border>
    </dxf>
  </rfmt>
  <rfmt sheetId="5" sqref="T1342" start="0" length="0">
    <dxf>
      <border outline="0">
        <right/>
      </border>
    </dxf>
  </rfmt>
  <rfmt sheetId="5" sqref="S1343" start="0" length="0">
    <dxf>
      <border outline="0">
        <bottom/>
      </border>
    </dxf>
  </rfmt>
  <rfmt sheetId="5" sqref="T1343" start="0" length="0">
    <dxf>
      <border outline="0">
        <right/>
        <bottom/>
      </border>
    </dxf>
  </rfmt>
  <rfmt sheetId="5" sqref="U1343" start="0" length="0">
    <dxf>
      <border outline="0">
        <right/>
        <bottom/>
      </border>
    </dxf>
  </rfmt>
  <rfmt sheetId="5" sqref="V1343" start="0" length="0">
    <dxf>
      <border outline="0">
        <right/>
        <bottom/>
      </border>
    </dxf>
  </rfmt>
  <rfmt sheetId="5" sqref="W1343" start="0" length="0">
    <dxf>
      <border outline="0">
        <right/>
        <bottom/>
      </border>
    </dxf>
  </rfmt>
  <rfmt sheetId="5" sqref="X1343" start="0" length="0">
    <dxf>
      <border outline="0">
        <right/>
        <bottom/>
      </border>
    </dxf>
  </rfmt>
  <rfmt sheetId="5" sqref="Z1342" start="0" length="0">
    <dxf>
      <border outline="0">
        <right/>
      </border>
    </dxf>
  </rfmt>
  <rfmt sheetId="5" sqref="Y1343" start="0" length="0">
    <dxf>
      <border outline="0">
        <bottom/>
      </border>
    </dxf>
  </rfmt>
  <rfmt sheetId="5" sqref="Z1343" start="0" length="0">
    <dxf>
      <border outline="0">
        <right/>
        <bottom/>
      </border>
    </dxf>
  </rfmt>
  <rfmt sheetId="5" sqref="AB1342" start="0" length="0">
    <dxf>
      <border outline="0">
        <right/>
      </border>
    </dxf>
  </rfmt>
  <rfmt sheetId="5" sqref="AA1343" start="0" length="0">
    <dxf>
      <border outline="0">
        <bottom/>
      </border>
    </dxf>
  </rfmt>
  <rfmt sheetId="5" sqref="AB1343" start="0" length="0">
    <dxf>
      <border outline="0">
        <right/>
        <bottom/>
      </border>
    </dxf>
  </rfmt>
  <rfmt sheetId="5" sqref="AD1342" start="0" length="0">
    <dxf>
      <border outline="0">
        <right/>
      </border>
    </dxf>
  </rfmt>
  <rfmt sheetId="5" sqref="AD1343" start="0" length="0">
    <dxf>
      <border outline="0">
        <right/>
        <bottom/>
      </border>
    </dxf>
  </rfmt>
  <rfmt sheetId="5" sqref="AE1343" start="0" length="0">
    <dxf>
      <border outline="0">
        <right/>
        <bottom/>
      </border>
    </dxf>
  </rfmt>
  <rfmt sheetId="5" sqref="A1345" start="0" length="0">
    <dxf>
      <border outline="0">
        <left/>
        <right/>
      </border>
    </dxf>
  </rfmt>
  <rfmt sheetId="5" sqref="A1346" start="0" length="0">
    <dxf>
      <border outline="0">
        <left/>
        <right/>
        <bottom/>
      </border>
    </dxf>
  </rfmt>
  <rfmt sheetId="5" sqref="B1345" start="0" length="0">
    <dxf>
      <border outline="0">
        <right/>
      </border>
    </dxf>
  </rfmt>
  <rfmt sheetId="5" sqref="B1346" start="0" length="0">
    <dxf>
      <border outline="0">
        <right/>
        <bottom/>
      </border>
    </dxf>
  </rfmt>
  <rfmt sheetId="5" sqref="C1345" start="0" length="0">
    <dxf>
      <border outline="0">
        <right/>
      </border>
    </dxf>
  </rfmt>
  <rfmt sheetId="5" sqref="C1346" start="0" length="0">
    <dxf>
      <border outline="0">
        <right/>
        <bottom/>
      </border>
    </dxf>
  </rfmt>
  <rfmt sheetId="5" sqref="D1345" start="0" length="0">
    <dxf>
      <border outline="0">
        <right/>
      </border>
    </dxf>
  </rfmt>
  <rfmt sheetId="5" sqref="D1346" start="0" length="0">
    <dxf>
      <border outline="0">
        <right/>
        <bottom/>
      </border>
    </dxf>
  </rfmt>
  <rfmt sheetId="5" sqref="E1345" start="0" length="0">
    <dxf>
      <border outline="0">
        <right/>
      </border>
    </dxf>
  </rfmt>
  <rfmt sheetId="5" sqref="E1346" start="0" length="0">
    <dxf>
      <border outline="0">
        <right/>
        <bottom/>
      </border>
    </dxf>
  </rfmt>
  <rfmt sheetId="5" sqref="F1345" start="0" length="0">
    <dxf>
      <border outline="0">
        <right/>
      </border>
    </dxf>
  </rfmt>
  <rfmt sheetId="5" sqref="F1346" start="0" length="0">
    <dxf>
      <border outline="0">
        <right/>
        <bottom/>
      </border>
    </dxf>
  </rfmt>
  <rfmt sheetId="5" sqref="G1345" start="0" length="0">
    <dxf>
      <border outline="0">
        <right/>
      </border>
    </dxf>
  </rfmt>
  <rfmt sheetId="5" sqref="G1346" start="0" length="0">
    <dxf>
      <border outline="0">
        <right/>
        <bottom/>
      </border>
    </dxf>
  </rfmt>
  <rfmt sheetId="5" sqref="I1344" start="0" length="0">
    <dxf>
      <border outline="0">
        <right/>
      </border>
    </dxf>
  </rfmt>
  <rfmt sheetId="5" sqref="I1345" start="0" length="0">
    <dxf>
      <border outline="0">
        <right/>
      </border>
    </dxf>
  </rfmt>
  <rfmt sheetId="5" sqref="H1346" start="0" length="0">
    <dxf>
      <border outline="0">
        <bottom/>
      </border>
    </dxf>
  </rfmt>
  <rfmt sheetId="5" sqref="I1346" start="0" length="0">
    <dxf>
      <border outline="0">
        <right/>
        <bottom/>
      </border>
    </dxf>
  </rfmt>
  <rfmt sheetId="5" sqref="K1344" start="0" length="0">
    <dxf>
      <border outline="0">
        <right/>
      </border>
    </dxf>
  </rfmt>
  <rfmt sheetId="5" sqref="K1345" start="0" length="0">
    <dxf>
      <border outline="0">
        <right/>
      </border>
    </dxf>
  </rfmt>
  <rfmt sheetId="5" sqref="J1346" start="0" length="0">
    <dxf>
      <border outline="0">
        <bottom/>
      </border>
    </dxf>
  </rfmt>
  <rfmt sheetId="5" sqref="K1346" start="0" length="0">
    <dxf>
      <border outline="0">
        <right/>
        <bottom/>
      </border>
    </dxf>
  </rfmt>
  <rfmt sheetId="5" sqref="L1345" start="0" length="0">
    <dxf>
      <border outline="0">
        <right/>
      </border>
    </dxf>
  </rfmt>
  <rfmt sheetId="5" sqref="L1346" start="0" length="0">
    <dxf>
      <border outline="0">
        <right/>
        <bottom/>
      </border>
    </dxf>
  </rfmt>
  <rfmt sheetId="5" sqref="M1345" start="0" length="0">
    <dxf>
      <border outline="0">
        <right/>
      </border>
    </dxf>
  </rfmt>
  <rfmt sheetId="5" sqref="M1346" start="0" length="0">
    <dxf>
      <border outline="0">
        <right/>
        <bottom/>
      </border>
    </dxf>
  </rfmt>
  <rfmt sheetId="5" sqref="N1345" start="0" length="0">
    <dxf>
      <border outline="0">
        <right/>
      </border>
    </dxf>
  </rfmt>
  <rfmt sheetId="5" sqref="N1346" start="0" length="0">
    <dxf>
      <border outline="0">
        <right/>
        <bottom/>
      </border>
    </dxf>
  </rfmt>
  <rfmt sheetId="5" sqref="O1345" start="0" length="0">
    <dxf>
      <border outline="0">
        <right/>
      </border>
    </dxf>
  </rfmt>
  <rfmt sheetId="5" sqref="O1346" start="0" length="0">
    <dxf>
      <border outline="0">
        <right/>
        <bottom/>
      </border>
    </dxf>
  </rfmt>
  <rfmt sheetId="5" sqref="Q1344" start="0" length="0">
    <dxf>
      <border outline="0">
        <right/>
      </border>
    </dxf>
  </rfmt>
  <rfmt sheetId="5" sqref="Q1345" start="0" length="0">
    <dxf>
      <border outline="0">
        <right/>
      </border>
    </dxf>
  </rfmt>
  <rfmt sheetId="5" sqref="P1346" start="0" length="0">
    <dxf>
      <border outline="0">
        <bottom/>
      </border>
    </dxf>
  </rfmt>
  <rfmt sheetId="5" sqref="Q1346" start="0" length="0">
    <dxf>
      <border outline="0">
        <right/>
        <bottom/>
      </border>
    </dxf>
  </rfmt>
  <rfmt sheetId="5" sqref="T1344" start="0" length="0">
    <dxf>
      <border outline="0">
        <right/>
      </border>
    </dxf>
  </rfmt>
  <rfmt sheetId="5" sqref="T1345" start="0" length="0">
    <dxf>
      <border outline="0">
        <right/>
      </border>
    </dxf>
  </rfmt>
  <rfmt sheetId="5" sqref="R1346" start="0" length="0">
    <dxf>
      <border outline="0">
        <bottom/>
      </border>
    </dxf>
  </rfmt>
  <rfmt sheetId="5" sqref="S1346" start="0" length="0">
    <dxf>
      <border outline="0">
        <bottom/>
      </border>
    </dxf>
  </rfmt>
  <rfmt sheetId="5" sqref="T1346" start="0" length="0">
    <dxf>
      <border outline="0">
        <right/>
        <bottom/>
      </border>
    </dxf>
  </rfmt>
  <rfmt sheetId="5" sqref="U1345" start="0" length="0">
    <dxf>
      <border outline="0">
        <right/>
      </border>
    </dxf>
  </rfmt>
  <rfmt sheetId="5" sqref="U1346" start="0" length="0">
    <dxf>
      <border outline="0">
        <right/>
        <bottom/>
      </border>
    </dxf>
  </rfmt>
  <rfmt sheetId="5" sqref="V1345" start="0" length="0">
    <dxf>
      <border outline="0">
        <right/>
      </border>
    </dxf>
  </rfmt>
  <rfmt sheetId="5" sqref="V1346" start="0" length="0">
    <dxf>
      <border outline="0">
        <right/>
        <bottom/>
      </border>
    </dxf>
  </rfmt>
  <rfmt sheetId="5" sqref="W1345" start="0" length="0">
    <dxf>
      <border outline="0">
        <right/>
      </border>
    </dxf>
  </rfmt>
  <rfmt sheetId="5" sqref="W1346" start="0" length="0">
    <dxf>
      <border outline="0">
        <right/>
        <bottom/>
      </border>
    </dxf>
  </rfmt>
  <rfmt sheetId="5" sqref="X1345" start="0" length="0">
    <dxf>
      <border outline="0">
        <right/>
      </border>
    </dxf>
  </rfmt>
  <rfmt sheetId="5" sqref="X1346" start="0" length="0">
    <dxf>
      <border outline="0">
        <right/>
        <bottom/>
      </border>
    </dxf>
  </rfmt>
  <rfmt sheetId="5" sqref="AA1344" start="0" length="0">
    <dxf>
      <border outline="0">
        <right/>
      </border>
    </dxf>
  </rfmt>
  <rfmt sheetId="5" sqref="AA1345" start="0" length="0">
    <dxf>
      <border outline="0">
        <right/>
      </border>
    </dxf>
  </rfmt>
  <rfmt sheetId="5" sqref="AA1346" start="0" length="0">
    <dxf>
      <border outline="0">
        <right/>
        <bottom/>
      </border>
    </dxf>
  </rfmt>
  <rfmt sheetId="5" sqref="AD1344" start="0" length="0">
    <dxf>
      <border outline="0">
        <right/>
      </border>
    </dxf>
  </rfmt>
  <rfmt sheetId="5" sqref="AD1345" start="0" length="0">
    <dxf>
      <border outline="0">
        <right/>
      </border>
    </dxf>
  </rfmt>
  <rfmt sheetId="5" sqref="AB1346" start="0" length="0">
    <dxf>
      <border outline="0">
        <bottom/>
      </border>
    </dxf>
  </rfmt>
  <rfmt sheetId="5" sqref="AC1346" start="0" length="0">
    <dxf>
      <border outline="0">
        <bottom/>
      </border>
    </dxf>
  </rfmt>
  <rfmt sheetId="5" sqref="AD1346" start="0" length="0">
    <dxf>
      <border outline="0">
        <right/>
        <bottom/>
      </border>
    </dxf>
  </rfmt>
  <rfmt sheetId="5" sqref="AE1345" start="0" length="0">
    <dxf>
      <border outline="0">
        <right/>
      </border>
    </dxf>
  </rfmt>
  <rfmt sheetId="5" sqref="AE1346" start="0" length="0">
    <dxf>
      <border outline="0">
        <right/>
        <bottom/>
      </border>
    </dxf>
  </rfmt>
  <rfmt sheetId="5" sqref="I1347" start="0" length="0">
    <dxf>
      <border outline="0">
        <right/>
        <bottom/>
      </border>
    </dxf>
  </rfmt>
  <rfmt sheetId="5" sqref="K1347" start="0" length="0">
    <dxf>
      <border outline="0">
        <right/>
        <bottom/>
      </border>
    </dxf>
  </rfmt>
  <rfmt sheetId="5" sqref="Q1347" start="0" length="0">
    <dxf>
      <border outline="0">
        <right/>
        <bottom/>
      </border>
    </dxf>
  </rfmt>
  <rfmt sheetId="5" sqref="S1347" start="0" length="0">
    <dxf>
      <border outline="0">
        <bottom/>
      </border>
    </dxf>
  </rfmt>
  <rfmt sheetId="5" sqref="T1347" start="0" length="0">
    <dxf>
      <border outline="0">
        <right/>
        <bottom/>
      </border>
    </dxf>
  </rfmt>
  <rfmt sheetId="5" sqref="AA1347" start="0" length="0">
    <dxf>
      <border outline="0">
        <right/>
        <bottom/>
      </border>
    </dxf>
  </rfmt>
  <rfmt sheetId="5" sqref="AC1347" start="0" length="0">
    <dxf>
      <border outline="0">
        <bottom/>
      </border>
    </dxf>
  </rfmt>
  <rfmt sheetId="5" sqref="AD1347" start="0" length="0">
    <dxf>
      <border outline="0">
        <right/>
        <bottom/>
      </border>
    </dxf>
  </rfmt>
  <rfmt sheetId="5" sqref="A1349" start="0" length="0">
    <dxf>
      <font>
        <b val="0"/>
        <sz val="10"/>
        <color auto="1"/>
        <name val="Arial"/>
        <scheme val="none"/>
      </font>
      <alignment horizontal="general" vertical="bottom" wrapText="0" readingOrder="0"/>
      <border outline="0">
        <left/>
        <right/>
        <bottom/>
      </border>
    </dxf>
  </rfmt>
  <rfmt sheetId="5" sqref="B1349" start="0" length="0">
    <dxf>
      <border outline="0">
        <right/>
        <bottom/>
      </border>
    </dxf>
  </rfmt>
  <rfmt sheetId="5" sqref="C1349" start="0" length="0">
    <dxf>
      <border outline="0">
        <right/>
        <bottom/>
      </border>
    </dxf>
  </rfmt>
  <rfmt sheetId="5" sqref="D1349" start="0" length="0">
    <dxf>
      <border outline="0">
        <right/>
        <bottom/>
      </border>
    </dxf>
  </rfmt>
  <rfmt sheetId="5" sqref="E1349" start="0" length="0">
    <dxf>
      <border outline="0">
        <right/>
        <bottom/>
      </border>
    </dxf>
  </rfmt>
  <rfmt sheetId="5" sqref="F1349" start="0" length="0">
    <dxf>
      <border outline="0">
        <right/>
        <bottom/>
      </border>
    </dxf>
  </rfmt>
  <rfmt sheetId="5" sqref="G1349" start="0" length="0">
    <dxf>
      <border outline="0">
        <right/>
        <bottom/>
      </border>
    </dxf>
  </rfmt>
  <rfmt sheetId="5" sqref="I1348" start="0" length="0">
    <dxf>
      <border outline="0">
        <right/>
      </border>
    </dxf>
  </rfmt>
  <rfmt sheetId="5" sqref="H1349" start="0" length="0">
    <dxf>
      <border outline="0">
        <bottom/>
      </border>
    </dxf>
  </rfmt>
  <rfmt sheetId="5" sqref="I1349" start="0" length="0">
    <dxf>
      <border outline="0">
        <right/>
        <bottom/>
      </border>
    </dxf>
  </rfmt>
  <rfmt sheetId="5" sqref="K1348" start="0" length="0">
    <dxf>
      <border outline="0">
        <right/>
      </border>
    </dxf>
  </rfmt>
  <rfmt sheetId="5" sqref="J1349" start="0" length="0">
    <dxf>
      <border outline="0">
        <bottom/>
      </border>
    </dxf>
  </rfmt>
  <rfmt sheetId="5" sqref="K1349" start="0" length="0">
    <dxf>
      <border outline="0">
        <right/>
        <bottom/>
      </border>
    </dxf>
  </rfmt>
  <rfmt sheetId="5" sqref="L1349" start="0" length="0">
    <dxf>
      <border outline="0">
        <right/>
        <bottom/>
      </border>
    </dxf>
  </rfmt>
  <rfmt sheetId="5" sqref="M1349" start="0" length="0">
    <dxf>
      <border outline="0">
        <right/>
        <bottom/>
      </border>
    </dxf>
  </rfmt>
  <rfmt sheetId="5" sqref="N1349" start="0" length="0">
    <dxf>
      <border outline="0">
        <right/>
        <bottom/>
      </border>
    </dxf>
  </rfmt>
  <rfmt sheetId="5" sqref="O1349" start="0" length="0">
    <dxf>
      <border outline="0">
        <right/>
        <bottom/>
      </border>
    </dxf>
  </rfmt>
  <rfmt sheetId="5" sqref="Q1348" start="0" length="0">
    <dxf>
      <border outline="0">
        <right/>
      </border>
    </dxf>
  </rfmt>
  <rfmt sheetId="5" sqref="P1349" start="0" length="0">
    <dxf>
      <border outline="0">
        <bottom/>
      </border>
    </dxf>
  </rfmt>
  <rfmt sheetId="5" sqref="Q1349" start="0" length="0">
    <dxf>
      <border outline="0">
        <right/>
        <bottom/>
      </border>
    </dxf>
  </rfmt>
  <rfmt sheetId="5" sqref="T1348" start="0" length="0">
    <dxf>
      <border outline="0">
        <right/>
      </border>
    </dxf>
  </rfmt>
  <rfmt sheetId="5" sqref="R1349" start="0" length="0">
    <dxf>
      <border outline="0">
        <bottom/>
      </border>
    </dxf>
  </rfmt>
  <rfmt sheetId="5" sqref="S1349" start="0" length="0">
    <dxf>
      <border outline="0">
        <bottom/>
      </border>
    </dxf>
  </rfmt>
  <rfmt sheetId="5" sqref="T1349" start="0" length="0">
    <dxf>
      <border outline="0">
        <right/>
        <bottom/>
      </border>
    </dxf>
  </rfmt>
  <rfmt sheetId="5" sqref="U1349" start="0" length="0">
    <dxf>
      <border outline="0">
        <right/>
        <bottom/>
      </border>
    </dxf>
  </rfmt>
  <rfmt sheetId="5" sqref="V1349" start="0" length="0">
    <dxf>
      <border outline="0">
        <right/>
        <bottom/>
      </border>
    </dxf>
  </rfmt>
  <rfmt sheetId="5" sqref="W1349" start="0" length="0">
    <dxf>
      <border outline="0">
        <right/>
        <bottom/>
      </border>
    </dxf>
  </rfmt>
  <rfmt sheetId="5" sqref="X1349" start="0" length="0">
    <dxf>
      <border outline="0">
        <right/>
        <bottom/>
      </border>
    </dxf>
  </rfmt>
  <rfmt sheetId="5" sqref="Y1349" start="0" length="0">
    <dxf>
      <border outline="0">
        <right/>
        <bottom/>
      </border>
    </dxf>
  </rfmt>
  <rfmt sheetId="5" sqref="AA1348" start="0" length="0">
    <dxf>
      <border outline="0">
        <right/>
      </border>
    </dxf>
  </rfmt>
  <rfmt sheetId="5" sqref="Z1349" start="0" length="0">
    <dxf>
      <border outline="0">
        <bottom/>
      </border>
    </dxf>
  </rfmt>
  <rfmt sheetId="5" sqref="AA1349" start="0" length="0">
    <dxf>
      <border outline="0">
        <right/>
        <bottom/>
      </border>
    </dxf>
  </rfmt>
  <rfmt sheetId="5" sqref="AD1348" start="0" length="0">
    <dxf>
      <border outline="0">
        <right/>
      </border>
    </dxf>
  </rfmt>
  <rfmt sheetId="5" sqref="AB1349" start="0" length="0">
    <dxf>
      <border outline="0">
        <bottom/>
      </border>
    </dxf>
  </rfmt>
  <rfmt sheetId="5" sqref="AC1349" start="0" length="0">
    <dxf>
      <border outline="0">
        <bottom/>
      </border>
    </dxf>
  </rfmt>
  <rfmt sheetId="5" sqref="AD1349" start="0" length="0">
    <dxf>
      <border outline="0">
        <right/>
        <bottom/>
      </border>
    </dxf>
  </rfmt>
  <rfmt sheetId="5" sqref="AE1349" start="0" length="0">
    <dxf>
      <border outline="0">
        <right/>
        <bottom/>
      </border>
    </dxf>
  </rfmt>
  <rfmt sheetId="5" sqref="A1351" start="0" length="0">
    <dxf>
      <font>
        <sz val="10"/>
        <color auto="1"/>
        <name val="Arial"/>
        <scheme val="none"/>
      </font>
      <alignment horizontal="general" vertical="bottom" wrapText="0" readingOrder="0"/>
      <border outline="0">
        <left/>
        <right/>
      </border>
    </dxf>
  </rfmt>
  <rfmt sheetId="5" sqref="A1352" start="0" length="0">
    <dxf>
      <alignment vertical="bottom" wrapText="0" readingOrder="0"/>
      <border outline="0">
        <left/>
        <right/>
        <bottom/>
      </border>
    </dxf>
  </rfmt>
  <rfmt sheetId="5" sqref="B1351" start="0" length="0">
    <dxf>
      <border outline="0">
        <right/>
      </border>
    </dxf>
  </rfmt>
  <rfmt sheetId="5" sqref="B1352" start="0" length="0">
    <dxf>
      <border outline="0">
        <right/>
        <bottom/>
      </border>
    </dxf>
  </rfmt>
  <rfmt sheetId="5" sqref="C1351" start="0" length="0">
    <dxf>
      <border outline="0">
        <right/>
      </border>
    </dxf>
  </rfmt>
  <rfmt sheetId="5" sqref="C1352" start="0" length="0">
    <dxf>
      <border outline="0">
        <right/>
        <bottom/>
      </border>
    </dxf>
  </rfmt>
  <rfmt sheetId="5" sqref="D1351" start="0" length="0">
    <dxf>
      <border outline="0">
        <right/>
      </border>
    </dxf>
  </rfmt>
  <rfmt sheetId="5" sqref="D1352" start="0" length="0">
    <dxf>
      <border outline="0">
        <right/>
        <bottom/>
      </border>
    </dxf>
  </rfmt>
  <rfmt sheetId="5" sqref="E1351" start="0" length="0">
    <dxf>
      <border outline="0">
        <right/>
      </border>
    </dxf>
  </rfmt>
  <rfmt sheetId="5" sqref="E1352" start="0" length="0">
    <dxf>
      <border outline="0">
        <right/>
        <bottom/>
      </border>
    </dxf>
  </rfmt>
  <rfmt sheetId="5" sqref="F1351" start="0" length="0">
    <dxf>
      <border outline="0">
        <right/>
      </border>
    </dxf>
  </rfmt>
  <rfmt sheetId="5" sqref="F1352" start="0" length="0">
    <dxf>
      <border outline="0">
        <right/>
        <bottom/>
      </border>
    </dxf>
  </rfmt>
  <rfmt sheetId="5" sqref="G1351" start="0" length="0">
    <dxf>
      <border outline="0">
        <right/>
      </border>
    </dxf>
  </rfmt>
  <rfmt sheetId="5" sqref="G1352" start="0" length="0">
    <dxf>
      <border outline="0">
        <right/>
        <bottom/>
      </border>
    </dxf>
  </rfmt>
  <rfmt sheetId="5" sqref="I1350" start="0" length="0">
    <dxf>
      <border outline="0">
        <right/>
      </border>
    </dxf>
  </rfmt>
  <rfmt sheetId="5" sqref="I1351" start="0" length="0">
    <dxf>
      <border outline="0">
        <right/>
      </border>
    </dxf>
  </rfmt>
  <rfmt sheetId="5" sqref="H1352" start="0" length="0">
    <dxf>
      <border outline="0">
        <bottom/>
      </border>
    </dxf>
  </rfmt>
  <rfmt sheetId="5" sqref="I1352" start="0" length="0">
    <dxf>
      <border outline="0">
        <right/>
        <bottom/>
      </border>
    </dxf>
  </rfmt>
  <rfmt sheetId="5" sqref="K1350" start="0" length="0">
    <dxf>
      <border outline="0">
        <right/>
      </border>
    </dxf>
  </rfmt>
  <rfmt sheetId="5" sqref="K1351" start="0" length="0">
    <dxf>
      <border outline="0">
        <right/>
      </border>
    </dxf>
  </rfmt>
  <rfmt sheetId="5" sqref="J1352" start="0" length="0">
    <dxf>
      <border outline="0">
        <bottom/>
      </border>
    </dxf>
  </rfmt>
  <rfmt sheetId="5" sqref="K1352" start="0" length="0">
    <dxf>
      <border outline="0">
        <right/>
        <bottom/>
      </border>
    </dxf>
  </rfmt>
  <rfmt sheetId="5" sqref="L1351" start="0" length="0">
    <dxf>
      <border outline="0">
        <right/>
      </border>
    </dxf>
  </rfmt>
  <rfmt sheetId="5" sqref="L1352" start="0" length="0">
    <dxf>
      <border outline="0">
        <right/>
        <bottom/>
      </border>
    </dxf>
  </rfmt>
  <rfmt sheetId="5" sqref="M1351" start="0" length="0">
    <dxf>
      <border outline="0">
        <right/>
      </border>
    </dxf>
  </rfmt>
  <rfmt sheetId="5" sqref="M1352" start="0" length="0">
    <dxf>
      <border outline="0">
        <right/>
        <bottom/>
      </border>
    </dxf>
  </rfmt>
  <rfmt sheetId="5" sqref="N1351" start="0" length="0">
    <dxf>
      <border outline="0">
        <right/>
      </border>
    </dxf>
  </rfmt>
  <rfmt sheetId="5" sqref="N1352" start="0" length="0">
    <dxf>
      <border outline="0">
        <right/>
        <bottom/>
      </border>
    </dxf>
  </rfmt>
  <rfmt sheetId="5" sqref="P1350" start="0" length="0">
    <dxf>
      <border outline="0">
        <right/>
      </border>
    </dxf>
  </rfmt>
  <rfmt sheetId="5" sqref="P1351" start="0" length="0">
    <dxf>
      <border outline="0">
        <right/>
      </border>
    </dxf>
  </rfmt>
  <rfmt sheetId="5" sqref="O1352" start="0" length="0">
    <dxf>
      <border outline="0">
        <bottom/>
      </border>
    </dxf>
  </rfmt>
  <rfmt sheetId="5" sqref="P1352" start="0" length="0">
    <dxf>
      <border outline="0">
        <right/>
        <bottom/>
      </border>
    </dxf>
  </rfmt>
  <rfmt sheetId="5" sqref="R1350" start="0" length="0">
    <dxf>
      <border outline="0">
        <right/>
      </border>
    </dxf>
  </rfmt>
  <rfmt sheetId="5" sqref="R1351" start="0" length="0">
    <dxf>
      <border outline="0">
        <right/>
      </border>
    </dxf>
  </rfmt>
  <rfmt sheetId="5" sqref="Q1352" start="0" length="0">
    <dxf>
      <border outline="0">
        <bottom/>
      </border>
    </dxf>
  </rfmt>
  <rfmt sheetId="5" sqref="R1352" start="0" length="0">
    <dxf>
      <border outline="0">
        <right/>
        <bottom/>
      </border>
    </dxf>
  </rfmt>
  <rfmt sheetId="5" sqref="T1350" start="0" length="0">
    <dxf>
      <border outline="0">
        <right/>
      </border>
    </dxf>
  </rfmt>
  <rfmt sheetId="5" sqref="T1351" start="0" length="0">
    <dxf>
      <border outline="0">
        <right/>
      </border>
    </dxf>
  </rfmt>
  <rfmt sheetId="5" sqref="S1352" start="0" length="0">
    <dxf>
      <border outline="0">
        <bottom/>
      </border>
    </dxf>
  </rfmt>
  <rfmt sheetId="5" sqref="T1352" start="0" length="0">
    <dxf>
      <border outline="0">
        <right/>
        <bottom/>
      </border>
    </dxf>
  </rfmt>
  <rfmt sheetId="5" sqref="U1351" start="0" length="0">
    <dxf>
      <border outline="0">
        <right/>
      </border>
    </dxf>
  </rfmt>
  <rfmt sheetId="5" sqref="U1352" start="0" length="0">
    <dxf>
      <border outline="0">
        <right/>
        <bottom/>
      </border>
    </dxf>
  </rfmt>
  <rfmt sheetId="5" sqref="V1351" start="0" length="0">
    <dxf>
      <border outline="0">
        <right/>
      </border>
    </dxf>
  </rfmt>
  <rfmt sheetId="5" sqref="V1352" start="0" length="0">
    <dxf>
      <border outline="0">
        <right/>
        <bottom/>
      </border>
    </dxf>
  </rfmt>
  <rfmt sheetId="5" sqref="W1351" start="0" length="0">
    <dxf>
      <border outline="0">
        <right/>
      </border>
    </dxf>
  </rfmt>
  <rfmt sheetId="5" sqref="W1352" start="0" length="0">
    <dxf>
      <border outline="0">
        <right/>
        <bottom/>
      </border>
    </dxf>
  </rfmt>
  <rfmt sheetId="5" sqref="X1351" start="0" length="0">
    <dxf>
      <border outline="0">
        <right/>
      </border>
    </dxf>
  </rfmt>
  <rfmt sheetId="5" sqref="X1352" start="0" length="0">
    <dxf>
      <border outline="0">
        <right/>
        <bottom/>
      </border>
    </dxf>
  </rfmt>
  <rfmt sheetId="5" sqref="AA1350" start="0" length="0">
    <dxf>
      <border outline="0">
        <right/>
      </border>
    </dxf>
  </rfmt>
  <rfmt sheetId="5" sqref="AA1351" start="0" length="0">
    <dxf>
      <border outline="0">
        <right/>
      </border>
    </dxf>
  </rfmt>
  <rfmt sheetId="5" sqref="AA1352" start="0" length="0">
    <dxf>
      <border outline="0">
        <right/>
        <bottom/>
      </border>
    </dxf>
  </rfmt>
  <rfmt sheetId="5" sqref="AD1350" start="0" length="0">
    <dxf>
      <border outline="0">
        <right/>
      </border>
    </dxf>
  </rfmt>
  <rfmt sheetId="5" sqref="AD1351" start="0" length="0">
    <dxf>
      <border outline="0">
        <right/>
      </border>
    </dxf>
  </rfmt>
  <rfmt sheetId="5" sqref="AB1352" start="0" length="0">
    <dxf>
      <border outline="0">
        <bottom/>
      </border>
    </dxf>
  </rfmt>
  <rfmt sheetId="5" sqref="AC1352" start="0" length="0">
    <dxf>
      <border outline="0">
        <bottom/>
      </border>
    </dxf>
  </rfmt>
  <rfmt sheetId="5" sqref="AD1352" start="0" length="0">
    <dxf>
      <border outline="0">
        <right/>
        <bottom/>
      </border>
    </dxf>
  </rfmt>
  <rfmt sheetId="5" sqref="AE1351" start="0" length="0">
    <dxf>
      <border outline="0">
        <right/>
      </border>
    </dxf>
  </rfmt>
  <rfmt sheetId="5" sqref="AE1352" start="0" length="0">
    <dxf>
      <border outline="0">
        <right/>
        <bottom/>
      </border>
    </dxf>
  </rfmt>
  <rfmt sheetId="5" sqref="A1354" start="0" length="0">
    <dxf>
      <border outline="0">
        <left/>
        <right/>
        <bottom/>
      </border>
    </dxf>
  </rfmt>
  <rfmt sheetId="5" sqref="B1354" start="0" length="0">
    <dxf>
      <border outline="0">
        <right/>
        <bottom/>
      </border>
    </dxf>
  </rfmt>
  <rfmt sheetId="5" sqref="C1354" start="0" length="0">
    <dxf>
      <border outline="0">
        <right/>
        <bottom/>
      </border>
    </dxf>
  </rfmt>
  <rfmt sheetId="5" sqref="D1354" start="0" length="0">
    <dxf>
      <border outline="0">
        <right/>
        <bottom/>
      </border>
    </dxf>
  </rfmt>
  <rfmt sheetId="5" sqref="E1354" start="0" length="0">
    <dxf>
      <border outline="0">
        <right/>
        <bottom/>
      </border>
    </dxf>
  </rfmt>
  <rfmt sheetId="5" sqref="F1354" start="0" length="0">
    <dxf>
      <border outline="0">
        <right/>
        <bottom/>
      </border>
    </dxf>
  </rfmt>
  <rfmt sheetId="5" sqref="G1354" start="0" length="0">
    <dxf>
      <border outline="0">
        <right/>
        <bottom/>
      </border>
    </dxf>
  </rfmt>
  <rfmt sheetId="5" sqref="I1353" start="0" length="0">
    <dxf>
      <border outline="0">
        <right/>
      </border>
    </dxf>
  </rfmt>
  <rfmt sheetId="5" sqref="H1354" start="0" length="0">
    <dxf>
      <border outline="0">
        <bottom/>
      </border>
    </dxf>
  </rfmt>
  <rfmt sheetId="5" sqref="I1354" start="0" length="0">
    <dxf>
      <border outline="0">
        <right/>
        <bottom/>
      </border>
    </dxf>
  </rfmt>
  <rfmt sheetId="5" sqref="K1353" start="0" length="0">
    <dxf>
      <border outline="0">
        <right/>
      </border>
    </dxf>
  </rfmt>
  <rfmt sheetId="5" sqref="J1354" start="0" length="0">
    <dxf>
      <border outline="0">
        <bottom/>
      </border>
    </dxf>
  </rfmt>
  <rfmt sheetId="5" sqref="K1354" start="0" length="0">
    <dxf>
      <border outline="0">
        <right/>
        <bottom/>
      </border>
    </dxf>
  </rfmt>
  <rfmt sheetId="5" sqref="L1354" start="0" length="0">
    <dxf>
      <border outline="0">
        <right/>
        <bottom/>
      </border>
    </dxf>
  </rfmt>
  <rfmt sheetId="5" sqref="M1354" start="0" length="0">
    <dxf>
      <border outline="0">
        <right/>
        <bottom/>
      </border>
    </dxf>
  </rfmt>
  <rfmt sheetId="5" sqref="N1354" start="0" length="0">
    <dxf>
      <border outline="0">
        <right/>
        <bottom/>
      </border>
    </dxf>
  </rfmt>
  <rfmt sheetId="5" sqref="O1354" start="0" length="0">
    <dxf>
      <border outline="0">
        <right/>
        <bottom/>
      </border>
    </dxf>
  </rfmt>
  <rfmt sheetId="5" sqref="Q1353" start="0" length="0">
    <dxf>
      <border outline="0">
        <right/>
      </border>
    </dxf>
  </rfmt>
  <rfmt sheetId="5" sqref="P1354" start="0" length="0">
    <dxf>
      <border outline="0">
        <bottom/>
      </border>
    </dxf>
  </rfmt>
  <rfmt sheetId="5" sqref="Q1354" start="0" length="0">
    <dxf>
      <border outline="0">
        <right/>
        <bottom/>
      </border>
    </dxf>
  </rfmt>
  <rfmt sheetId="5" sqref="T1353" start="0" length="0">
    <dxf>
      <border outline="0">
        <right/>
      </border>
    </dxf>
  </rfmt>
  <rfmt sheetId="5" sqref="R1354" start="0" length="0">
    <dxf>
      <border outline="0">
        <bottom/>
      </border>
    </dxf>
  </rfmt>
  <rfmt sheetId="5" sqref="S1354" start="0" length="0">
    <dxf>
      <border outline="0">
        <bottom/>
      </border>
    </dxf>
  </rfmt>
  <rfmt sheetId="5" sqref="T1354" start="0" length="0">
    <dxf>
      <border outline="0">
        <right/>
        <bottom/>
      </border>
    </dxf>
  </rfmt>
  <rfmt sheetId="5" sqref="U1354" start="0" length="0">
    <dxf>
      <border outline="0">
        <right/>
        <bottom/>
      </border>
    </dxf>
  </rfmt>
  <rfmt sheetId="5" sqref="V1354" start="0" length="0">
    <dxf>
      <border outline="0">
        <right/>
        <bottom/>
      </border>
    </dxf>
  </rfmt>
  <rfmt sheetId="5" sqref="W1354" start="0" length="0">
    <dxf>
      <border outline="0">
        <right/>
        <bottom/>
      </border>
    </dxf>
  </rfmt>
  <rfmt sheetId="5" sqref="X1354" start="0" length="0">
    <dxf>
      <border outline="0">
        <right/>
        <bottom/>
      </border>
    </dxf>
  </rfmt>
  <rfmt sheetId="5" sqref="AA1353" start="0" length="0">
    <dxf>
      <border outline="0">
        <right/>
      </border>
    </dxf>
  </rfmt>
  <rfmt sheetId="5" sqref="AA1354" start="0" length="0">
    <dxf>
      <border outline="0">
        <right/>
        <bottom/>
      </border>
    </dxf>
  </rfmt>
  <rfmt sheetId="5" sqref="AD1353" start="0" length="0">
    <dxf>
      <border outline="0">
        <right/>
      </border>
    </dxf>
  </rfmt>
  <rfmt sheetId="5" sqref="AB1354" start="0" length="0">
    <dxf>
      <border outline="0">
        <bottom/>
      </border>
    </dxf>
  </rfmt>
  <rfmt sheetId="5" sqref="AC1354" start="0" length="0">
    <dxf>
      <border outline="0">
        <bottom/>
      </border>
    </dxf>
  </rfmt>
  <rfmt sheetId="5" sqref="AD1354" start="0" length="0">
    <dxf>
      <border outline="0">
        <right/>
        <bottom/>
      </border>
    </dxf>
  </rfmt>
  <rfmt sheetId="5" sqref="AE1354" start="0" length="0">
    <dxf>
      <border outline="0">
        <right/>
        <bottom/>
      </border>
    </dxf>
  </rfmt>
  <rfmt sheetId="5" sqref="A1356" start="0" length="0">
    <dxf>
      <font>
        <sz val="10"/>
        <color auto="1"/>
        <name val="Arial"/>
        <scheme val="none"/>
      </font>
      <alignment horizontal="general" vertical="bottom" wrapText="0" readingOrder="0"/>
      <border outline="0">
        <left/>
        <right/>
        <bottom/>
      </border>
    </dxf>
  </rfmt>
  <rfmt sheetId="5" sqref="B1356" start="0" length="0">
    <dxf>
      <border outline="0">
        <right/>
        <bottom/>
      </border>
    </dxf>
  </rfmt>
  <rfmt sheetId="5" sqref="C1356" start="0" length="0">
    <dxf>
      <border outline="0">
        <right/>
        <bottom/>
      </border>
    </dxf>
  </rfmt>
  <rfmt sheetId="5" sqref="D1356" start="0" length="0">
    <dxf>
      <border outline="0">
        <right/>
        <bottom/>
      </border>
    </dxf>
  </rfmt>
  <rfmt sheetId="5" sqref="E1356" start="0" length="0">
    <dxf>
      <border outline="0">
        <right/>
        <bottom/>
      </border>
    </dxf>
  </rfmt>
  <rfmt sheetId="5" sqref="F1356" start="0" length="0">
    <dxf>
      <border outline="0">
        <right/>
        <bottom/>
      </border>
    </dxf>
  </rfmt>
  <rfmt sheetId="5" sqref="G1356" start="0" length="0">
    <dxf>
      <border outline="0">
        <right/>
        <bottom/>
      </border>
    </dxf>
  </rfmt>
  <rfmt sheetId="5" sqref="I1355" start="0" length="0">
    <dxf>
      <border outline="0">
        <right/>
      </border>
    </dxf>
  </rfmt>
  <rfmt sheetId="5" sqref="H1356" start="0" length="0">
    <dxf>
      <border outline="0">
        <bottom/>
      </border>
    </dxf>
  </rfmt>
  <rfmt sheetId="5" sqref="I1356" start="0" length="0">
    <dxf>
      <border outline="0">
        <right/>
        <bottom/>
      </border>
    </dxf>
  </rfmt>
  <rfmt sheetId="5" sqref="K1355" start="0" length="0">
    <dxf>
      <border outline="0">
        <right/>
      </border>
    </dxf>
  </rfmt>
  <rfmt sheetId="5" sqref="J1356" start="0" length="0">
    <dxf>
      <border outline="0">
        <bottom/>
      </border>
    </dxf>
  </rfmt>
  <rfmt sheetId="5" sqref="K1356" start="0" length="0">
    <dxf>
      <border outline="0">
        <right/>
        <bottom/>
      </border>
    </dxf>
  </rfmt>
  <rfmt sheetId="5" sqref="L1356" start="0" length="0">
    <dxf>
      <border outline="0">
        <right/>
        <bottom/>
      </border>
    </dxf>
  </rfmt>
  <rfmt sheetId="5" sqref="M1356" start="0" length="0">
    <dxf>
      <border outline="0">
        <right/>
        <bottom/>
      </border>
    </dxf>
  </rfmt>
  <rfmt sheetId="5" sqref="N1356" start="0" length="0">
    <dxf>
      <border outline="0">
        <right/>
        <bottom/>
      </border>
    </dxf>
  </rfmt>
  <rfmt sheetId="5" sqref="O1356" start="0" length="0">
    <dxf>
      <border outline="0">
        <right/>
        <bottom/>
      </border>
    </dxf>
  </rfmt>
  <rfmt sheetId="5" sqref="Q1355" start="0" length="0">
    <dxf>
      <border outline="0">
        <right/>
      </border>
    </dxf>
  </rfmt>
  <rfmt sheetId="5" sqref="P1356" start="0" length="0">
    <dxf>
      <border outline="0">
        <bottom/>
      </border>
    </dxf>
  </rfmt>
  <rfmt sheetId="5" sqref="Q1356" start="0" length="0">
    <dxf>
      <border outline="0">
        <right/>
        <bottom/>
      </border>
    </dxf>
  </rfmt>
  <rfmt sheetId="5" sqref="T1355" start="0" length="0">
    <dxf>
      <border outline="0">
        <right/>
      </border>
    </dxf>
  </rfmt>
  <rfmt sheetId="5" sqref="R1356" start="0" length="0">
    <dxf>
      <border outline="0">
        <bottom/>
      </border>
    </dxf>
  </rfmt>
  <rfmt sheetId="5" sqref="S1356" start="0" length="0">
    <dxf>
      <border outline="0">
        <bottom/>
      </border>
    </dxf>
  </rfmt>
  <rfmt sheetId="5" sqref="T1356" start="0" length="0">
    <dxf>
      <border outline="0">
        <right/>
        <bottom/>
      </border>
    </dxf>
  </rfmt>
  <rfmt sheetId="5" sqref="U1356" start="0" length="0">
    <dxf>
      <border outline="0">
        <right/>
        <bottom/>
      </border>
    </dxf>
  </rfmt>
  <rfmt sheetId="5" sqref="V1356" start="0" length="0">
    <dxf>
      <border outline="0">
        <right/>
        <bottom/>
      </border>
    </dxf>
  </rfmt>
  <rfmt sheetId="5" sqref="W1356" start="0" length="0">
    <dxf>
      <border outline="0">
        <right/>
        <bottom/>
      </border>
    </dxf>
  </rfmt>
  <rfmt sheetId="5" sqref="X1356" start="0" length="0">
    <dxf>
      <border outline="0">
        <right/>
        <bottom/>
      </border>
    </dxf>
  </rfmt>
  <rfmt sheetId="5" sqref="AA1355" start="0" length="0">
    <dxf>
      <border outline="0">
        <right/>
      </border>
    </dxf>
  </rfmt>
  <rfmt sheetId="5" sqref="Z1356" start="0" length="0">
    <dxf>
      <border outline="0">
        <bottom/>
      </border>
    </dxf>
  </rfmt>
  <rfmt sheetId="5" sqref="AA1356" start="0" length="0">
    <dxf>
      <border outline="0">
        <right/>
        <bottom/>
      </border>
    </dxf>
  </rfmt>
  <rfmt sheetId="5" sqref="AD1355" start="0" length="0">
    <dxf>
      <border outline="0">
        <right/>
      </border>
    </dxf>
  </rfmt>
  <rfmt sheetId="5" sqref="AB1356" start="0" length="0">
    <dxf>
      <border outline="0">
        <bottom/>
      </border>
    </dxf>
  </rfmt>
  <rfmt sheetId="5" sqref="AC1356" start="0" length="0">
    <dxf>
      <border outline="0">
        <bottom/>
      </border>
    </dxf>
  </rfmt>
  <rfmt sheetId="5" sqref="AD1356" start="0" length="0">
    <dxf>
      <border outline="0">
        <right/>
        <bottom/>
      </border>
    </dxf>
  </rfmt>
  <rfmt sheetId="5" sqref="AE1356" start="0" length="0">
    <dxf>
      <border outline="0">
        <right/>
        <bottom/>
      </border>
    </dxf>
  </rfmt>
  <rfmt sheetId="5" sqref="A1358" start="0" length="0">
    <dxf>
      <border outline="0">
        <left/>
        <right/>
      </border>
    </dxf>
  </rfmt>
  <rfmt sheetId="5" sqref="A1359" start="0" length="0">
    <dxf>
      <border outline="0">
        <left/>
        <right/>
      </border>
    </dxf>
  </rfmt>
  <rfmt sheetId="5" sqref="A1360" start="0" length="0">
    <dxf>
      <border outline="0">
        <left/>
        <right/>
      </border>
    </dxf>
  </rfmt>
  <rfmt sheetId="5" sqref="A1361" start="0" length="0">
    <dxf>
      <border outline="0">
        <left/>
        <right/>
      </border>
    </dxf>
  </rfmt>
  <rfmt sheetId="5" sqref="A1362" start="0" length="0">
    <dxf>
      <border outline="0">
        <left/>
        <right/>
        <bottom/>
      </border>
    </dxf>
  </rfmt>
  <rfmt sheetId="5" sqref="B1358" start="0" length="0">
    <dxf>
      <border outline="0">
        <right/>
      </border>
    </dxf>
  </rfmt>
  <rfmt sheetId="5" sqref="B1359" start="0" length="0">
    <dxf>
      <border outline="0">
        <right/>
      </border>
    </dxf>
  </rfmt>
  <rfmt sheetId="5" sqref="B1360" start="0" length="0">
    <dxf>
      <border outline="0">
        <right/>
      </border>
    </dxf>
  </rfmt>
  <rfmt sheetId="5" sqref="B1361" start="0" length="0">
    <dxf>
      <border outline="0">
        <right/>
      </border>
    </dxf>
  </rfmt>
  <rfmt sheetId="5" sqref="B1362" start="0" length="0">
    <dxf>
      <border outline="0">
        <right/>
        <bottom/>
      </border>
    </dxf>
  </rfmt>
  <rfmt sheetId="5" sqref="C1358" start="0" length="0">
    <dxf>
      <border outline="0">
        <right/>
      </border>
    </dxf>
  </rfmt>
  <rfmt sheetId="5" sqref="C1359" start="0" length="0">
    <dxf>
      <border outline="0">
        <right/>
      </border>
    </dxf>
  </rfmt>
  <rfmt sheetId="5" sqref="C1360" start="0" length="0">
    <dxf>
      <border outline="0">
        <right/>
      </border>
    </dxf>
  </rfmt>
  <rfmt sheetId="5" sqref="C1361" start="0" length="0">
    <dxf>
      <border outline="0">
        <right/>
      </border>
    </dxf>
  </rfmt>
  <rfmt sheetId="5" sqref="C1362" start="0" length="0">
    <dxf>
      <border outline="0">
        <right/>
        <bottom/>
      </border>
    </dxf>
  </rfmt>
  <rfmt sheetId="5" sqref="D1358" start="0" length="0">
    <dxf>
      <border outline="0">
        <right/>
      </border>
    </dxf>
  </rfmt>
  <rfmt sheetId="5" sqref="D1359" start="0" length="0">
    <dxf>
      <border outline="0">
        <right/>
      </border>
    </dxf>
  </rfmt>
  <rfmt sheetId="5" sqref="D1360" start="0" length="0">
    <dxf>
      <border outline="0">
        <right/>
      </border>
    </dxf>
  </rfmt>
  <rfmt sheetId="5" sqref="D1361" start="0" length="0">
    <dxf>
      <border outline="0">
        <right/>
      </border>
    </dxf>
  </rfmt>
  <rfmt sheetId="5" sqref="D1362" start="0" length="0">
    <dxf>
      <border outline="0">
        <right/>
        <bottom/>
      </border>
    </dxf>
  </rfmt>
  <rfmt sheetId="5" sqref="E1358" start="0" length="0">
    <dxf>
      <border outline="0">
        <right/>
      </border>
    </dxf>
  </rfmt>
  <rfmt sheetId="5" sqref="E1359" start="0" length="0">
    <dxf>
      <border outline="0">
        <right/>
      </border>
    </dxf>
  </rfmt>
  <rfmt sheetId="5" sqref="E1360" start="0" length="0">
    <dxf>
      <border outline="0">
        <right/>
      </border>
    </dxf>
  </rfmt>
  <rfmt sheetId="5" sqref="E1361" start="0" length="0">
    <dxf>
      <border outline="0">
        <right/>
      </border>
    </dxf>
  </rfmt>
  <rfmt sheetId="5" sqref="E1362" start="0" length="0">
    <dxf>
      <border outline="0">
        <right/>
        <bottom/>
      </border>
    </dxf>
  </rfmt>
  <rfmt sheetId="5" sqref="F1358" start="0" length="0">
    <dxf>
      <border outline="0">
        <right/>
      </border>
    </dxf>
  </rfmt>
  <rfmt sheetId="5" sqref="F1359" start="0" length="0">
    <dxf>
      <border outline="0">
        <right/>
      </border>
    </dxf>
  </rfmt>
  <rfmt sheetId="5" sqref="F1360" start="0" length="0">
    <dxf>
      <border outline="0">
        <right/>
      </border>
    </dxf>
  </rfmt>
  <rfmt sheetId="5" sqref="F1361" start="0" length="0">
    <dxf>
      <border outline="0">
        <right/>
      </border>
    </dxf>
  </rfmt>
  <rfmt sheetId="5" sqref="F1362" start="0" length="0">
    <dxf>
      <border outline="0">
        <right/>
        <bottom/>
      </border>
    </dxf>
  </rfmt>
  <rfmt sheetId="5" sqref="G1358" start="0" length="0">
    <dxf>
      <border outline="0">
        <right/>
      </border>
    </dxf>
  </rfmt>
  <rfmt sheetId="5" sqref="G1359" start="0" length="0">
    <dxf>
      <border outline="0">
        <right/>
      </border>
    </dxf>
  </rfmt>
  <rfmt sheetId="5" sqref="G1360" start="0" length="0">
    <dxf>
      <border outline="0">
        <right/>
      </border>
    </dxf>
  </rfmt>
  <rfmt sheetId="5" sqref="G1361" start="0" length="0">
    <dxf>
      <border outline="0">
        <right/>
      </border>
    </dxf>
  </rfmt>
  <rfmt sheetId="5" sqref="G1362" start="0" length="0">
    <dxf>
      <border outline="0">
        <right/>
        <bottom/>
      </border>
    </dxf>
  </rfmt>
  <rfmt sheetId="5" sqref="I1357" start="0" length="0">
    <dxf>
      <border outline="0">
        <right/>
      </border>
    </dxf>
  </rfmt>
  <rfmt sheetId="5" sqref="I1358" start="0" length="0">
    <dxf>
      <border outline="0">
        <right/>
      </border>
    </dxf>
  </rfmt>
  <rfmt sheetId="5" sqref="I1359" start="0" length="0">
    <dxf>
      <border outline="0">
        <right/>
      </border>
    </dxf>
  </rfmt>
  <rfmt sheetId="5" sqref="I1360" start="0" length="0">
    <dxf>
      <border outline="0">
        <right/>
      </border>
    </dxf>
  </rfmt>
  <rfmt sheetId="5" sqref="I1361" start="0" length="0">
    <dxf>
      <border outline="0">
        <right/>
      </border>
    </dxf>
  </rfmt>
  <rfmt sheetId="5" sqref="H1362" start="0" length="0">
    <dxf>
      <border outline="0">
        <bottom/>
      </border>
    </dxf>
  </rfmt>
  <rfmt sheetId="5" sqref="I1362" start="0" length="0">
    <dxf>
      <border outline="0">
        <right/>
        <bottom/>
      </border>
    </dxf>
  </rfmt>
  <rfmt sheetId="5" sqref="K1357" start="0" length="0">
    <dxf>
      <border outline="0">
        <right/>
      </border>
    </dxf>
  </rfmt>
  <rfmt sheetId="5" sqref="K1358" start="0" length="0">
    <dxf>
      <border outline="0">
        <right/>
      </border>
    </dxf>
  </rfmt>
  <rfmt sheetId="5" sqref="K1359" start="0" length="0">
    <dxf>
      <border outline="0">
        <right/>
      </border>
    </dxf>
  </rfmt>
  <rfmt sheetId="5" sqref="K1360" start="0" length="0">
    <dxf>
      <border outline="0">
        <right/>
      </border>
    </dxf>
  </rfmt>
  <rfmt sheetId="5" sqref="K1361" start="0" length="0">
    <dxf>
      <border outline="0">
        <right/>
      </border>
    </dxf>
  </rfmt>
  <rfmt sheetId="5" sqref="J1362" start="0" length="0">
    <dxf>
      <border outline="0">
        <bottom/>
      </border>
    </dxf>
  </rfmt>
  <rfmt sheetId="5" sqref="K1362" start="0" length="0">
    <dxf>
      <border outline="0">
        <right/>
        <bottom/>
      </border>
    </dxf>
  </rfmt>
  <rfmt sheetId="5" sqref="L1358" start="0" length="0">
    <dxf>
      <border outline="0">
        <right/>
      </border>
    </dxf>
  </rfmt>
  <rfmt sheetId="5" sqref="L1359" start="0" length="0">
    <dxf>
      <border outline="0">
        <right/>
      </border>
    </dxf>
  </rfmt>
  <rfmt sheetId="5" sqref="L1360" start="0" length="0">
    <dxf>
      <border outline="0">
        <right/>
      </border>
    </dxf>
  </rfmt>
  <rfmt sheetId="5" sqref="L1361" start="0" length="0">
    <dxf>
      <border outline="0">
        <right/>
      </border>
    </dxf>
  </rfmt>
  <rfmt sheetId="5" sqref="L1362" start="0" length="0">
    <dxf>
      <border outline="0">
        <right/>
        <bottom/>
      </border>
    </dxf>
  </rfmt>
  <rfmt sheetId="5" sqref="M1358" start="0" length="0">
    <dxf>
      <border outline="0">
        <right/>
      </border>
    </dxf>
  </rfmt>
  <rfmt sheetId="5" sqref="M1359" start="0" length="0">
    <dxf>
      <border outline="0">
        <right/>
      </border>
    </dxf>
  </rfmt>
  <rfmt sheetId="5" sqref="M1360" start="0" length="0">
    <dxf>
      <border outline="0">
        <right/>
      </border>
    </dxf>
  </rfmt>
  <rfmt sheetId="5" sqref="M1361" start="0" length="0">
    <dxf>
      <border outline="0">
        <right/>
      </border>
    </dxf>
  </rfmt>
  <rfmt sheetId="5" sqref="M1362" start="0" length="0">
    <dxf>
      <border outline="0">
        <right/>
        <bottom/>
      </border>
    </dxf>
  </rfmt>
  <rfmt sheetId="5" sqref="N1358" start="0" length="0">
    <dxf>
      <border outline="0">
        <right/>
      </border>
    </dxf>
  </rfmt>
  <rfmt sheetId="5" sqref="N1359" start="0" length="0">
    <dxf>
      <border outline="0">
        <right/>
      </border>
    </dxf>
  </rfmt>
  <rfmt sheetId="5" sqref="N1360" start="0" length="0">
    <dxf>
      <border outline="0">
        <right/>
      </border>
    </dxf>
  </rfmt>
  <rfmt sheetId="5" sqref="N1361" start="0" length="0">
    <dxf>
      <border outline="0">
        <right/>
      </border>
    </dxf>
  </rfmt>
  <rfmt sheetId="5" sqref="N1362" start="0" length="0">
    <dxf>
      <border outline="0">
        <right/>
        <bottom/>
      </border>
    </dxf>
  </rfmt>
  <rfmt sheetId="5" sqref="O1358" start="0" length="0">
    <dxf>
      <border outline="0">
        <right/>
      </border>
    </dxf>
  </rfmt>
  <rfmt sheetId="5" sqref="O1359" start="0" length="0">
    <dxf>
      <border outline="0">
        <right/>
      </border>
    </dxf>
  </rfmt>
  <rfmt sheetId="5" sqref="O1360" start="0" length="0">
    <dxf>
      <border outline="0">
        <right/>
      </border>
    </dxf>
  </rfmt>
  <rfmt sheetId="5" sqref="O1361" start="0" length="0">
    <dxf>
      <border outline="0">
        <right/>
      </border>
    </dxf>
  </rfmt>
  <rfmt sheetId="5" sqref="O1362" start="0" length="0">
    <dxf>
      <border outline="0">
        <right/>
        <bottom/>
      </border>
    </dxf>
  </rfmt>
  <rfmt sheetId="5" sqref="Q1357" start="0" length="0">
    <dxf>
      <border outline="0">
        <right/>
      </border>
    </dxf>
  </rfmt>
  <rfmt sheetId="5" sqref="Q1358" start="0" length="0">
    <dxf>
      <border outline="0">
        <right/>
      </border>
    </dxf>
  </rfmt>
  <rfmt sheetId="5" sqref="Q1359" start="0" length="0">
    <dxf>
      <border outline="0">
        <right/>
      </border>
    </dxf>
  </rfmt>
  <rfmt sheetId="5" sqref="Q1360" start="0" length="0">
    <dxf>
      <border outline="0">
        <right/>
      </border>
    </dxf>
  </rfmt>
  <rfmt sheetId="5" sqref="Q1361" start="0" length="0">
    <dxf>
      <border outline="0">
        <right/>
      </border>
    </dxf>
  </rfmt>
  <rfmt sheetId="5" sqref="P1362" start="0" length="0">
    <dxf>
      <border outline="0">
        <bottom/>
      </border>
    </dxf>
  </rfmt>
  <rfmt sheetId="5" sqref="Q1362" start="0" length="0">
    <dxf>
      <border outline="0">
        <right/>
        <bottom/>
      </border>
    </dxf>
  </rfmt>
  <rfmt sheetId="5" sqref="T1357" start="0" length="0">
    <dxf>
      <border outline="0">
        <right/>
      </border>
    </dxf>
  </rfmt>
  <rfmt sheetId="5" sqref="T1358" start="0" length="0">
    <dxf>
      <border outline="0">
        <right/>
      </border>
    </dxf>
  </rfmt>
  <rfmt sheetId="5" sqref="T1359" start="0" length="0">
    <dxf>
      <border outline="0">
        <right/>
      </border>
    </dxf>
  </rfmt>
  <rfmt sheetId="5" sqref="T1360" start="0" length="0">
    <dxf>
      <border outline="0">
        <right/>
      </border>
    </dxf>
  </rfmt>
  <rfmt sheetId="5" sqref="T1361" start="0" length="0">
    <dxf>
      <border outline="0">
        <right/>
      </border>
    </dxf>
  </rfmt>
  <rfmt sheetId="5" sqref="R1362" start="0" length="0">
    <dxf>
      <border outline="0">
        <bottom/>
      </border>
    </dxf>
  </rfmt>
  <rfmt sheetId="5" sqref="S1362" start="0" length="0">
    <dxf>
      <border outline="0">
        <bottom/>
      </border>
    </dxf>
  </rfmt>
  <rfmt sheetId="5" sqref="T1362" start="0" length="0">
    <dxf>
      <border outline="0">
        <right/>
        <bottom/>
      </border>
    </dxf>
  </rfmt>
  <rfmt sheetId="5" sqref="U1358" start="0" length="0">
    <dxf>
      <border outline="0">
        <right/>
      </border>
    </dxf>
  </rfmt>
  <rfmt sheetId="5" sqref="U1359" start="0" length="0">
    <dxf>
      <border outline="0">
        <right/>
      </border>
    </dxf>
  </rfmt>
  <rfmt sheetId="5" sqref="U1360" start="0" length="0">
    <dxf>
      <border outline="0">
        <right/>
      </border>
    </dxf>
  </rfmt>
  <rfmt sheetId="5" sqref="U1361" start="0" length="0">
    <dxf>
      <border outline="0">
        <right/>
      </border>
    </dxf>
  </rfmt>
  <rfmt sheetId="5" sqref="U1362" start="0" length="0">
    <dxf>
      <border outline="0">
        <right/>
        <bottom/>
      </border>
    </dxf>
  </rfmt>
  <rfmt sheetId="5" sqref="V1358" start="0" length="0">
    <dxf>
      <border outline="0">
        <right/>
      </border>
    </dxf>
  </rfmt>
  <rfmt sheetId="5" sqref="V1359" start="0" length="0">
    <dxf>
      <border outline="0">
        <right/>
      </border>
    </dxf>
  </rfmt>
  <rfmt sheetId="5" sqref="V1360" start="0" length="0">
    <dxf>
      <border outline="0">
        <right/>
      </border>
    </dxf>
  </rfmt>
  <rfmt sheetId="5" sqref="V1361" start="0" length="0">
    <dxf>
      <border outline="0">
        <right/>
      </border>
    </dxf>
  </rfmt>
  <rfmt sheetId="5" sqref="V1362" start="0" length="0">
    <dxf>
      <border outline="0">
        <right/>
        <bottom/>
      </border>
    </dxf>
  </rfmt>
  <rfmt sheetId="5" sqref="W1358" start="0" length="0">
    <dxf>
      <border outline="0">
        <right/>
      </border>
    </dxf>
  </rfmt>
  <rfmt sheetId="5" sqref="W1359" start="0" length="0">
    <dxf>
      <border outline="0">
        <right/>
      </border>
    </dxf>
  </rfmt>
  <rfmt sheetId="5" sqref="W1360" start="0" length="0">
    <dxf>
      <border outline="0">
        <right/>
      </border>
    </dxf>
  </rfmt>
  <rfmt sheetId="5" sqref="W1361" start="0" length="0">
    <dxf>
      <border outline="0">
        <right/>
      </border>
    </dxf>
  </rfmt>
  <rfmt sheetId="5" sqref="W1362" start="0" length="0">
    <dxf>
      <border outline="0">
        <right/>
        <bottom/>
      </border>
    </dxf>
  </rfmt>
  <rfmt sheetId="5" sqref="X1358" start="0" length="0">
    <dxf>
      <border outline="0">
        <right/>
      </border>
    </dxf>
  </rfmt>
  <rfmt sheetId="5" sqref="X1359" start="0" length="0">
    <dxf>
      <border outline="0">
        <right/>
      </border>
    </dxf>
  </rfmt>
  <rfmt sheetId="5" sqref="X1360" start="0" length="0">
    <dxf>
      <border outline="0">
        <right/>
      </border>
    </dxf>
  </rfmt>
  <rfmt sheetId="5" sqref="X1361" start="0" length="0">
    <dxf>
      <border outline="0">
        <right/>
      </border>
    </dxf>
  </rfmt>
  <rfmt sheetId="5" sqref="X1362" start="0" length="0">
    <dxf>
      <border outline="0">
        <right/>
        <bottom/>
      </border>
    </dxf>
  </rfmt>
  <rfmt sheetId="5" sqref="AA1357" start="0" length="0">
    <dxf>
      <border outline="0">
        <right/>
      </border>
    </dxf>
  </rfmt>
  <rfmt sheetId="5" sqref="AA1358" start="0" length="0">
    <dxf>
      <border outline="0">
        <right/>
      </border>
    </dxf>
  </rfmt>
  <rfmt sheetId="5" sqref="AA1359" start="0" length="0">
    <dxf>
      <border outline="0">
        <right/>
      </border>
    </dxf>
  </rfmt>
  <rfmt sheetId="5" sqref="AA1360" start="0" length="0">
    <dxf>
      <border outline="0">
        <right/>
      </border>
    </dxf>
  </rfmt>
  <rfmt sheetId="5" sqref="AA1361" start="0" length="0">
    <dxf>
      <border outline="0">
        <right/>
      </border>
    </dxf>
  </rfmt>
  <rfmt sheetId="5" sqref="AA1362" start="0" length="0">
    <dxf>
      <border outline="0">
        <right/>
        <bottom/>
      </border>
    </dxf>
  </rfmt>
  <rfmt sheetId="5" sqref="AD1357" start="0" length="0">
    <dxf>
      <border outline="0">
        <right/>
      </border>
    </dxf>
  </rfmt>
  <rfmt sheetId="5" sqref="AD1358" start="0" length="0">
    <dxf>
      <border outline="0">
        <right/>
      </border>
    </dxf>
  </rfmt>
  <rfmt sheetId="5" sqref="AD1359" start="0" length="0">
    <dxf>
      <border outline="0">
        <right/>
      </border>
    </dxf>
  </rfmt>
  <rfmt sheetId="5" sqref="AD1360" start="0" length="0">
    <dxf>
      <border outline="0">
        <right/>
      </border>
    </dxf>
  </rfmt>
  <rfmt sheetId="5" sqref="AD1361" start="0" length="0">
    <dxf>
      <border outline="0">
        <right/>
      </border>
    </dxf>
  </rfmt>
  <rfmt sheetId="5" sqref="AB1362" start="0" length="0">
    <dxf>
      <border outline="0">
        <bottom/>
      </border>
    </dxf>
  </rfmt>
  <rfmt sheetId="5" sqref="AC1362" start="0" length="0">
    <dxf>
      <border outline="0">
        <bottom/>
      </border>
    </dxf>
  </rfmt>
  <rfmt sheetId="5" sqref="AD1362" start="0" length="0">
    <dxf>
      <border outline="0">
        <right/>
        <bottom/>
      </border>
    </dxf>
  </rfmt>
  <rfmt sheetId="5" sqref="AE1358" start="0" length="0">
    <dxf>
      <border outline="0">
        <right/>
      </border>
    </dxf>
  </rfmt>
  <rfmt sheetId="5" sqref="AE1359" start="0" length="0">
    <dxf>
      <border outline="0">
        <right/>
      </border>
    </dxf>
  </rfmt>
  <rfmt sheetId="5" sqref="AE1360" start="0" length="0">
    <dxf>
      <border outline="0">
        <right/>
      </border>
    </dxf>
  </rfmt>
  <rfmt sheetId="5" sqref="AE1361" start="0" length="0">
    <dxf>
      <border outline="0">
        <right/>
      </border>
    </dxf>
  </rfmt>
  <rfmt sheetId="5" sqref="AE1362" start="0" length="0">
    <dxf>
      <border outline="0">
        <right/>
        <bottom/>
      </border>
    </dxf>
  </rfmt>
  <rfmt sheetId="5" sqref="A1364" start="0" length="0">
    <dxf>
      <font>
        <b val="0"/>
        <sz val="10"/>
        <color auto="1"/>
        <name val="Arial"/>
        <scheme val="none"/>
      </font>
      <alignment horizontal="general" vertical="bottom" wrapText="0" readingOrder="0"/>
      <border outline="0">
        <left/>
        <right/>
        <bottom/>
      </border>
    </dxf>
  </rfmt>
  <rfmt sheetId="5" sqref="B1364" start="0" length="0">
    <dxf>
      <border outline="0">
        <right/>
        <bottom/>
      </border>
    </dxf>
  </rfmt>
  <rfmt sheetId="5" sqref="C1364" start="0" length="0">
    <dxf>
      <border outline="0">
        <right/>
        <bottom/>
      </border>
    </dxf>
  </rfmt>
  <rfmt sheetId="5" sqref="D1364" start="0" length="0">
    <dxf>
      <border outline="0">
        <right/>
        <bottom/>
      </border>
    </dxf>
  </rfmt>
  <rfmt sheetId="5" sqref="E1364" start="0" length="0">
    <dxf>
      <border outline="0">
        <right/>
        <bottom/>
      </border>
    </dxf>
  </rfmt>
  <rfmt sheetId="5" sqref="F1364" start="0" length="0">
    <dxf>
      <border outline="0">
        <right/>
        <bottom/>
      </border>
    </dxf>
  </rfmt>
  <rfmt sheetId="5" sqref="G1364" start="0" length="0">
    <dxf>
      <border outline="0">
        <right/>
        <bottom/>
      </border>
    </dxf>
  </rfmt>
  <rfmt sheetId="5" sqref="I1363" start="0" length="0">
    <dxf>
      <border outline="0">
        <right/>
      </border>
    </dxf>
  </rfmt>
  <rfmt sheetId="5" sqref="H1364" start="0" length="0">
    <dxf>
      <border outline="0">
        <bottom/>
      </border>
    </dxf>
  </rfmt>
  <rfmt sheetId="5" sqref="I1364" start="0" length="0">
    <dxf>
      <border outline="0">
        <right/>
        <bottom/>
      </border>
    </dxf>
  </rfmt>
  <rfmt sheetId="5" sqref="K1363" start="0" length="0">
    <dxf>
      <border outline="0">
        <right/>
      </border>
    </dxf>
  </rfmt>
  <rfmt sheetId="5" sqref="J1364" start="0" length="0">
    <dxf>
      <border outline="0">
        <bottom/>
      </border>
    </dxf>
  </rfmt>
  <rfmt sheetId="5" sqref="K1364" start="0" length="0">
    <dxf>
      <border outline="0">
        <right/>
        <bottom/>
      </border>
    </dxf>
  </rfmt>
  <rfmt sheetId="5" sqref="L1364" start="0" length="0">
    <dxf>
      <border outline="0">
        <right/>
        <bottom/>
      </border>
    </dxf>
  </rfmt>
  <rfmt sheetId="5" sqref="M1364" start="0" length="0">
    <dxf>
      <border outline="0">
        <right/>
        <bottom/>
      </border>
    </dxf>
  </rfmt>
  <rfmt sheetId="5" sqref="N1364" start="0" length="0">
    <dxf>
      <border outline="0">
        <right/>
        <bottom/>
      </border>
    </dxf>
  </rfmt>
  <rfmt sheetId="5" sqref="O1364" start="0" length="0">
    <dxf>
      <border outline="0">
        <right/>
        <bottom/>
      </border>
    </dxf>
  </rfmt>
  <rfmt sheetId="5" sqref="Q1363" start="0" length="0">
    <dxf>
      <border outline="0">
        <right/>
      </border>
    </dxf>
  </rfmt>
  <rfmt sheetId="5" sqref="P1364" start="0" length="0">
    <dxf>
      <border outline="0">
        <bottom/>
      </border>
    </dxf>
  </rfmt>
  <rfmt sheetId="5" sqref="Q1364" start="0" length="0">
    <dxf>
      <border outline="0">
        <right/>
        <bottom/>
      </border>
    </dxf>
  </rfmt>
  <rfmt sheetId="5" sqref="T1363" start="0" length="0">
    <dxf>
      <border outline="0">
        <right/>
      </border>
    </dxf>
  </rfmt>
  <rfmt sheetId="5" sqref="R1364" start="0" length="0">
    <dxf>
      <border outline="0">
        <bottom/>
      </border>
    </dxf>
  </rfmt>
  <rfmt sheetId="5" sqref="S1364" start="0" length="0">
    <dxf>
      <border outline="0">
        <bottom/>
      </border>
    </dxf>
  </rfmt>
  <rfmt sheetId="5" sqref="T1364" start="0" length="0">
    <dxf>
      <border outline="0">
        <right/>
        <bottom/>
      </border>
    </dxf>
  </rfmt>
  <rfmt sheetId="5" sqref="U1364" start="0" length="0">
    <dxf>
      <border outline="0">
        <right/>
        <bottom/>
      </border>
    </dxf>
  </rfmt>
  <rfmt sheetId="5" sqref="V1364" start="0" length="0">
    <dxf>
      <border outline="0">
        <right/>
        <bottom/>
      </border>
    </dxf>
  </rfmt>
  <rfmt sheetId="5" sqref="W1364" start="0" length="0">
    <dxf>
      <border outline="0">
        <right/>
        <bottom/>
      </border>
    </dxf>
  </rfmt>
  <rfmt sheetId="5" sqref="X1364" start="0" length="0">
    <dxf>
      <border outline="0">
        <right/>
        <bottom/>
      </border>
    </dxf>
  </rfmt>
  <rfmt sheetId="5" sqref="AA1363" start="0" length="0">
    <dxf>
      <border outline="0">
        <right/>
      </border>
    </dxf>
  </rfmt>
  <rfmt sheetId="5" sqref="AA1364" start="0" length="0">
    <dxf>
      <border outline="0">
        <right/>
        <bottom/>
      </border>
    </dxf>
  </rfmt>
  <rfmt sheetId="5" sqref="AD1363" start="0" length="0">
    <dxf>
      <border outline="0">
        <right/>
      </border>
    </dxf>
  </rfmt>
  <rfmt sheetId="5" sqref="AB1364" start="0" length="0">
    <dxf>
      <border outline="0">
        <bottom/>
      </border>
    </dxf>
  </rfmt>
  <rfmt sheetId="5" sqref="AC1364" start="0" length="0">
    <dxf>
      <border outline="0">
        <bottom/>
      </border>
    </dxf>
  </rfmt>
  <rfmt sheetId="5" sqref="AD1364" start="0" length="0">
    <dxf>
      <border outline="0">
        <right/>
        <bottom/>
      </border>
    </dxf>
  </rfmt>
  <rfmt sheetId="5" sqref="AE1364" start="0" length="0">
    <dxf>
      <border outline="0">
        <right/>
        <bottom/>
      </border>
    </dxf>
  </rfmt>
  <rfmt sheetId="5" sqref="I1365" start="0" length="0">
    <dxf>
      <border outline="0">
        <right/>
        <bottom/>
      </border>
    </dxf>
  </rfmt>
  <rfmt sheetId="5" sqref="K1365" start="0" length="0">
    <dxf>
      <border outline="0">
        <right/>
        <bottom/>
      </border>
    </dxf>
  </rfmt>
  <rfmt sheetId="5" sqref="Q1365" start="0" length="0">
    <dxf>
      <border outline="0">
        <right/>
        <bottom/>
      </border>
    </dxf>
  </rfmt>
  <rfmt sheetId="5" sqref="S1365" start="0" length="0">
    <dxf>
      <border outline="0">
        <bottom/>
      </border>
    </dxf>
  </rfmt>
  <rfmt sheetId="5" sqref="T1365" start="0" length="0">
    <dxf>
      <border outline="0">
        <right/>
        <bottom/>
      </border>
    </dxf>
  </rfmt>
  <rfmt sheetId="5" sqref="AA1365" start="0" length="0">
    <dxf>
      <border outline="0">
        <right/>
        <bottom/>
      </border>
    </dxf>
  </rfmt>
  <rfmt sheetId="5" sqref="AC1365" start="0" length="0">
    <dxf>
      <border outline="0">
        <bottom/>
      </border>
    </dxf>
  </rfmt>
  <rfmt sheetId="5" sqref="AD1365" start="0" length="0">
    <dxf>
      <border outline="0">
        <right/>
        <bottom/>
      </border>
    </dxf>
  </rfmt>
  <rfmt sheetId="5" sqref="I1366" start="0" length="0">
    <dxf>
      <border outline="0">
        <right/>
        <bottom/>
      </border>
    </dxf>
  </rfmt>
  <rfmt sheetId="5" sqref="K1366" start="0" length="0">
    <dxf>
      <border outline="0">
        <right/>
        <bottom/>
      </border>
    </dxf>
  </rfmt>
  <rfmt sheetId="5" sqref="Q1366" start="0" length="0">
    <dxf>
      <border outline="0">
        <right/>
        <bottom/>
      </border>
    </dxf>
  </rfmt>
  <rfmt sheetId="5" sqref="S1366" start="0" length="0">
    <dxf>
      <border outline="0">
        <bottom/>
      </border>
    </dxf>
  </rfmt>
  <rfmt sheetId="5" sqref="T1366" start="0" length="0">
    <dxf>
      <border outline="0">
        <right/>
        <bottom/>
      </border>
    </dxf>
  </rfmt>
  <rfmt sheetId="5" sqref="AA1366" start="0" length="0">
    <dxf>
      <border outline="0">
        <right/>
        <bottom/>
      </border>
    </dxf>
  </rfmt>
  <rfmt sheetId="5" sqref="AC1366" start="0" length="0">
    <dxf>
      <border outline="0">
        <bottom/>
      </border>
    </dxf>
  </rfmt>
  <rfmt sheetId="5" sqref="AD1366" start="0" length="0">
    <dxf>
      <border outline="0">
        <right/>
        <bottom/>
      </border>
    </dxf>
  </rfmt>
  <rfmt sheetId="5" sqref="A1370" start="0" length="0">
    <dxf>
      <font>
        <b/>
        <sz val="12"/>
        <color auto="1"/>
        <name val="Calibri"/>
        <scheme val="none"/>
      </font>
    </dxf>
  </rfmt>
  <rfmt sheetId="5" sqref="A1377" start="0" length="0">
    <dxf>
      <font>
        <b/>
        <sz val="12"/>
        <color auto="1"/>
        <name val="Calibri"/>
        <scheme val="none"/>
      </font>
    </dxf>
  </rfmt>
  <rfmt sheetId="5" sqref="A1381" start="0" length="0">
    <dxf>
      <font>
        <b/>
        <sz val="12"/>
        <color auto="1"/>
        <name val="Calibri"/>
        <scheme val="none"/>
      </font>
    </dxf>
  </rfmt>
  <rfmt sheetId="5" sqref="A1383" start="0" length="0">
    <dxf>
      <font>
        <sz val="11"/>
        <color auto="1"/>
        <name val="Symbol"/>
        <scheme val="none"/>
      </font>
    </dxf>
  </rfmt>
  <rfmt sheetId="5" sqref="A1384" start="0" length="0">
    <dxf>
      <font>
        <sz val="11"/>
        <color auto="1"/>
        <name val="Symbol"/>
        <scheme val="none"/>
      </font>
    </dxf>
  </rfmt>
  <rfmt sheetId="5" sqref="A1385" start="0" length="0">
    <dxf>
      <font>
        <sz val="11"/>
        <color auto="1"/>
        <name val="Symbol"/>
        <scheme val="none"/>
      </font>
    </dxf>
  </rfmt>
  <rfmt sheetId="5" sqref="A1395" start="0" length="0">
    <dxf>
      <font>
        <vertAlign val="superscript"/>
        <sz val="8"/>
        <color auto="1"/>
        <name val="Times New Roman"/>
        <scheme val="none"/>
      </font>
    </dxf>
  </rfmt>
  <rfmt sheetId="5" sqref="A1397" start="0" length="0">
    <dxf>
      <font>
        <vertAlign val="superscript"/>
        <sz val="8"/>
        <color auto="1"/>
        <name val="Times New Roman"/>
        <scheme val="none"/>
      </font>
    </dxf>
  </rfmt>
  <rfmt sheetId="5" sqref="A1398" start="0" length="0">
    <dxf>
      <font>
        <vertAlign val="superscript"/>
        <sz val="8"/>
        <color auto="1"/>
        <name val="Times New Roman"/>
        <scheme val="none"/>
      </font>
    </dxf>
  </rfmt>
  <rfmt sheetId="5" sqref="A1399" start="0" length="0">
    <dxf>
      <font>
        <vertAlign val="superscript"/>
        <sz val="10"/>
        <color auto="1"/>
        <name val="Tw Cen MT Condensed"/>
        <scheme val="none"/>
      </font>
    </dxf>
  </rfmt>
  <rfmt sheetId="5" sqref="A1400" start="0" length="0">
    <dxf>
      <font>
        <vertAlign val="superscript"/>
        <sz val="9"/>
        <color auto="1"/>
        <name val="Tw Cen MT Condensed"/>
        <scheme val="none"/>
      </font>
    </dxf>
  </rfmt>
  <rfmt sheetId="5" sqref="A1401" start="0" length="0">
    <dxf>
      <font>
        <vertAlign val="superscript"/>
        <sz val="9"/>
        <color auto="1"/>
        <name val="Tw Cen MT Condensed"/>
        <scheme val="none"/>
      </font>
    </dxf>
  </rfmt>
  <rfmt sheetId="5" sqref="A1402" start="0" length="0">
    <dxf>
      <font>
        <vertAlign val="superscript"/>
        <sz val="9"/>
        <color auto="1"/>
        <name val="Tw Cen MT Condensed"/>
        <scheme val="none"/>
      </font>
    </dxf>
  </rfmt>
  <rfmt sheetId="5" xfDxf="1" sqref="A703" start="0" length="0">
    <dxf>
      <font>
        <b/>
        <sz val="12"/>
        <name val="Calibri"/>
        <scheme val="none"/>
      </font>
      <alignment horizontal="justify" readingOrder="0"/>
    </dxf>
  </rfmt>
  <rfmt sheetId="5" xfDxf="1" sqref="B703" start="0" length="0"/>
  <rfmt sheetId="5" xfDxf="1" sqref="C703" start="0" length="0"/>
  <rfmt sheetId="5" xfDxf="1" sqref="D703" start="0" length="0"/>
  <rfmt sheetId="5" xfDxf="1" sqref="E703" start="0" length="0"/>
  <rfmt sheetId="5" xfDxf="1" sqref="F703" start="0" length="0"/>
  <rfmt sheetId="5" xfDxf="1" sqref="G703" start="0" length="0"/>
  <rfmt sheetId="5" xfDxf="1" sqref="H703" start="0" length="0"/>
  <rfmt sheetId="5" xfDxf="1" sqref="I703" start="0" length="0"/>
  <rfmt sheetId="5" xfDxf="1" sqref="J703" start="0" length="0"/>
  <rfmt sheetId="5" xfDxf="1" sqref="K703" start="0" length="0"/>
  <rfmt sheetId="5" xfDxf="1" sqref="L703" start="0" length="0"/>
  <rfmt sheetId="5" xfDxf="1" sqref="M703" start="0" length="0"/>
  <rfmt sheetId="5" xfDxf="1" sqref="N703" start="0" length="0"/>
  <rfmt sheetId="5" xfDxf="1" sqref="O703" start="0" length="0"/>
  <rfmt sheetId="5" xfDxf="1" sqref="P703" start="0" length="0"/>
  <rfmt sheetId="5" xfDxf="1" sqref="Q703" start="0" length="0"/>
  <rfmt sheetId="5" xfDxf="1" sqref="R703" start="0" length="0"/>
  <rfmt sheetId="5" xfDxf="1" sqref="S703" start="0" length="0"/>
  <rfmt sheetId="5" xfDxf="1" sqref="T703" start="0" length="0"/>
  <rfmt sheetId="5" xfDxf="1" sqref="U703" start="0" length="0"/>
  <rfmt sheetId="5" xfDxf="1" sqref="V703" start="0" length="0"/>
  <rfmt sheetId="5" xfDxf="1" sqref="W703" start="0" length="0"/>
  <rfmt sheetId="5" xfDxf="1" sqref="X703" start="0" length="0"/>
  <rfmt sheetId="5" xfDxf="1" sqref="Y703" start="0" length="0"/>
  <rfmt sheetId="5" xfDxf="1" sqref="Z703" start="0" length="0"/>
  <rfmt sheetId="5" xfDxf="1" sqref="AA703" start="0" length="0"/>
  <rfmt sheetId="5" xfDxf="1" sqref="AB703" start="0" length="0"/>
  <rfmt sheetId="5" xfDxf="1" sqref="AC703" start="0" length="0"/>
  <rfmt sheetId="5" xfDxf="1" sqref="AD703" start="0" length="0"/>
  <rfmt sheetId="5" xfDxf="1" sqref="AE703" start="0" length="0"/>
  <rcc rId="56972" sId="5" xfDxf="1" dxf="1">
    <nc r="A704" t="inlineStr">
      <is>
        <t>ENGAGING URBAN LEADERS TO SCALE UP COMPREHENSIVE HIV AND AIDS SERVICES TARGETING MARPS AND OTHER HIGH RISK GROUPS</t>
      </is>
    </nc>
    <ndxf>
      <font>
        <b/>
        <sz val="12"/>
        <name val="Calibri"/>
        <scheme val="none"/>
      </font>
      <alignment horizontal="justify" readingOrder="0"/>
    </ndxf>
  </rcc>
  <rfmt sheetId="5" xfDxf="1" sqref="B704" start="0" length="0"/>
  <rfmt sheetId="5" xfDxf="1" sqref="C704" start="0" length="0"/>
  <rfmt sheetId="5" xfDxf="1" sqref="D704" start="0" length="0"/>
  <rfmt sheetId="5" xfDxf="1" sqref="E704" start="0" length="0"/>
  <rfmt sheetId="5" xfDxf="1" sqref="F704" start="0" length="0"/>
  <rfmt sheetId="5" xfDxf="1" sqref="G704" start="0" length="0"/>
  <rfmt sheetId="5" xfDxf="1" sqref="H704" start="0" length="0"/>
  <rfmt sheetId="5" xfDxf="1" sqref="I704" start="0" length="0"/>
  <rfmt sheetId="5" xfDxf="1" sqref="J704" start="0" length="0"/>
  <rfmt sheetId="5" xfDxf="1" sqref="K704" start="0" length="0"/>
  <rfmt sheetId="5" xfDxf="1" sqref="L704" start="0" length="0"/>
  <rfmt sheetId="5" xfDxf="1" sqref="M704" start="0" length="0"/>
  <rfmt sheetId="5" xfDxf="1" sqref="N704" start="0" length="0"/>
  <rfmt sheetId="5" xfDxf="1" sqref="O704" start="0" length="0"/>
  <rfmt sheetId="5" xfDxf="1" sqref="P704" start="0" length="0"/>
  <rfmt sheetId="5" xfDxf="1" sqref="Q704" start="0" length="0"/>
  <rfmt sheetId="5" xfDxf="1" sqref="R704" start="0" length="0"/>
  <rfmt sheetId="5" xfDxf="1" sqref="S704" start="0" length="0"/>
  <rfmt sheetId="5" xfDxf="1" sqref="T704" start="0" length="0"/>
  <rfmt sheetId="5" xfDxf="1" sqref="U704" start="0" length="0"/>
  <rfmt sheetId="5" xfDxf="1" sqref="V704" start="0" length="0"/>
  <rfmt sheetId="5" xfDxf="1" sqref="W704" start="0" length="0"/>
  <rfmt sheetId="5" xfDxf="1" sqref="X704" start="0" length="0"/>
  <rfmt sheetId="5" xfDxf="1" sqref="Y704" start="0" length="0"/>
  <rfmt sheetId="5" xfDxf="1" sqref="Z704" start="0" length="0"/>
  <rfmt sheetId="5" xfDxf="1" sqref="AA704" start="0" length="0"/>
  <rfmt sheetId="5" xfDxf="1" sqref="AB704" start="0" length="0"/>
  <rfmt sheetId="5" xfDxf="1" sqref="AC704" start="0" length="0"/>
  <rfmt sheetId="5" xfDxf="1" sqref="AD704" start="0" length="0"/>
  <rfmt sheetId="5" xfDxf="1" sqref="AE704" start="0" length="0"/>
  <rfmt sheetId="5" xfDxf="1" sqref="A705" start="0" length="0">
    <dxf>
      <font>
        <b/>
        <sz val="12"/>
        <name val="Calibri"/>
        <scheme val="none"/>
      </font>
      <alignment horizontal="justify" readingOrder="0"/>
    </dxf>
  </rfmt>
  <rfmt sheetId="5" xfDxf="1" sqref="B705" start="0" length="0"/>
  <rfmt sheetId="5" xfDxf="1" sqref="C705" start="0" length="0"/>
  <rfmt sheetId="5" xfDxf="1" sqref="D705" start="0" length="0"/>
  <rfmt sheetId="5" xfDxf="1" sqref="E705" start="0" length="0"/>
  <rfmt sheetId="5" xfDxf="1" sqref="F705" start="0" length="0"/>
  <rfmt sheetId="5" xfDxf="1" sqref="G705" start="0" length="0"/>
  <rfmt sheetId="5" xfDxf="1" sqref="H705" start="0" length="0"/>
  <rfmt sheetId="5" xfDxf="1" sqref="I705" start="0" length="0"/>
  <rfmt sheetId="5" xfDxf="1" sqref="J705" start="0" length="0"/>
  <rfmt sheetId="5" xfDxf="1" sqref="K705" start="0" length="0"/>
  <rfmt sheetId="5" xfDxf="1" sqref="L705" start="0" length="0"/>
  <rfmt sheetId="5" xfDxf="1" sqref="M705" start="0" length="0"/>
  <rfmt sheetId="5" xfDxf="1" sqref="N705" start="0" length="0"/>
  <rfmt sheetId="5" xfDxf="1" sqref="O705" start="0" length="0"/>
  <rfmt sheetId="5" xfDxf="1" sqref="P705" start="0" length="0"/>
  <rfmt sheetId="5" xfDxf="1" sqref="Q705" start="0" length="0"/>
  <rfmt sheetId="5" xfDxf="1" sqref="R705" start="0" length="0"/>
  <rfmt sheetId="5" xfDxf="1" sqref="S705" start="0" length="0"/>
  <rfmt sheetId="5" xfDxf="1" sqref="T705" start="0" length="0"/>
  <rfmt sheetId="5" xfDxf="1" sqref="U705" start="0" length="0"/>
  <rfmt sheetId="5" xfDxf="1" sqref="V705" start="0" length="0"/>
  <rfmt sheetId="5" xfDxf="1" sqref="W705" start="0" length="0"/>
  <rfmt sheetId="5" xfDxf="1" sqref="X705" start="0" length="0"/>
  <rfmt sheetId="5" xfDxf="1" sqref="Y705" start="0" length="0"/>
  <rfmt sheetId="5" xfDxf="1" sqref="Z705" start="0" length="0"/>
  <rfmt sheetId="5" xfDxf="1" sqref="AA705" start="0" length="0"/>
  <rfmt sheetId="5" xfDxf="1" sqref="AB705" start="0" length="0"/>
  <rfmt sheetId="5" xfDxf="1" sqref="AC705" start="0" length="0"/>
  <rfmt sheetId="5" xfDxf="1" sqref="AD705" start="0" length="0"/>
  <rfmt sheetId="5" xfDxf="1" sqref="AE705" start="0" length="0"/>
  <rcc rId="56973" sId="5" xfDxf="1" dxf="1">
    <nc r="A706" t="inlineStr">
      <is>
        <t xml:space="preserve">A PROJECT SUBMITTED TO GlobalGiving </t>
      </is>
    </nc>
    <ndxf>
      <font>
        <b/>
        <sz val="12"/>
        <name val="Calibri"/>
        <scheme val="none"/>
      </font>
      <alignment horizontal="justify" readingOrder="0"/>
    </ndxf>
  </rcc>
  <rfmt sheetId="5" xfDxf="1" sqref="B706" start="0" length="0"/>
  <rfmt sheetId="5" xfDxf="1" sqref="C706" start="0" length="0"/>
  <rfmt sheetId="5" xfDxf="1" sqref="D706" start="0" length="0"/>
  <rfmt sheetId="5" xfDxf="1" sqref="E706" start="0" length="0"/>
  <rfmt sheetId="5" xfDxf="1" sqref="F706" start="0" length="0"/>
  <rfmt sheetId="5" xfDxf="1" sqref="G706" start="0" length="0"/>
  <rfmt sheetId="5" xfDxf="1" sqref="H706" start="0" length="0"/>
  <rfmt sheetId="5" xfDxf="1" sqref="I706" start="0" length="0"/>
  <rfmt sheetId="5" xfDxf="1" sqref="J706" start="0" length="0"/>
  <rfmt sheetId="5" xfDxf="1" sqref="K706" start="0" length="0"/>
  <rfmt sheetId="5" xfDxf="1" sqref="L706" start="0" length="0"/>
  <rfmt sheetId="5" xfDxf="1" sqref="M706" start="0" length="0"/>
  <rfmt sheetId="5" xfDxf="1" sqref="N706" start="0" length="0"/>
  <rfmt sheetId="5" xfDxf="1" sqref="O706" start="0" length="0"/>
  <rfmt sheetId="5" xfDxf="1" sqref="P706" start="0" length="0"/>
  <rfmt sheetId="5" xfDxf="1" sqref="Q706" start="0" length="0"/>
  <rfmt sheetId="5" xfDxf="1" sqref="R706" start="0" length="0"/>
  <rfmt sheetId="5" xfDxf="1" sqref="S706" start="0" length="0"/>
  <rfmt sheetId="5" xfDxf="1" sqref="T706" start="0" length="0"/>
  <rfmt sheetId="5" xfDxf="1" sqref="U706" start="0" length="0"/>
  <rfmt sheetId="5" xfDxf="1" sqref="V706" start="0" length="0"/>
  <rfmt sheetId="5" xfDxf="1" sqref="W706" start="0" length="0"/>
  <rfmt sheetId="5" xfDxf="1" sqref="X706" start="0" length="0"/>
  <rfmt sheetId="5" xfDxf="1" sqref="Y706" start="0" length="0"/>
  <rfmt sheetId="5" xfDxf="1" sqref="Z706" start="0" length="0"/>
  <rfmt sheetId="5" xfDxf="1" sqref="AA706" start="0" length="0"/>
  <rfmt sheetId="5" xfDxf="1" sqref="AB706" start="0" length="0"/>
  <rfmt sheetId="5" xfDxf="1" sqref="AC706" start="0" length="0"/>
  <rfmt sheetId="5" xfDxf="1" sqref="AD706" start="0" length="0"/>
  <rfmt sheetId="5" xfDxf="1" sqref="AE706" start="0" length="0"/>
  <rcc rId="56974" sId="5" xfDxf="1" dxf="1">
    <nc r="A707" t="inlineStr">
      <is>
        <t>Applying organisation:</t>
      </is>
    </nc>
    <ndxf>
      <font>
        <b/>
        <sz val="12"/>
        <name val="Calibri"/>
        <scheme val="none"/>
      </font>
      <alignment horizontal="justify" vertical="top" wrapText="1" readingOrder="0"/>
      <border outline="0">
        <left style="medium">
          <color indexed="64"/>
        </left>
        <right style="medium">
          <color indexed="64"/>
        </right>
        <top style="medium">
          <color indexed="64"/>
        </top>
        <bottom style="medium">
          <color indexed="64"/>
        </bottom>
      </border>
    </ndxf>
  </rcc>
  <rcc rId="56975" sId="5" xfDxf="1" dxf="1">
    <nc r="B707" t="inlineStr">
      <is>
        <t>Human Rights and Democracy Link Africa (Ride-Africa)</t>
      </is>
    </nc>
    <ndxf>
      <font>
        <sz val="12"/>
        <name val="Calibri"/>
        <scheme val="none"/>
      </font>
      <alignment horizontal="justify" vertical="top" wrapText="1" readingOrder="0"/>
      <border outline="0">
        <right style="medium">
          <color indexed="64"/>
        </right>
        <top style="medium">
          <color indexed="64"/>
        </top>
        <bottom style="medium">
          <color indexed="64"/>
        </bottom>
      </border>
    </ndxf>
  </rcc>
  <rfmt sheetId="5" xfDxf="1" sqref="C707" start="0" length="0"/>
  <rfmt sheetId="5" xfDxf="1" sqref="D707" start="0" length="0"/>
  <rfmt sheetId="5" xfDxf="1" sqref="E707" start="0" length="0"/>
  <rfmt sheetId="5" xfDxf="1" sqref="F707" start="0" length="0"/>
  <rfmt sheetId="5" xfDxf="1" sqref="G707" start="0" length="0"/>
  <rfmt sheetId="5" xfDxf="1" sqref="H707" start="0" length="0"/>
  <rfmt sheetId="5" xfDxf="1" sqref="I707" start="0" length="0"/>
  <rfmt sheetId="5" xfDxf="1" sqref="J707" start="0" length="0"/>
  <rfmt sheetId="5" xfDxf="1" sqref="K707" start="0" length="0"/>
  <rfmt sheetId="5" xfDxf="1" sqref="L707" start="0" length="0"/>
  <rfmt sheetId="5" xfDxf="1" sqref="M707" start="0" length="0"/>
  <rfmt sheetId="5" xfDxf="1" sqref="N707" start="0" length="0"/>
  <rfmt sheetId="5" xfDxf="1" sqref="O707" start="0" length="0"/>
  <rfmt sheetId="5" xfDxf="1" sqref="P707" start="0" length="0"/>
  <rfmt sheetId="5" xfDxf="1" sqref="Q707" start="0" length="0"/>
  <rfmt sheetId="5" xfDxf="1" sqref="R707" start="0" length="0"/>
  <rfmt sheetId="5" xfDxf="1" sqref="S707" start="0" length="0"/>
  <rfmt sheetId="5" xfDxf="1" sqref="T707" start="0" length="0"/>
  <rfmt sheetId="5" xfDxf="1" sqref="U707" start="0" length="0"/>
  <rfmt sheetId="5" xfDxf="1" sqref="V707" start="0" length="0"/>
  <rfmt sheetId="5" xfDxf="1" sqref="W707" start="0" length="0"/>
  <rfmt sheetId="5" xfDxf="1" sqref="X707" start="0" length="0"/>
  <rfmt sheetId="5" xfDxf="1" sqref="Y707" start="0" length="0"/>
  <rfmt sheetId="5" xfDxf="1" sqref="Z707" start="0" length="0"/>
  <rfmt sheetId="5" xfDxf="1" sqref="AA707" start="0" length="0"/>
  <rfmt sheetId="5" xfDxf="1" sqref="AB707" start="0" length="0"/>
  <rfmt sheetId="5" xfDxf="1" sqref="AC707" start="0" length="0"/>
  <rfmt sheetId="5" xfDxf="1" sqref="AD707" start="0" length="0"/>
  <rfmt sheetId="5" xfDxf="1" sqref="AE707" start="0" length="0"/>
  <rcc rId="56976" sId="5" xfDxf="1" dxf="1">
    <nc r="A708" t="inlineStr">
      <is>
        <t xml:space="preserve">Implementing partner organisation </t>
      </is>
    </nc>
    <ndxf>
      <font>
        <b/>
        <sz val="12"/>
        <name val="Calibri"/>
        <scheme val="none"/>
      </font>
      <alignment horizontal="justify" vertical="top" wrapText="1" readingOrder="0"/>
      <border outline="0">
        <left style="medium">
          <color indexed="64"/>
        </left>
        <right style="medium">
          <color indexed="64"/>
        </right>
        <bottom style="medium">
          <color indexed="64"/>
        </bottom>
      </border>
    </ndxf>
  </rcc>
  <rcc rId="56977" sId="5" xfDxf="1" dxf="1">
    <nc r="B708" t="inlineStr">
      <is>
        <r>
          <t>Most at Risk populations Initiative</t>
        </r>
        <r>
          <rPr>
            <sz val="11"/>
            <rFont val="Calibri"/>
            <family val="2"/>
          </rPr>
          <t xml:space="preserve"> </t>
        </r>
        <r>
          <rPr>
            <sz val="12"/>
            <rFont val="Calibri"/>
            <family val="2"/>
          </rPr>
          <t>(MARPI)</t>
        </r>
      </is>
    </nc>
    <ndxf>
      <font>
        <sz val="12"/>
        <name val="Calibri"/>
        <scheme val="none"/>
      </font>
      <alignment horizontal="justify" vertical="top" wrapText="1" readingOrder="0"/>
      <border outline="0">
        <right style="medium">
          <color indexed="64"/>
        </right>
        <bottom style="medium">
          <color indexed="64"/>
        </bottom>
      </border>
    </ndxf>
  </rcc>
  <rfmt sheetId="5" xfDxf="1" sqref="C708" start="0" length="0"/>
  <rfmt sheetId="5" xfDxf="1" sqref="D708" start="0" length="0"/>
  <rfmt sheetId="5" xfDxf="1" sqref="E708" start="0" length="0"/>
  <rfmt sheetId="5" xfDxf="1" sqref="F708" start="0" length="0"/>
  <rfmt sheetId="5" xfDxf="1" sqref="G708" start="0" length="0"/>
  <rfmt sheetId="5" xfDxf="1" sqref="H708" start="0" length="0"/>
  <rfmt sheetId="5" xfDxf="1" sqref="I708" start="0" length="0"/>
  <rfmt sheetId="5" xfDxf="1" sqref="J708" start="0" length="0"/>
  <rfmt sheetId="5" xfDxf="1" sqref="K708" start="0" length="0"/>
  <rfmt sheetId="5" xfDxf="1" sqref="L708" start="0" length="0"/>
  <rfmt sheetId="5" xfDxf="1" sqref="M708" start="0" length="0"/>
  <rfmt sheetId="5" xfDxf="1" sqref="N708" start="0" length="0"/>
  <rfmt sheetId="5" xfDxf="1" sqref="O708" start="0" length="0"/>
  <rfmt sheetId="5" xfDxf="1" sqref="P708" start="0" length="0"/>
  <rfmt sheetId="5" xfDxf="1" sqref="Q708" start="0" length="0"/>
  <rfmt sheetId="5" xfDxf="1" sqref="R708" start="0" length="0"/>
  <rfmt sheetId="5" xfDxf="1" sqref="S708" start="0" length="0"/>
  <rfmt sheetId="5" xfDxf="1" sqref="T708" start="0" length="0"/>
  <rfmt sheetId="5" xfDxf="1" sqref="U708" start="0" length="0"/>
  <rfmt sheetId="5" xfDxf="1" sqref="V708" start="0" length="0"/>
  <rfmt sheetId="5" xfDxf="1" sqref="W708" start="0" length="0"/>
  <rfmt sheetId="5" xfDxf="1" sqref="X708" start="0" length="0"/>
  <rfmt sheetId="5" xfDxf="1" sqref="Y708" start="0" length="0"/>
  <rfmt sheetId="5" xfDxf="1" sqref="Z708" start="0" length="0"/>
  <rfmt sheetId="5" xfDxf="1" sqref="AA708" start="0" length="0"/>
  <rfmt sheetId="5" xfDxf="1" sqref="AB708" start="0" length="0"/>
  <rfmt sheetId="5" xfDxf="1" sqref="AC708" start="0" length="0"/>
  <rfmt sheetId="5" xfDxf="1" sqref="AD708" start="0" length="0"/>
  <rfmt sheetId="5" xfDxf="1" sqref="AE708" start="0" length="0"/>
  <rcc rId="56978" sId="5" xfDxf="1" dxf="1">
    <nc r="A709" t="inlineStr">
      <is>
        <t xml:space="preserve">Duration of project:  </t>
      </is>
    </nc>
    <ndxf>
      <font>
        <b/>
        <sz val="12"/>
        <name val="Calibri"/>
        <scheme val="none"/>
      </font>
      <alignment horizontal="justify" vertical="top" wrapText="1" readingOrder="0"/>
      <border outline="0">
        <left style="medium">
          <color indexed="64"/>
        </left>
        <right style="medium">
          <color indexed="64"/>
        </right>
        <bottom style="medium">
          <color indexed="64"/>
        </bottom>
      </border>
    </ndxf>
  </rcc>
  <rcc rId="56979" sId="5" xfDxf="1" dxf="1">
    <nc r="B709" t="inlineStr">
      <is>
        <t>18 MONTHS</t>
      </is>
    </nc>
    <ndxf>
      <font>
        <sz val="12"/>
        <name val="Calibri"/>
        <scheme val="none"/>
      </font>
      <alignment horizontal="justify" vertical="top" wrapText="1" readingOrder="0"/>
      <border outline="0">
        <right style="medium">
          <color indexed="64"/>
        </right>
        <bottom style="medium">
          <color indexed="64"/>
        </bottom>
      </border>
    </ndxf>
  </rcc>
  <rfmt sheetId="5" xfDxf="1" sqref="C709" start="0" length="0"/>
  <rfmt sheetId="5" xfDxf="1" sqref="D709" start="0" length="0"/>
  <rfmt sheetId="5" xfDxf="1" sqref="E709" start="0" length="0"/>
  <rfmt sheetId="5" xfDxf="1" sqref="F709" start="0" length="0"/>
  <rfmt sheetId="5" xfDxf="1" sqref="G709" start="0" length="0"/>
  <rfmt sheetId="5" xfDxf="1" sqref="H709" start="0" length="0"/>
  <rfmt sheetId="5" xfDxf="1" sqref="I709" start="0" length="0"/>
  <rfmt sheetId="5" xfDxf="1" sqref="J709" start="0" length="0"/>
  <rfmt sheetId="5" xfDxf="1" sqref="K709" start="0" length="0"/>
  <rfmt sheetId="5" xfDxf="1" sqref="L709" start="0" length="0"/>
  <rfmt sheetId="5" xfDxf="1" sqref="M709" start="0" length="0"/>
  <rfmt sheetId="5" xfDxf="1" sqref="N709" start="0" length="0"/>
  <rfmt sheetId="5" xfDxf="1" sqref="O709" start="0" length="0"/>
  <rfmt sheetId="5" xfDxf="1" sqref="P709" start="0" length="0"/>
  <rfmt sheetId="5" xfDxf="1" sqref="Q709" start="0" length="0"/>
  <rfmt sheetId="5" xfDxf="1" sqref="R709" start="0" length="0"/>
  <rfmt sheetId="5" xfDxf="1" sqref="S709" start="0" length="0"/>
  <rfmt sheetId="5" xfDxf="1" sqref="T709" start="0" length="0"/>
  <rfmt sheetId="5" xfDxf="1" sqref="U709" start="0" length="0"/>
  <rfmt sheetId="5" xfDxf="1" sqref="V709" start="0" length="0"/>
  <rfmt sheetId="5" xfDxf="1" sqref="W709" start="0" length="0"/>
  <rfmt sheetId="5" xfDxf="1" sqref="X709" start="0" length="0"/>
  <rfmt sheetId="5" xfDxf="1" sqref="Y709" start="0" length="0"/>
  <rfmt sheetId="5" xfDxf="1" sqref="Z709" start="0" length="0"/>
  <rfmt sheetId="5" xfDxf="1" sqref="AA709" start="0" length="0"/>
  <rfmt sheetId="5" xfDxf="1" sqref="AB709" start="0" length="0"/>
  <rfmt sheetId="5" xfDxf="1" sqref="AC709" start="0" length="0"/>
  <rfmt sheetId="5" xfDxf="1" sqref="AD709" start="0" length="0"/>
  <rfmt sheetId="5" xfDxf="1" sqref="AE709" start="0" length="0"/>
  <rcc rId="56980" sId="5" xfDxf="1" dxf="1">
    <nc r="A710" t="inlineStr">
      <is>
        <t xml:space="preserve">Total budget requested:  </t>
      </is>
    </nc>
    <ndxf>
      <font>
        <b/>
        <sz val="12"/>
        <name val="Calibri"/>
        <scheme val="none"/>
      </font>
      <alignment horizontal="justify" vertical="top" wrapText="1" readingOrder="0"/>
      <border outline="0">
        <left style="medium">
          <color indexed="64"/>
        </left>
        <right style="medium">
          <color indexed="64"/>
        </right>
        <bottom style="medium">
          <color indexed="64"/>
        </bottom>
      </border>
    </ndxf>
  </rcc>
  <rfmt sheetId="5" xfDxf="1" sqref="B710" start="0" length="0">
    <dxf>
      <font>
        <b/>
        <sz val="12"/>
        <name val="Calibri"/>
        <scheme val="none"/>
      </font>
      <alignment horizontal="justify" vertical="top" wrapText="1" readingOrder="0"/>
      <border outline="0">
        <right style="medium">
          <color indexed="64"/>
        </right>
        <bottom style="medium">
          <color indexed="64"/>
        </bottom>
      </border>
    </dxf>
  </rfmt>
  <rfmt sheetId="5" xfDxf="1" sqref="C710" start="0" length="0"/>
  <rfmt sheetId="5" xfDxf="1" sqref="D710" start="0" length="0"/>
  <rfmt sheetId="5" xfDxf="1" sqref="E710" start="0" length="0"/>
  <rfmt sheetId="5" xfDxf="1" sqref="F710" start="0" length="0"/>
  <rfmt sheetId="5" xfDxf="1" sqref="G710" start="0" length="0"/>
  <rfmt sheetId="5" xfDxf="1" sqref="H710" start="0" length="0"/>
  <rfmt sheetId="5" xfDxf="1" sqref="I710" start="0" length="0"/>
  <rfmt sheetId="5" xfDxf="1" sqref="J710" start="0" length="0"/>
  <rfmt sheetId="5" xfDxf="1" sqref="K710" start="0" length="0"/>
  <rfmt sheetId="5" xfDxf="1" sqref="L710" start="0" length="0"/>
  <rfmt sheetId="5" xfDxf="1" sqref="M710" start="0" length="0"/>
  <rfmt sheetId="5" xfDxf="1" sqref="N710" start="0" length="0"/>
  <rfmt sheetId="5" xfDxf="1" sqref="O710" start="0" length="0"/>
  <rfmt sheetId="5" xfDxf="1" sqref="P710" start="0" length="0"/>
  <rfmt sheetId="5" xfDxf="1" sqref="Q710" start="0" length="0"/>
  <rfmt sheetId="5" xfDxf="1" sqref="R710" start="0" length="0"/>
  <rfmt sheetId="5" xfDxf="1" sqref="S710" start="0" length="0"/>
  <rfmt sheetId="5" xfDxf="1" sqref="T710" start="0" length="0"/>
  <rfmt sheetId="5" xfDxf="1" sqref="U710" start="0" length="0"/>
  <rfmt sheetId="5" xfDxf="1" sqref="V710" start="0" length="0"/>
  <rfmt sheetId="5" xfDxf="1" sqref="W710" start="0" length="0"/>
  <rfmt sheetId="5" xfDxf="1" sqref="X710" start="0" length="0"/>
  <rfmt sheetId="5" xfDxf="1" sqref="Y710" start="0" length="0"/>
  <rfmt sheetId="5" xfDxf="1" sqref="Z710" start="0" length="0"/>
  <rfmt sheetId="5" xfDxf="1" sqref="AA710" start="0" length="0"/>
  <rfmt sheetId="5" xfDxf="1" sqref="AB710" start="0" length="0"/>
  <rfmt sheetId="5" xfDxf="1" sqref="AC710" start="0" length="0"/>
  <rfmt sheetId="5" xfDxf="1" sqref="AD710" start="0" length="0"/>
  <rfmt sheetId="5" xfDxf="1" sqref="AE710" start="0" length="0"/>
  <rcc rId="56981" sId="5" xfDxf="1" dxf="1">
    <nc r="A711" t="inlineStr">
      <is>
        <t>Name and address of the Contact Person</t>
      </is>
    </nc>
    <ndxf>
      <font>
        <b/>
        <sz val="12"/>
        <name val="Calibri"/>
        <scheme val="none"/>
      </font>
      <alignment horizontal="justify" vertical="top" wrapText="1" mergeCell="1" readingOrder="0"/>
      <border outline="0">
        <left style="medium">
          <color indexed="64"/>
        </left>
        <right style="medium">
          <color indexed="64"/>
        </right>
        <top style="medium">
          <color indexed="64"/>
        </top>
      </border>
    </ndxf>
  </rcc>
  <rcc rId="56982" sId="5" xfDxf="1" dxf="1">
    <nc r="B711" t="inlineStr">
      <is>
        <t>Mwebembezi Jostas</t>
      </is>
    </nc>
    <ndxf>
      <font>
        <b/>
        <sz val="12"/>
        <name val="Calibri"/>
        <scheme val="none"/>
      </font>
      <alignment horizontal="justify" vertical="top" wrapText="1" readingOrder="0"/>
      <border outline="0">
        <right style="medium">
          <color indexed="64"/>
        </right>
      </border>
    </ndxf>
  </rcc>
  <rfmt sheetId="5" xfDxf="1" sqref="C711" start="0" length="0"/>
  <rfmt sheetId="5" xfDxf="1" sqref="D711" start="0" length="0"/>
  <rfmt sheetId="5" xfDxf="1" sqref="E711" start="0" length="0"/>
  <rfmt sheetId="5" xfDxf="1" sqref="F711" start="0" length="0"/>
  <rfmt sheetId="5" xfDxf="1" sqref="G711" start="0" length="0"/>
  <rfmt sheetId="5" xfDxf="1" sqref="H711" start="0" length="0"/>
  <rfmt sheetId="5" xfDxf="1" sqref="I711" start="0" length="0"/>
  <rfmt sheetId="5" xfDxf="1" sqref="J711" start="0" length="0"/>
  <rfmt sheetId="5" xfDxf="1" sqref="K711" start="0" length="0"/>
  <rfmt sheetId="5" xfDxf="1" sqref="L711" start="0" length="0"/>
  <rfmt sheetId="5" xfDxf="1" sqref="M711" start="0" length="0"/>
  <rfmt sheetId="5" xfDxf="1" sqref="N711" start="0" length="0"/>
  <rfmt sheetId="5" xfDxf="1" sqref="O711" start="0" length="0"/>
  <rfmt sheetId="5" xfDxf="1" sqref="P711" start="0" length="0"/>
  <rfmt sheetId="5" xfDxf="1" sqref="Q711" start="0" length="0"/>
  <rfmt sheetId="5" xfDxf="1" sqref="R711" start="0" length="0"/>
  <rfmt sheetId="5" xfDxf="1" sqref="S711" start="0" length="0"/>
  <rfmt sheetId="5" xfDxf="1" sqref="T711" start="0" length="0"/>
  <rfmt sheetId="5" xfDxf="1" sqref="U711" start="0" length="0"/>
  <rfmt sheetId="5" xfDxf="1" sqref="V711" start="0" length="0"/>
  <rfmt sheetId="5" xfDxf="1" sqref="W711" start="0" length="0"/>
  <rfmt sheetId="5" xfDxf="1" sqref="X711" start="0" length="0"/>
  <rfmt sheetId="5" xfDxf="1" sqref="Y711" start="0" length="0"/>
  <rfmt sheetId="5" xfDxf="1" sqref="Z711" start="0" length="0"/>
  <rfmt sheetId="5" xfDxf="1" sqref="AA711" start="0" length="0"/>
  <rfmt sheetId="5" xfDxf="1" sqref="AB711" start="0" length="0"/>
  <rfmt sheetId="5" xfDxf="1" sqref="AC711" start="0" length="0"/>
  <rfmt sheetId="5" xfDxf="1" sqref="AD711" start="0" length="0"/>
  <rfmt sheetId="5" xfDxf="1" sqref="AE711" start="0" length="0"/>
  <rfmt sheetId="5" xfDxf="1" sqref="A712" start="0" length="0">
    <dxf>
      <font>
        <b/>
        <sz val="12"/>
        <name val="Calibri"/>
        <scheme val="none"/>
      </font>
      <alignment horizontal="justify" vertical="top" wrapText="1" mergeCell="1" readingOrder="0"/>
      <border outline="0">
        <left style="medium">
          <color indexed="64"/>
        </left>
        <right style="medium">
          <color indexed="64"/>
        </right>
      </border>
    </dxf>
  </rfmt>
  <rcc rId="56983" sId="5" xfDxf="1" dxf="1">
    <nc r="B712" t="inlineStr">
      <is>
        <t>jsmwebembezi@gmail.com</t>
      </is>
    </nc>
    <ndxf>
      <font>
        <b/>
        <sz val="12"/>
        <name val="Calibri"/>
        <scheme val="none"/>
      </font>
      <alignment horizontal="justify" vertical="top" wrapText="1" readingOrder="0"/>
      <border outline="0">
        <right style="medium">
          <color indexed="64"/>
        </right>
      </border>
    </ndxf>
  </rcc>
  <rfmt sheetId="5" xfDxf="1" sqref="C712" start="0" length="0"/>
  <rfmt sheetId="5" xfDxf="1" sqref="D712" start="0" length="0"/>
  <rfmt sheetId="5" xfDxf="1" sqref="E712" start="0" length="0"/>
  <rfmt sheetId="5" xfDxf="1" sqref="F712" start="0" length="0"/>
  <rfmt sheetId="5" xfDxf="1" sqref="G712" start="0" length="0"/>
  <rfmt sheetId="5" xfDxf="1" sqref="H712" start="0" length="0"/>
  <rfmt sheetId="5" xfDxf="1" sqref="I712" start="0" length="0"/>
  <rfmt sheetId="5" xfDxf="1" sqref="J712" start="0" length="0"/>
  <rfmt sheetId="5" xfDxf="1" sqref="K712" start="0" length="0"/>
  <rfmt sheetId="5" xfDxf="1" sqref="L712" start="0" length="0"/>
  <rfmt sheetId="5" xfDxf="1" sqref="M712" start="0" length="0"/>
  <rfmt sheetId="5" xfDxf="1" sqref="N712" start="0" length="0"/>
  <rfmt sheetId="5" xfDxf="1" sqref="O712" start="0" length="0"/>
  <rfmt sheetId="5" xfDxf="1" sqref="P712" start="0" length="0"/>
  <rfmt sheetId="5" xfDxf="1" sqref="Q712" start="0" length="0"/>
  <rfmt sheetId="5" xfDxf="1" sqref="R712" start="0" length="0"/>
  <rfmt sheetId="5" xfDxf="1" sqref="S712" start="0" length="0"/>
  <rfmt sheetId="5" xfDxf="1" sqref="T712" start="0" length="0"/>
  <rfmt sheetId="5" xfDxf="1" sqref="U712" start="0" length="0"/>
  <rfmt sheetId="5" xfDxf="1" sqref="V712" start="0" length="0"/>
  <rfmt sheetId="5" xfDxf="1" sqref="W712" start="0" length="0"/>
  <rfmt sheetId="5" xfDxf="1" sqref="X712" start="0" length="0"/>
  <rfmt sheetId="5" xfDxf="1" sqref="Y712" start="0" length="0"/>
  <rfmt sheetId="5" xfDxf="1" sqref="Z712" start="0" length="0"/>
  <rfmt sheetId="5" xfDxf="1" sqref="AA712" start="0" length="0"/>
  <rfmt sheetId="5" xfDxf="1" sqref="AB712" start="0" length="0"/>
  <rfmt sheetId="5" xfDxf="1" sqref="AC712" start="0" length="0"/>
  <rfmt sheetId="5" xfDxf="1" sqref="AD712" start="0" length="0"/>
  <rfmt sheetId="5" xfDxf="1" sqref="AE712" start="0" length="0"/>
  <rfmt sheetId="5" xfDxf="1" sqref="A713" start="0" length="0">
    <dxf>
      <font>
        <b/>
        <sz val="12"/>
        <name val="Calibri"/>
        <scheme val="none"/>
      </font>
      <alignment horizontal="justify" vertical="top" wrapText="1" mergeCell="1" readingOrder="0"/>
      <border outline="0">
        <left style="medium">
          <color indexed="64"/>
        </left>
        <right style="medium">
          <color indexed="64"/>
        </right>
      </border>
    </dxf>
  </rfmt>
  <rcc rId="56984" sId="5" xfDxf="1" dxf="1">
    <nc r="B713">
      <v>256774553595</v>
    </nc>
    <ndxf>
      <font>
        <b/>
        <sz val="12"/>
        <name val="Calibri"/>
        <scheme val="none"/>
      </font>
      <alignment horizontal="justify" vertical="top" wrapText="1" readingOrder="0"/>
      <border outline="0">
        <right style="medium">
          <color indexed="64"/>
        </right>
      </border>
    </ndxf>
  </rcc>
  <rfmt sheetId="5" xfDxf="1" sqref="C713" start="0" length="0"/>
  <rfmt sheetId="5" xfDxf="1" sqref="D713" start="0" length="0"/>
  <rfmt sheetId="5" xfDxf="1" sqref="E713" start="0" length="0"/>
  <rfmt sheetId="5" xfDxf="1" sqref="F713" start="0" length="0"/>
  <rfmt sheetId="5" xfDxf="1" sqref="G713" start="0" length="0"/>
  <rfmt sheetId="5" xfDxf="1" sqref="H713" start="0" length="0"/>
  <rfmt sheetId="5" xfDxf="1" sqref="I713" start="0" length="0"/>
  <rfmt sheetId="5" xfDxf="1" sqref="J713" start="0" length="0"/>
  <rfmt sheetId="5" xfDxf="1" sqref="K713" start="0" length="0"/>
  <rfmt sheetId="5" xfDxf="1" sqref="L713" start="0" length="0"/>
  <rfmt sheetId="5" xfDxf="1" sqref="M713" start="0" length="0"/>
  <rfmt sheetId="5" xfDxf="1" sqref="N713" start="0" length="0"/>
  <rfmt sheetId="5" xfDxf="1" sqref="O713" start="0" length="0"/>
  <rfmt sheetId="5" xfDxf="1" sqref="P713" start="0" length="0"/>
  <rfmt sheetId="5" xfDxf="1" sqref="Q713" start="0" length="0"/>
  <rfmt sheetId="5" xfDxf="1" sqref="R713" start="0" length="0"/>
  <rfmt sheetId="5" xfDxf="1" sqref="S713" start="0" length="0"/>
  <rfmt sheetId="5" xfDxf="1" sqref="T713" start="0" length="0"/>
  <rfmt sheetId="5" xfDxf="1" sqref="U713" start="0" length="0"/>
  <rfmt sheetId="5" xfDxf="1" sqref="V713" start="0" length="0"/>
  <rfmt sheetId="5" xfDxf="1" sqref="W713" start="0" length="0"/>
  <rfmt sheetId="5" xfDxf="1" sqref="X713" start="0" length="0"/>
  <rfmt sheetId="5" xfDxf="1" sqref="Y713" start="0" length="0"/>
  <rfmt sheetId="5" xfDxf="1" sqref="Z713" start="0" length="0"/>
  <rfmt sheetId="5" xfDxf="1" sqref="AA713" start="0" length="0"/>
  <rfmt sheetId="5" xfDxf="1" sqref="AB713" start="0" length="0"/>
  <rfmt sheetId="5" xfDxf="1" sqref="AC713" start="0" length="0"/>
  <rfmt sheetId="5" xfDxf="1" sqref="AD713" start="0" length="0"/>
  <rfmt sheetId="5" xfDxf="1" sqref="AE713" start="0" length="0"/>
  <rfmt sheetId="5" xfDxf="1" sqref="A714" start="0" length="0">
    <dxf>
      <font>
        <b/>
        <sz val="12"/>
        <name val="Calibri"/>
        <scheme val="none"/>
      </font>
      <alignment horizontal="justify" vertical="top" wrapText="1" mergeCell="1" readingOrder="0"/>
      <border outline="0">
        <left style="medium">
          <color indexed="64"/>
        </left>
        <right style="medium">
          <color indexed="64"/>
        </right>
        <bottom style="medium">
          <color indexed="64"/>
        </bottom>
      </border>
    </dxf>
  </rfmt>
  <rcc rId="56985" sId="5" xfDxf="1" dxf="1">
    <nc r="B714" t="inlineStr">
      <is>
        <t xml:space="preserve">www.ride-africa.org </t>
      </is>
    </nc>
    <ndxf>
      <font>
        <b/>
        <sz val="12"/>
        <name val="Calibri"/>
        <scheme val="none"/>
      </font>
      <alignment horizontal="justify" vertical="top" wrapText="1" readingOrder="0"/>
      <border outline="0">
        <right style="medium">
          <color indexed="64"/>
        </right>
        <bottom style="medium">
          <color indexed="64"/>
        </bottom>
      </border>
    </ndxf>
  </rcc>
  <rfmt sheetId="5" xfDxf="1" sqref="C714" start="0" length="0"/>
  <rfmt sheetId="5" xfDxf="1" sqref="D714" start="0" length="0"/>
  <rfmt sheetId="5" xfDxf="1" sqref="E714" start="0" length="0"/>
  <rfmt sheetId="5" xfDxf="1" sqref="F714" start="0" length="0"/>
  <rfmt sheetId="5" xfDxf="1" sqref="G714" start="0" length="0"/>
  <rfmt sheetId="5" xfDxf="1" sqref="H714" start="0" length="0"/>
  <rfmt sheetId="5" xfDxf="1" sqref="I714" start="0" length="0"/>
  <rfmt sheetId="5" xfDxf="1" sqref="J714" start="0" length="0"/>
  <rfmt sheetId="5" xfDxf="1" sqref="K714" start="0" length="0"/>
  <rfmt sheetId="5" xfDxf="1" sqref="L714" start="0" length="0"/>
  <rfmt sheetId="5" xfDxf="1" sqref="M714" start="0" length="0"/>
  <rfmt sheetId="5" xfDxf="1" sqref="N714" start="0" length="0"/>
  <rfmt sheetId="5" xfDxf="1" sqref="O714" start="0" length="0"/>
  <rfmt sheetId="5" xfDxf="1" sqref="P714" start="0" length="0"/>
  <rfmt sheetId="5" xfDxf="1" sqref="Q714" start="0" length="0"/>
  <rfmt sheetId="5" xfDxf="1" sqref="R714" start="0" length="0"/>
  <rfmt sheetId="5" xfDxf="1" sqref="S714" start="0" length="0"/>
  <rfmt sheetId="5" xfDxf="1" sqref="T714" start="0" length="0"/>
  <rfmt sheetId="5" xfDxf="1" sqref="U714" start="0" length="0"/>
  <rfmt sheetId="5" xfDxf="1" sqref="V714" start="0" length="0"/>
  <rfmt sheetId="5" xfDxf="1" sqref="W714" start="0" length="0"/>
  <rfmt sheetId="5" xfDxf="1" sqref="X714" start="0" length="0"/>
  <rfmt sheetId="5" xfDxf="1" sqref="Y714" start="0" length="0"/>
  <rfmt sheetId="5" xfDxf="1" sqref="Z714" start="0" length="0"/>
  <rfmt sheetId="5" xfDxf="1" sqref="AA714" start="0" length="0"/>
  <rfmt sheetId="5" xfDxf="1" sqref="AB714" start="0" length="0"/>
  <rfmt sheetId="5" xfDxf="1" sqref="AC714" start="0" length="0"/>
  <rfmt sheetId="5" xfDxf="1" sqref="AD714" start="0" length="0"/>
  <rfmt sheetId="5" xfDxf="1" sqref="AE714" start="0" length="0"/>
  <rcc rId="56986" sId="5" xfDxf="1" dxf="1">
    <nc r="A715" t="inlineStr">
      <is>
        <t>Title</t>
      </is>
    </nc>
    <ndxf>
      <font>
        <b/>
        <sz val="12"/>
        <name val="Calibri"/>
        <scheme val="none"/>
      </font>
      <alignment horizontal="justify" vertical="top" wrapText="1" readingOrder="0"/>
      <border outline="0">
        <left style="medium">
          <color indexed="64"/>
        </left>
        <right style="medium">
          <color indexed="64"/>
        </right>
        <bottom style="medium">
          <color indexed="64"/>
        </bottom>
      </border>
    </ndxf>
  </rcc>
  <rcc rId="56987" sId="5" xfDxf="1" dxf="1">
    <nc r="B715" t="inlineStr">
      <is>
        <t xml:space="preserve">Project leader </t>
      </is>
    </nc>
    <ndxf>
      <font>
        <b/>
        <sz val="12"/>
        <name val="Calibri"/>
        <scheme val="none"/>
      </font>
      <alignment horizontal="justify" vertical="top" wrapText="1" readingOrder="0"/>
      <border outline="0">
        <right style="medium">
          <color indexed="64"/>
        </right>
        <bottom style="medium">
          <color indexed="64"/>
        </bottom>
      </border>
    </ndxf>
  </rcc>
  <rfmt sheetId="5" xfDxf="1" sqref="C715" start="0" length="0"/>
  <rfmt sheetId="5" xfDxf="1" sqref="D715" start="0" length="0"/>
  <rfmt sheetId="5" xfDxf="1" sqref="E715" start="0" length="0"/>
  <rfmt sheetId="5" xfDxf="1" sqref="F715" start="0" length="0"/>
  <rfmt sheetId="5" xfDxf="1" sqref="G715" start="0" length="0"/>
  <rfmt sheetId="5" xfDxf="1" sqref="H715" start="0" length="0"/>
  <rfmt sheetId="5" xfDxf="1" sqref="I715" start="0" length="0"/>
  <rfmt sheetId="5" xfDxf="1" sqref="J715" start="0" length="0"/>
  <rfmt sheetId="5" xfDxf="1" sqref="K715" start="0" length="0"/>
  <rfmt sheetId="5" xfDxf="1" sqref="L715" start="0" length="0"/>
  <rfmt sheetId="5" xfDxf="1" sqref="M715" start="0" length="0"/>
  <rfmt sheetId="5" xfDxf="1" sqref="N715" start="0" length="0"/>
  <rfmt sheetId="5" xfDxf="1" sqref="O715" start="0" length="0"/>
  <rfmt sheetId="5" xfDxf="1" sqref="P715" start="0" length="0"/>
  <rfmt sheetId="5" xfDxf="1" sqref="Q715" start="0" length="0"/>
  <rfmt sheetId="5" xfDxf="1" sqref="R715" start="0" length="0"/>
  <rfmt sheetId="5" xfDxf="1" sqref="S715" start="0" length="0"/>
  <rfmt sheetId="5" xfDxf="1" sqref="T715" start="0" length="0"/>
  <rfmt sheetId="5" xfDxf="1" sqref="U715" start="0" length="0"/>
  <rfmt sheetId="5" xfDxf="1" sqref="V715" start="0" length="0"/>
  <rfmt sheetId="5" xfDxf="1" sqref="W715" start="0" length="0"/>
  <rfmt sheetId="5" xfDxf="1" sqref="X715" start="0" length="0"/>
  <rfmt sheetId="5" xfDxf="1" sqref="Y715" start="0" length="0"/>
  <rfmt sheetId="5" xfDxf="1" sqref="Z715" start="0" length="0"/>
  <rfmt sheetId="5" xfDxf="1" sqref="AA715" start="0" length="0"/>
  <rfmt sheetId="5" xfDxf="1" sqref="AB715" start="0" length="0"/>
  <rfmt sheetId="5" xfDxf="1" sqref="AC715" start="0" length="0"/>
  <rfmt sheetId="5" xfDxf="1" sqref="AD715" start="0" length="0"/>
  <rfmt sheetId="5" xfDxf="1" sqref="AE715" start="0" length="0"/>
  <rcc rId="56988" sId="5" xfDxf="1" dxf="1">
    <nc r="A716" t="inlineStr">
      <is>
        <t>Total project cost</t>
      </is>
    </nc>
    <ndxf>
      <font>
        <b/>
        <sz val="12"/>
        <name val="Calibri"/>
        <scheme val="none"/>
      </font>
      <alignment horizontal="justify" vertical="top" wrapText="1" readingOrder="0"/>
      <border outline="0">
        <left style="medium">
          <color indexed="64"/>
        </left>
        <right style="medium">
          <color indexed="64"/>
        </right>
        <bottom style="medium">
          <color indexed="64"/>
        </bottom>
      </border>
    </ndxf>
  </rcc>
  <rcc rId="56989" sId="5" xfDxf="1" dxf="1" numFmtId="11">
    <nc r="B716">
      <v>1200000</v>
    </nc>
    <ndxf>
      <font>
        <b/>
        <sz val="12"/>
        <name val="Calibri"/>
        <scheme val="none"/>
      </font>
      <numFmt numFmtId="10" formatCode="&quot;$&quot;#,##0_);[Red]\(&quot;$&quot;#,##0\)"/>
      <alignment horizontal="justify" vertical="top" wrapText="1" readingOrder="0"/>
      <border outline="0">
        <right style="medium">
          <color indexed="64"/>
        </right>
        <bottom style="medium">
          <color indexed="64"/>
        </bottom>
      </border>
    </ndxf>
  </rcc>
  <rfmt sheetId="5" xfDxf="1" sqref="C716" start="0" length="0"/>
  <rfmt sheetId="5" xfDxf="1" sqref="D716" start="0" length="0"/>
  <rfmt sheetId="5" xfDxf="1" sqref="E716" start="0" length="0"/>
  <rfmt sheetId="5" xfDxf="1" sqref="F716" start="0" length="0"/>
  <rfmt sheetId="5" xfDxf="1" sqref="G716" start="0" length="0"/>
  <rfmt sheetId="5" xfDxf="1" sqref="H716" start="0" length="0"/>
  <rfmt sheetId="5" xfDxf="1" sqref="I716" start="0" length="0"/>
  <rfmt sheetId="5" xfDxf="1" sqref="J716" start="0" length="0"/>
  <rfmt sheetId="5" xfDxf="1" sqref="K716" start="0" length="0"/>
  <rfmt sheetId="5" xfDxf="1" sqref="L716" start="0" length="0"/>
  <rfmt sheetId="5" xfDxf="1" sqref="M716" start="0" length="0"/>
  <rfmt sheetId="5" xfDxf="1" sqref="N716" start="0" length="0"/>
  <rfmt sheetId="5" xfDxf="1" sqref="O716" start="0" length="0"/>
  <rfmt sheetId="5" xfDxf="1" sqref="P716" start="0" length="0"/>
  <rfmt sheetId="5" xfDxf="1" sqref="Q716" start="0" length="0"/>
  <rfmt sheetId="5" xfDxf="1" sqref="R716" start="0" length="0"/>
  <rfmt sheetId="5" xfDxf="1" sqref="S716" start="0" length="0"/>
  <rfmt sheetId="5" xfDxf="1" sqref="T716" start="0" length="0"/>
  <rfmt sheetId="5" xfDxf="1" sqref="U716" start="0" length="0"/>
  <rfmt sheetId="5" xfDxf="1" sqref="V716" start="0" length="0"/>
  <rfmt sheetId="5" xfDxf="1" sqref="W716" start="0" length="0"/>
  <rfmt sheetId="5" xfDxf="1" sqref="X716" start="0" length="0"/>
  <rfmt sheetId="5" xfDxf="1" sqref="Y716" start="0" length="0"/>
  <rfmt sheetId="5" xfDxf="1" sqref="Z716" start="0" length="0"/>
  <rfmt sheetId="5" xfDxf="1" sqref="AA716" start="0" length="0"/>
  <rfmt sheetId="5" xfDxf="1" sqref="AB716" start="0" length="0"/>
  <rfmt sheetId="5" xfDxf="1" sqref="AC716" start="0" length="0"/>
  <rfmt sheetId="5" xfDxf="1" sqref="AD716" start="0" length="0"/>
  <rfmt sheetId="5" xfDxf="1" sqref="AE716" start="0" length="0"/>
  <rcc rId="56990" sId="5" xfDxf="1" dxf="1">
    <nc r="A717" t="inlineStr">
      <is>
        <t xml:space="preserve">Project Coverage  :  </t>
      </is>
    </nc>
    <ndxf>
      <font>
        <b/>
        <sz val="12"/>
        <name val="Calibri"/>
        <scheme val="none"/>
      </font>
      <alignment horizontal="justify" vertical="top" wrapText="1" readingOrder="0"/>
      <border outline="0">
        <left style="medium">
          <color indexed="64"/>
        </left>
        <right style="medium">
          <color indexed="64"/>
        </right>
        <bottom style="medium">
          <color indexed="64"/>
        </bottom>
      </border>
    </ndxf>
  </rcc>
  <rcc rId="56991" sId="5" xfDxf="1" dxf="1">
    <nc r="B717" t="inlineStr">
      <is>
        <t>Ntoroko TC, Bundibugyo TC,  Fort portal and Kasese municipality</t>
      </is>
    </nc>
    <ndxf>
      <font>
        <sz val="12"/>
        <name val="Calibri"/>
        <scheme val="none"/>
      </font>
      <alignment horizontal="justify" vertical="top" wrapText="1" readingOrder="0"/>
      <border outline="0">
        <right style="medium">
          <color indexed="64"/>
        </right>
        <bottom style="medium">
          <color indexed="64"/>
        </bottom>
      </border>
    </ndxf>
  </rcc>
  <rfmt sheetId="5" xfDxf="1" sqref="C717" start="0" length="0"/>
  <rfmt sheetId="5" xfDxf="1" sqref="D717" start="0" length="0"/>
  <rfmt sheetId="5" xfDxf="1" sqref="E717" start="0" length="0"/>
  <rfmt sheetId="5" xfDxf="1" sqref="F717" start="0" length="0"/>
  <rfmt sheetId="5" xfDxf="1" sqref="G717" start="0" length="0"/>
  <rfmt sheetId="5" xfDxf="1" sqref="H717" start="0" length="0"/>
  <rfmt sheetId="5" xfDxf="1" sqref="I717" start="0" length="0"/>
  <rfmt sheetId="5" xfDxf="1" sqref="J717" start="0" length="0"/>
  <rfmt sheetId="5" xfDxf="1" sqref="K717" start="0" length="0"/>
  <rfmt sheetId="5" xfDxf="1" sqref="L717" start="0" length="0"/>
  <rfmt sheetId="5" xfDxf="1" sqref="M717" start="0" length="0"/>
  <rfmt sheetId="5" xfDxf="1" sqref="N717" start="0" length="0"/>
  <rfmt sheetId="5" xfDxf="1" sqref="O717" start="0" length="0"/>
  <rfmt sheetId="5" xfDxf="1" sqref="P717" start="0" length="0"/>
  <rfmt sheetId="5" xfDxf="1" sqref="Q717" start="0" length="0"/>
  <rfmt sheetId="5" xfDxf="1" sqref="R717" start="0" length="0"/>
  <rfmt sheetId="5" xfDxf="1" sqref="S717" start="0" length="0"/>
  <rfmt sheetId="5" xfDxf="1" sqref="T717" start="0" length="0"/>
  <rfmt sheetId="5" xfDxf="1" sqref="U717" start="0" length="0"/>
  <rfmt sheetId="5" xfDxf="1" sqref="V717" start="0" length="0"/>
  <rfmt sheetId="5" xfDxf="1" sqref="W717" start="0" length="0"/>
  <rfmt sheetId="5" xfDxf="1" sqref="X717" start="0" length="0"/>
  <rfmt sheetId="5" xfDxf="1" sqref="Y717" start="0" length="0"/>
  <rfmt sheetId="5" xfDxf="1" sqref="Z717" start="0" length="0"/>
  <rfmt sheetId="5" xfDxf="1" sqref="AA717" start="0" length="0"/>
  <rfmt sheetId="5" xfDxf="1" sqref="AB717" start="0" length="0"/>
  <rfmt sheetId="5" xfDxf="1" sqref="AC717" start="0" length="0"/>
  <rfmt sheetId="5" xfDxf="1" sqref="AD717" start="0" length="0"/>
  <rfmt sheetId="5" xfDxf="1" sqref="AE717" start="0" length="0"/>
  <rcc rId="56992" sId="5" xfDxf="1" dxf="1">
    <nc r="A718" t="inlineStr">
      <is>
        <t xml:space="preserve">Targeted populations  scale comprehensive </t>
      </is>
    </nc>
    <ndxf>
      <font>
        <b/>
        <sz val="12"/>
        <name val="Calibri"/>
        <scheme val="none"/>
      </font>
      <alignment horizontal="justify" vertical="top" wrapText="1" mergeCell="1" readingOrder="0"/>
      <border outline="0">
        <left style="medium">
          <color indexed="64"/>
        </left>
        <right style="medium">
          <color indexed="64"/>
        </right>
        <top style="medium">
          <color indexed="64"/>
        </top>
      </border>
    </ndxf>
  </rcc>
  <rcc rId="56993" sId="5" xfDxf="1" dxf="1">
    <nc r="B718" t="inlineStr">
      <is>
        <t>Female Sex Workers 5,913, MSMs (591), Long Distance Truck Drivers (1,142), Fisher Folks</t>
      </is>
    </nc>
    <ndxf>
      <font>
        <sz val="12"/>
        <name val="Calibri"/>
        <scheme val="none"/>
      </font>
      <alignment horizontal="justify" vertical="top" wrapText="1" readingOrder="0"/>
      <border outline="0">
        <right style="medium">
          <color indexed="64"/>
        </right>
      </border>
    </ndxf>
  </rcc>
  <rfmt sheetId="5" xfDxf="1" sqref="C718" start="0" length="0"/>
  <rfmt sheetId="5" xfDxf="1" sqref="D718" start="0" length="0"/>
  <rfmt sheetId="5" xfDxf="1" sqref="E718" start="0" length="0"/>
  <rfmt sheetId="5" xfDxf="1" sqref="F718" start="0" length="0"/>
  <rfmt sheetId="5" xfDxf="1" sqref="G718" start="0" length="0"/>
  <rfmt sheetId="5" xfDxf="1" sqref="H718" start="0" length="0"/>
  <rfmt sheetId="5" xfDxf="1" sqref="I718" start="0" length="0"/>
  <rfmt sheetId="5" xfDxf="1" sqref="J718" start="0" length="0"/>
  <rfmt sheetId="5" xfDxf="1" sqref="K718" start="0" length="0"/>
  <rfmt sheetId="5" xfDxf="1" sqref="L718" start="0" length="0"/>
  <rfmt sheetId="5" xfDxf="1" sqref="M718" start="0" length="0"/>
  <rfmt sheetId="5" xfDxf="1" sqref="N718" start="0" length="0"/>
  <rfmt sheetId="5" xfDxf="1" sqref="O718" start="0" length="0"/>
  <rfmt sheetId="5" xfDxf="1" sqref="P718" start="0" length="0"/>
  <rfmt sheetId="5" xfDxf="1" sqref="Q718" start="0" length="0"/>
  <rfmt sheetId="5" xfDxf="1" sqref="R718" start="0" length="0"/>
  <rfmt sheetId="5" xfDxf="1" sqref="S718" start="0" length="0"/>
  <rfmt sheetId="5" xfDxf="1" sqref="T718" start="0" length="0"/>
  <rfmt sheetId="5" xfDxf="1" sqref="U718" start="0" length="0"/>
  <rfmt sheetId="5" xfDxf="1" sqref="V718" start="0" length="0"/>
  <rfmt sheetId="5" xfDxf="1" sqref="W718" start="0" length="0"/>
  <rfmt sheetId="5" xfDxf="1" sqref="X718" start="0" length="0"/>
  <rfmt sheetId="5" xfDxf="1" sqref="Y718" start="0" length="0"/>
  <rfmt sheetId="5" xfDxf="1" sqref="Z718" start="0" length="0"/>
  <rfmt sheetId="5" xfDxf="1" sqref="AA718" start="0" length="0"/>
  <rfmt sheetId="5" xfDxf="1" sqref="AB718" start="0" length="0"/>
  <rfmt sheetId="5" xfDxf="1" sqref="AC718" start="0" length="0"/>
  <rfmt sheetId="5" xfDxf="1" sqref="AD718" start="0" length="0"/>
  <rfmt sheetId="5" xfDxf="1" sqref="AE718" start="0" length="0"/>
  <rfmt sheetId="5" xfDxf="1" sqref="A719" start="0" length="0">
    <dxf>
      <font>
        <b/>
        <sz val="12"/>
        <name val="Calibri"/>
        <scheme val="none"/>
      </font>
      <alignment horizontal="justify" vertical="top" wrapText="1" mergeCell="1" readingOrder="0"/>
      <border outline="0">
        <left style="medium">
          <color indexed="64"/>
        </left>
        <right style="medium">
          <color indexed="64"/>
        </right>
      </border>
    </dxf>
  </rfmt>
  <rcc rId="56994" sId="5" xfDxf="1" dxf="1">
    <nc r="B719" t="inlineStr">
      <is>
        <t>(2,850), Private Security Guards-PSGs(2,032), Boda boda Cyclists (11,640), Market Vendors (4,200), General populations (6000)</t>
      </is>
    </nc>
    <ndxf>
      <font>
        <sz val="12"/>
        <name val="Calibri"/>
        <scheme val="none"/>
      </font>
      <alignment horizontal="justify" vertical="top" wrapText="1" readingOrder="0"/>
      <border outline="0">
        <right style="medium">
          <color indexed="64"/>
        </right>
      </border>
    </ndxf>
  </rcc>
  <rfmt sheetId="5" xfDxf="1" sqref="C719" start="0" length="0"/>
  <rfmt sheetId="5" xfDxf="1" sqref="D719" start="0" length="0"/>
  <rfmt sheetId="5" xfDxf="1" sqref="E719" start="0" length="0"/>
  <rfmt sheetId="5" xfDxf="1" sqref="F719" start="0" length="0"/>
  <rfmt sheetId="5" xfDxf="1" sqref="G719" start="0" length="0"/>
  <rfmt sheetId="5" xfDxf="1" sqref="H719" start="0" length="0"/>
  <rfmt sheetId="5" xfDxf="1" sqref="I719" start="0" length="0"/>
  <rfmt sheetId="5" xfDxf="1" sqref="J719" start="0" length="0"/>
  <rfmt sheetId="5" xfDxf="1" sqref="K719" start="0" length="0"/>
  <rfmt sheetId="5" xfDxf="1" sqref="L719" start="0" length="0"/>
  <rfmt sheetId="5" xfDxf="1" sqref="M719" start="0" length="0"/>
  <rfmt sheetId="5" xfDxf="1" sqref="N719" start="0" length="0"/>
  <rfmt sheetId="5" xfDxf="1" sqref="O719" start="0" length="0"/>
  <rfmt sheetId="5" xfDxf="1" sqref="P719" start="0" length="0"/>
  <rfmt sheetId="5" xfDxf="1" sqref="Q719" start="0" length="0"/>
  <rfmt sheetId="5" xfDxf="1" sqref="R719" start="0" length="0"/>
  <rfmt sheetId="5" xfDxf="1" sqref="S719" start="0" length="0"/>
  <rfmt sheetId="5" xfDxf="1" sqref="T719" start="0" length="0"/>
  <rfmt sheetId="5" xfDxf="1" sqref="U719" start="0" length="0"/>
  <rfmt sheetId="5" xfDxf="1" sqref="V719" start="0" length="0"/>
  <rfmt sheetId="5" xfDxf="1" sqref="W719" start="0" length="0"/>
  <rfmt sheetId="5" xfDxf="1" sqref="X719" start="0" length="0"/>
  <rfmt sheetId="5" xfDxf="1" sqref="Y719" start="0" length="0"/>
  <rfmt sheetId="5" xfDxf="1" sqref="Z719" start="0" length="0"/>
  <rfmt sheetId="5" xfDxf="1" sqref="AA719" start="0" length="0"/>
  <rfmt sheetId="5" xfDxf="1" sqref="AB719" start="0" length="0"/>
  <rfmt sheetId="5" xfDxf="1" sqref="AC719" start="0" length="0"/>
  <rfmt sheetId="5" xfDxf="1" sqref="AD719" start="0" length="0"/>
  <rfmt sheetId="5" xfDxf="1" sqref="AE719" start="0" length="0"/>
  <rfmt sheetId="5" xfDxf="1" sqref="A720" start="0" length="0">
    <dxf>
      <font>
        <b/>
        <sz val="12"/>
        <name val="Calibri"/>
        <scheme val="none"/>
      </font>
      <alignment horizontal="justify" vertical="top" wrapText="1" mergeCell="1" readingOrder="0"/>
      <border outline="0">
        <left style="medium">
          <color indexed="64"/>
        </left>
        <right style="medium">
          <color indexed="64"/>
        </right>
        <bottom style="medium">
          <color indexed="64"/>
        </bottom>
      </border>
    </dxf>
  </rfmt>
  <rcc rId="56995" sId="5" xfDxf="1" dxf="1">
    <nc r="B720" t="inlineStr">
      <is>
        <t>Total MARPS:  34,368</t>
      </is>
    </nc>
    <ndxf>
      <font>
        <b/>
        <sz val="12"/>
        <name val="Calibri"/>
        <scheme val="none"/>
      </font>
      <alignment horizontal="justify" vertical="top" wrapText="1" readingOrder="0"/>
      <border outline="0">
        <right style="medium">
          <color indexed="64"/>
        </right>
        <bottom style="medium">
          <color indexed="64"/>
        </bottom>
      </border>
    </ndxf>
  </rcc>
  <rfmt sheetId="5" xfDxf="1" sqref="C720" start="0" length="0"/>
  <rfmt sheetId="5" xfDxf="1" sqref="D720" start="0" length="0"/>
  <rfmt sheetId="5" xfDxf="1" sqref="E720" start="0" length="0"/>
  <rfmt sheetId="5" xfDxf="1" sqref="F720" start="0" length="0"/>
  <rfmt sheetId="5" xfDxf="1" sqref="G720" start="0" length="0"/>
  <rfmt sheetId="5" xfDxf="1" sqref="H720" start="0" length="0"/>
  <rfmt sheetId="5" xfDxf="1" sqref="I720" start="0" length="0"/>
  <rfmt sheetId="5" xfDxf="1" sqref="J720" start="0" length="0"/>
  <rfmt sheetId="5" xfDxf="1" sqref="K720" start="0" length="0"/>
  <rfmt sheetId="5" xfDxf="1" sqref="L720" start="0" length="0"/>
  <rfmt sheetId="5" xfDxf="1" sqref="M720" start="0" length="0"/>
  <rfmt sheetId="5" xfDxf="1" sqref="N720" start="0" length="0"/>
  <rfmt sheetId="5" xfDxf="1" sqref="O720" start="0" length="0"/>
  <rfmt sheetId="5" xfDxf="1" sqref="P720" start="0" length="0"/>
  <rfmt sheetId="5" xfDxf="1" sqref="Q720" start="0" length="0"/>
  <rfmt sheetId="5" xfDxf="1" sqref="R720" start="0" length="0"/>
  <rfmt sheetId="5" xfDxf="1" sqref="S720" start="0" length="0"/>
  <rfmt sheetId="5" xfDxf="1" sqref="T720" start="0" length="0"/>
  <rfmt sheetId="5" xfDxf="1" sqref="U720" start="0" length="0"/>
  <rfmt sheetId="5" xfDxf="1" sqref="V720" start="0" length="0"/>
  <rfmt sheetId="5" xfDxf="1" sqref="W720" start="0" length="0"/>
  <rfmt sheetId="5" xfDxf="1" sqref="X720" start="0" length="0"/>
  <rfmt sheetId="5" xfDxf="1" sqref="Y720" start="0" length="0"/>
  <rfmt sheetId="5" xfDxf="1" sqref="Z720" start="0" length="0"/>
  <rfmt sheetId="5" xfDxf="1" sqref="AA720" start="0" length="0"/>
  <rfmt sheetId="5" xfDxf="1" sqref="AB720" start="0" length="0"/>
  <rfmt sheetId="5" xfDxf="1" sqref="AC720" start="0" length="0"/>
  <rfmt sheetId="5" xfDxf="1" sqref="AD720" start="0" length="0"/>
  <rfmt sheetId="5" xfDxf="1" sqref="AE720" start="0" length="0"/>
  <rcc rId="56996" sId="5" xfDxf="1" dxf="1">
    <nc r="A721" t="inlineStr">
      <is>
        <t>Results summary</t>
      </is>
    </nc>
    <ndxf>
      <font>
        <b/>
        <sz val="12"/>
        <name val="Calibri"/>
        <scheme val="none"/>
      </font>
      <alignment horizontal="justify" vertical="top" wrapText="1" readingOrder="0"/>
      <border outline="0">
        <left style="medium">
          <color indexed="64"/>
        </left>
        <right style="medium">
          <color indexed="64"/>
        </right>
      </border>
    </ndxf>
  </rcc>
  <rfmt sheetId="5" xfDxf="1" sqref="B721" start="0" length="0">
    <dxf>
      <font>
        <sz val="12"/>
        <name val="Calibri"/>
        <scheme val="none"/>
      </font>
      <alignment horizontal="justify" vertical="top" wrapText="1" readingOrder="0"/>
      <border outline="0">
        <right style="medium">
          <color indexed="64"/>
        </right>
      </border>
    </dxf>
  </rfmt>
  <rfmt sheetId="5" xfDxf="1" sqref="C721" start="0" length="0"/>
  <rfmt sheetId="5" xfDxf="1" sqref="D721" start="0" length="0"/>
  <rfmt sheetId="5" xfDxf="1" sqref="E721" start="0" length="0"/>
  <rfmt sheetId="5" xfDxf="1" sqref="F721" start="0" length="0"/>
  <rfmt sheetId="5" xfDxf="1" sqref="G721" start="0" length="0"/>
  <rfmt sheetId="5" xfDxf="1" sqref="H721" start="0" length="0"/>
  <rfmt sheetId="5" xfDxf="1" sqref="I721" start="0" length="0"/>
  <rfmt sheetId="5" xfDxf="1" sqref="J721" start="0" length="0"/>
  <rfmt sheetId="5" xfDxf="1" sqref="K721" start="0" length="0"/>
  <rfmt sheetId="5" xfDxf="1" sqref="L721" start="0" length="0"/>
  <rfmt sheetId="5" xfDxf="1" sqref="M721" start="0" length="0"/>
  <rfmt sheetId="5" xfDxf="1" sqref="N721" start="0" length="0"/>
  <rfmt sheetId="5" xfDxf="1" sqref="O721" start="0" length="0"/>
  <rfmt sheetId="5" xfDxf="1" sqref="P721" start="0" length="0"/>
  <rfmt sheetId="5" xfDxf="1" sqref="Q721" start="0" length="0"/>
  <rfmt sheetId="5" xfDxf="1" sqref="R721" start="0" length="0"/>
  <rfmt sheetId="5" xfDxf="1" sqref="S721" start="0" length="0"/>
  <rfmt sheetId="5" xfDxf="1" sqref="T721" start="0" length="0"/>
  <rfmt sheetId="5" xfDxf="1" sqref="U721" start="0" length="0"/>
  <rfmt sheetId="5" xfDxf="1" sqref="V721" start="0" length="0"/>
  <rfmt sheetId="5" xfDxf="1" sqref="W721" start="0" length="0"/>
  <rfmt sheetId="5" xfDxf="1" sqref="X721" start="0" length="0"/>
  <rfmt sheetId="5" xfDxf="1" sqref="Y721" start="0" length="0"/>
  <rfmt sheetId="5" xfDxf="1" sqref="Z721" start="0" length="0"/>
  <rfmt sheetId="5" xfDxf="1" sqref="AA721" start="0" length="0"/>
  <rfmt sheetId="5" xfDxf="1" sqref="AB721" start="0" length="0"/>
  <rfmt sheetId="5" xfDxf="1" sqref="AC721" start="0" length="0"/>
  <rfmt sheetId="5" xfDxf="1" sqref="AD721" start="0" length="0"/>
  <rfmt sheetId="5" xfDxf="1" sqref="AE721" start="0" length="0"/>
  <rcc rId="56997" sId="5" xfDxf="1" dxf="1">
    <nc r="A722" t="inlineStr">
      <is>
        <t xml:space="preserve"> Objectives </t>
      </is>
    </nc>
    <ndxf>
      <font>
        <b/>
        <sz val="12"/>
        <name val="Calibri"/>
        <scheme val="none"/>
      </font>
      <alignment horizontal="justify" vertical="top" wrapText="1" readingOrder="0"/>
      <border outline="0">
        <left style="medium">
          <color indexed="64"/>
        </left>
        <right style="medium">
          <color indexed="64"/>
        </right>
        <bottom style="medium">
          <color indexed="64"/>
        </bottom>
      </border>
    </ndxf>
  </rcc>
  <rcc rId="56998" sId="5" xfDxf="1" dxf="1">
    <nc r="B722" t="inlineStr">
      <is>
        <t xml:space="preserve">Outcomes </t>
      </is>
    </nc>
    <ndxf>
      <font>
        <b/>
        <sz val="12"/>
        <name val="Calibri"/>
        <scheme val="none"/>
      </font>
      <alignment horizontal="justify" vertical="top" wrapText="1" readingOrder="0"/>
      <border outline="0">
        <right style="medium">
          <color indexed="64"/>
        </right>
        <bottom style="medium">
          <color indexed="64"/>
        </bottom>
      </border>
    </ndxf>
  </rcc>
  <rfmt sheetId="5" xfDxf="1" sqref="C722" start="0" length="0"/>
  <rfmt sheetId="5" xfDxf="1" sqref="D722" start="0" length="0"/>
  <rfmt sheetId="5" xfDxf="1" sqref="E722" start="0" length="0"/>
  <rfmt sheetId="5" xfDxf="1" sqref="F722" start="0" length="0"/>
  <rfmt sheetId="5" xfDxf="1" sqref="G722" start="0" length="0"/>
  <rfmt sheetId="5" xfDxf="1" sqref="H722" start="0" length="0"/>
  <rfmt sheetId="5" xfDxf="1" sqref="I722" start="0" length="0"/>
  <rfmt sheetId="5" xfDxf="1" sqref="J722" start="0" length="0"/>
  <rfmt sheetId="5" xfDxf="1" sqref="K722" start="0" length="0"/>
  <rfmt sheetId="5" xfDxf="1" sqref="L722" start="0" length="0"/>
  <rfmt sheetId="5" xfDxf="1" sqref="M722" start="0" length="0"/>
  <rfmt sheetId="5" xfDxf="1" sqref="N722" start="0" length="0"/>
  <rfmt sheetId="5" xfDxf="1" sqref="O722" start="0" length="0"/>
  <rfmt sheetId="5" xfDxf="1" sqref="P722" start="0" length="0"/>
  <rfmt sheetId="5" xfDxf="1" sqref="Q722" start="0" length="0"/>
  <rfmt sheetId="5" xfDxf="1" sqref="R722" start="0" length="0"/>
  <rfmt sheetId="5" xfDxf="1" sqref="S722" start="0" length="0"/>
  <rfmt sheetId="5" xfDxf="1" sqref="T722" start="0" length="0"/>
  <rfmt sheetId="5" xfDxf="1" sqref="U722" start="0" length="0"/>
  <rfmt sheetId="5" xfDxf="1" sqref="V722" start="0" length="0"/>
  <rfmt sheetId="5" xfDxf="1" sqref="W722" start="0" length="0"/>
  <rfmt sheetId="5" xfDxf="1" sqref="X722" start="0" length="0"/>
  <rfmt sheetId="5" xfDxf="1" sqref="Y722" start="0" length="0"/>
  <rfmt sheetId="5" xfDxf="1" sqref="Z722" start="0" length="0"/>
  <rfmt sheetId="5" xfDxf="1" sqref="AA722" start="0" length="0"/>
  <rfmt sheetId="5" xfDxf="1" sqref="AB722" start="0" length="0"/>
  <rfmt sheetId="5" xfDxf="1" sqref="AC722" start="0" length="0"/>
  <rfmt sheetId="5" xfDxf="1" sqref="AD722" start="0" length="0"/>
  <rfmt sheetId="5" xfDxf="1" sqref="AE722" start="0" length="0"/>
  <rcc rId="56999" sId="5" xfDxf="1" dxf="1">
    <nc r="A723" t="inlineStr">
      <is>
        <r>
          <t>1</t>
        </r>
        <r>
          <rPr>
            <sz val="7"/>
            <color rgb="FF000000"/>
            <rFont val="Times New Roman"/>
            <family val="1"/>
          </rPr>
          <t xml:space="preserve">         </t>
        </r>
        <r>
          <rPr>
            <sz val="11"/>
            <rFont val="Calibri"/>
            <family val="2"/>
          </rPr>
          <t>To increase adoption of safer sexual behaviour among the MARPS in FORT PORTAL MUNICIPALITY and Kasese urban authorities by the end of July 2016</t>
        </r>
      </is>
    </nc>
    <ndxf>
      <font>
        <sz val="11"/>
        <color rgb="FF000000"/>
        <name val="Calibri"/>
        <scheme val="none"/>
      </font>
      <alignment horizontal="justify" vertical="top" wrapText="1" readingOrder="0"/>
      <border outline="0">
        <left style="medium">
          <color indexed="64"/>
        </left>
        <right style="medium">
          <color indexed="64"/>
        </right>
        <bottom style="medium">
          <color indexed="64"/>
        </bottom>
      </border>
    </ndxf>
  </rcc>
  <rcc rId="57000" sId="5" xfDxf="1" dxf="1">
    <nc r="B723" t="inlineStr">
      <is>
        <t>Increased adoption of safer sex behaviors and reduction of risky behaviors by MARPS in Kabarole and surrounding urban authorities.</t>
      </is>
    </nc>
    <ndxf>
      <font>
        <sz val="11"/>
        <name val="Calibri"/>
        <scheme val="none"/>
      </font>
      <alignment horizontal="justify" vertical="top" wrapText="1" readingOrder="0"/>
      <border outline="0">
        <right style="medium">
          <color indexed="64"/>
        </right>
        <bottom style="medium">
          <color indexed="64"/>
        </bottom>
      </border>
    </ndxf>
  </rcc>
  <rfmt sheetId="5" xfDxf="1" sqref="C723" start="0" length="0"/>
  <rfmt sheetId="5" xfDxf="1" sqref="D723" start="0" length="0"/>
  <rfmt sheetId="5" xfDxf="1" sqref="E723" start="0" length="0"/>
  <rfmt sheetId="5" xfDxf="1" sqref="F723" start="0" length="0"/>
  <rfmt sheetId="5" xfDxf="1" sqref="G723" start="0" length="0"/>
  <rfmt sheetId="5" xfDxf="1" sqref="H723" start="0" length="0"/>
  <rfmt sheetId="5" xfDxf="1" sqref="I723" start="0" length="0"/>
  <rfmt sheetId="5" xfDxf="1" sqref="J723" start="0" length="0"/>
  <rfmt sheetId="5" xfDxf="1" sqref="K723" start="0" length="0"/>
  <rfmt sheetId="5" xfDxf="1" sqref="L723" start="0" length="0"/>
  <rfmt sheetId="5" xfDxf="1" sqref="M723" start="0" length="0"/>
  <rfmt sheetId="5" xfDxf="1" sqref="N723" start="0" length="0"/>
  <rfmt sheetId="5" xfDxf="1" sqref="O723" start="0" length="0"/>
  <rfmt sheetId="5" xfDxf="1" sqref="P723" start="0" length="0"/>
  <rfmt sheetId="5" xfDxf="1" sqref="Q723" start="0" length="0"/>
  <rfmt sheetId="5" xfDxf="1" sqref="R723" start="0" length="0"/>
  <rfmt sheetId="5" xfDxf="1" sqref="S723" start="0" length="0"/>
  <rfmt sheetId="5" xfDxf="1" sqref="T723" start="0" length="0"/>
  <rfmt sheetId="5" xfDxf="1" sqref="U723" start="0" length="0"/>
  <rfmt sheetId="5" xfDxf="1" sqref="V723" start="0" length="0"/>
  <rfmt sheetId="5" xfDxf="1" sqref="W723" start="0" length="0"/>
  <rfmt sheetId="5" xfDxf="1" sqref="X723" start="0" length="0"/>
  <rfmt sheetId="5" xfDxf="1" sqref="Y723" start="0" length="0"/>
  <rfmt sheetId="5" xfDxf="1" sqref="Z723" start="0" length="0"/>
  <rfmt sheetId="5" xfDxf="1" sqref="AA723" start="0" length="0"/>
  <rfmt sheetId="5" xfDxf="1" sqref="AB723" start="0" length="0"/>
  <rfmt sheetId="5" xfDxf="1" sqref="AC723" start="0" length="0"/>
  <rfmt sheetId="5" xfDxf="1" sqref="AD723" start="0" length="0"/>
  <rfmt sheetId="5" xfDxf="1" sqref="AE723" start="0" length="0"/>
  <rcc rId="57001" sId="5" xfDxf="1" dxf="1">
    <nc r="A724" t="inlineStr">
      <is>
        <r>
          <t>2</t>
        </r>
        <r>
          <rPr>
            <sz val="7"/>
            <color rgb="FF000000"/>
            <rFont val="Times New Roman"/>
            <family val="1"/>
          </rPr>
          <t xml:space="preserve">         </t>
        </r>
        <r>
          <rPr>
            <sz val="11"/>
            <rFont val="Calibri"/>
            <family val="2"/>
          </rPr>
          <t>To scale up coverage of comprehensive HIV and AIDS services through increased access and utilization of services among the MARPS in FORT PORTAL MUNICIPALITY and Kasese urban authorities by the end of July 2016</t>
        </r>
      </is>
    </nc>
    <ndxf>
      <font>
        <sz val="11"/>
        <color rgb="FF000000"/>
        <name val="Calibri"/>
        <scheme val="none"/>
      </font>
      <alignment horizontal="justify" vertical="top" wrapText="1" mergeCell="1" readingOrder="0"/>
      <border outline="0">
        <left style="medium">
          <color indexed="64"/>
        </left>
        <right style="medium">
          <color indexed="64"/>
        </right>
        <top style="medium">
          <color indexed="64"/>
        </top>
      </border>
    </ndxf>
  </rcc>
  <rcc rId="57002" sId="5" xfDxf="1" dxf="1">
    <nc r="B724" t="inlineStr">
      <is>
        <t>Increased coverage and utilization of HIV and AIDS prevention, care, support and treatment services to MARPS in Kabarole and surrounding urban authorities</t>
      </is>
    </nc>
    <ndxf>
      <font>
        <sz val="11"/>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C724" start="0" length="0"/>
  <rfmt sheetId="5" xfDxf="1" sqref="D724" start="0" length="0"/>
  <rfmt sheetId="5" xfDxf="1" sqref="E724" start="0" length="0"/>
  <rfmt sheetId="5" xfDxf="1" sqref="F724" start="0" length="0"/>
  <rfmt sheetId="5" xfDxf="1" sqref="G724" start="0" length="0"/>
  <rfmt sheetId="5" xfDxf="1" sqref="H724" start="0" length="0"/>
  <rfmt sheetId="5" xfDxf="1" sqref="I724" start="0" length="0"/>
  <rfmt sheetId="5" xfDxf="1" sqref="J724" start="0" length="0"/>
  <rfmt sheetId="5" xfDxf="1" sqref="K724" start="0" length="0"/>
  <rfmt sheetId="5" xfDxf="1" sqref="L724" start="0" length="0"/>
  <rfmt sheetId="5" xfDxf="1" sqref="M724" start="0" length="0"/>
  <rfmt sheetId="5" xfDxf="1" sqref="N724" start="0" length="0"/>
  <rfmt sheetId="5" xfDxf="1" sqref="O724" start="0" length="0"/>
  <rfmt sheetId="5" xfDxf="1" sqref="P724" start="0" length="0"/>
  <rfmt sheetId="5" xfDxf="1" sqref="Q724" start="0" length="0"/>
  <rfmt sheetId="5" xfDxf="1" sqref="R724" start="0" length="0"/>
  <rfmt sheetId="5" xfDxf="1" sqref="S724" start="0" length="0"/>
  <rfmt sheetId="5" xfDxf="1" sqref="T724" start="0" length="0"/>
  <rfmt sheetId="5" xfDxf="1" sqref="U724" start="0" length="0"/>
  <rfmt sheetId="5" xfDxf="1" sqref="V724" start="0" length="0"/>
  <rfmt sheetId="5" xfDxf="1" sqref="W724" start="0" length="0"/>
  <rfmt sheetId="5" xfDxf="1" sqref="X724" start="0" length="0"/>
  <rfmt sheetId="5" xfDxf="1" sqref="Y724" start="0" length="0"/>
  <rfmt sheetId="5" xfDxf="1" sqref="Z724" start="0" length="0"/>
  <rfmt sheetId="5" xfDxf="1" sqref="AA724" start="0" length="0"/>
  <rfmt sheetId="5" xfDxf="1" sqref="AB724" start="0" length="0"/>
  <rfmt sheetId="5" xfDxf="1" sqref="AC724" start="0" length="0"/>
  <rfmt sheetId="5" xfDxf="1" sqref="AD724" start="0" length="0"/>
  <rfmt sheetId="5" xfDxf="1" sqref="AE724" start="0" length="0"/>
  <rfmt sheetId="5" xfDxf="1" sqref="A725" start="0" length="0">
    <dxf>
      <font>
        <sz val="11"/>
        <color rgb="FF000000"/>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B725" start="0" length="0">
    <dxf>
      <font>
        <sz val="11"/>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C725" start="0" length="0"/>
  <rfmt sheetId="5" xfDxf="1" sqref="D725" start="0" length="0"/>
  <rfmt sheetId="5" xfDxf="1" sqref="E725" start="0" length="0"/>
  <rfmt sheetId="5" xfDxf="1" sqref="F725" start="0" length="0"/>
  <rfmt sheetId="5" xfDxf="1" sqref="G725" start="0" length="0"/>
  <rfmt sheetId="5" xfDxf="1" sqref="H725" start="0" length="0"/>
  <rfmt sheetId="5" xfDxf="1" sqref="I725" start="0" length="0"/>
  <rfmt sheetId="5" xfDxf="1" sqref="J725" start="0" length="0"/>
  <rfmt sheetId="5" xfDxf="1" sqref="K725" start="0" length="0"/>
  <rfmt sheetId="5" xfDxf="1" sqref="L725" start="0" length="0"/>
  <rfmt sheetId="5" xfDxf="1" sqref="M725" start="0" length="0"/>
  <rfmt sheetId="5" xfDxf="1" sqref="N725" start="0" length="0"/>
  <rfmt sheetId="5" xfDxf="1" sqref="O725" start="0" length="0"/>
  <rfmt sheetId="5" xfDxf="1" sqref="P725" start="0" length="0"/>
  <rfmt sheetId="5" xfDxf="1" sqref="Q725" start="0" length="0"/>
  <rfmt sheetId="5" xfDxf="1" sqref="R725" start="0" length="0"/>
  <rfmt sheetId="5" xfDxf="1" sqref="S725" start="0" length="0"/>
  <rfmt sheetId="5" xfDxf="1" sqref="T725" start="0" length="0"/>
  <rfmt sheetId="5" xfDxf="1" sqref="U725" start="0" length="0"/>
  <rfmt sheetId="5" xfDxf="1" sqref="V725" start="0" length="0"/>
  <rfmt sheetId="5" xfDxf="1" sqref="W725" start="0" length="0"/>
  <rfmt sheetId="5" xfDxf="1" sqref="X725" start="0" length="0"/>
  <rfmt sheetId="5" xfDxf="1" sqref="Y725" start="0" length="0"/>
  <rfmt sheetId="5" xfDxf="1" sqref="Z725" start="0" length="0"/>
  <rfmt sheetId="5" xfDxf="1" sqref="AA725" start="0" length="0"/>
  <rfmt sheetId="5" xfDxf="1" sqref="AB725" start="0" length="0"/>
  <rfmt sheetId="5" xfDxf="1" sqref="AC725" start="0" length="0"/>
  <rfmt sheetId="5" xfDxf="1" sqref="AD725" start="0" length="0"/>
  <rfmt sheetId="5" xfDxf="1" sqref="AE725" start="0" length="0"/>
  <rcc rId="57003" sId="5" xfDxf="1" dxf="1">
    <nc r="A726" t="inlineStr">
      <is>
        <r>
          <t>3</t>
        </r>
        <r>
          <rPr>
            <sz val="7"/>
            <rFont val="Times New Roman"/>
            <family val="1"/>
          </rPr>
          <t xml:space="preserve">         </t>
        </r>
        <r>
          <rPr>
            <sz val="11"/>
            <rFont val="Calibri"/>
            <family val="2"/>
          </rPr>
          <t>To strengthen the capacity of RIDE AFRICA, FORT PORTAL MUNICIPALITY and Kasese urban authorities in HIV and MARPS programming for improved delivery of HIV and AIDS services to MARPS by the end of July 2016.</t>
        </r>
      </is>
    </nc>
    <ndxf>
      <font>
        <sz val="11"/>
        <name val="Calibri"/>
        <scheme val="none"/>
      </font>
      <alignment horizontal="justify" vertical="top" wrapText="1" mergeCell="1" readingOrder="0"/>
      <border outline="0">
        <left style="medium">
          <color indexed="64"/>
        </left>
        <right style="medium">
          <color indexed="64"/>
        </right>
        <top style="medium">
          <color indexed="64"/>
        </top>
      </border>
    </ndxf>
  </rcc>
  <rcc rId="57004" sId="5" xfDxf="1" dxf="1">
    <nc r="B726" t="inlineStr">
      <is>
        <t xml:space="preserve">Strengthened capacity and systems for improved HIV&amp;AIDS services delivery in RIDE AFRICA, FORT PORTAL MUNICIPALITY  and  3 surrounding urban authorities </t>
      </is>
    </nc>
    <ndxf>
      <font>
        <sz val="11"/>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C726" start="0" length="0"/>
  <rfmt sheetId="5" xfDxf="1" sqref="D726" start="0" length="0"/>
  <rfmt sheetId="5" xfDxf="1" sqref="E726" start="0" length="0"/>
  <rfmt sheetId="5" xfDxf="1" sqref="F726" start="0" length="0"/>
  <rfmt sheetId="5" xfDxf="1" sqref="G726" start="0" length="0"/>
  <rfmt sheetId="5" xfDxf="1" sqref="H726" start="0" length="0"/>
  <rfmt sheetId="5" xfDxf="1" sqref="I726" start="0" length="0"/>
  <rfmt sheetId="5" xfDxf="1" sqref="J726" start="0" length="0"/>
  <rfmt sheetId="5" xfDxf="1" sqref="K726" start="0" length="0"/>
  <rfmt sheetId="5" xfDxf="1" sqref="L726" start="0" length="0"/>
  <rfmt sheetId="5" xfDxf="1" sqref="M726" start="0" length="0"/>
  <rfmt sheetId="5" xfDxf="1" sqref="N726" start="0" length="0"/>
  <rfmt sheetId="5" xfDxf="1" sqref="O726" start="0" length="0"/>
  <rfmt sheetId="5" xfDxf="1" sqref="P726" start="0" length="0"/>
  <rfmt sheetId="5" xfDxf="1" sqref="Q726" start="0" length="0"/>
  <rfmt sheetId="5" xfDxf="1" sqref="R726" start="0" length="0"/>
  <rfmt sheetId="5" xfDxf="1" sqref="S726" start="0" length="0"/>
  <rfmt sheetId="5" xfDxf="1" sqref="T726" start="0" length="0"/>
  <rfmt sheetId="5" xfDxf="1" sqref="U726" start="0" length="0"/>
  <rfmt sheetId="5" xfDxf="1" sqref="V726" start="0" length="0"/>
  <rfmt sheetId="5" xfDxf="1" sqref="W726" start="0" length="0"/>
  <rfmt sheetId="5" xfDxf="1" sqref="X726" start="0" length="0"/>
  <rfmt sheetId="5" xfDxf="1" sqref="Y726" start="0" length="0"/>
  <rfmt sheetId="5" xfDxf="1" sqref="Z726" start="0" length="0"/>
  <rfmt sheetId="5" xfDxf="1" sqref="AA726" start="0" length="0"/>
  <rfmt sheetId="5" xfDxf="1" sqref="AB726" start="0" length="0"/>
  <rfmt sheetId="5" xfDxf="1" sqref="AC726" start="0" length="0"/>
  <rfmt sheetId="5" xfDxf="1" sqref="AD726" start="0" length="0"/>
  <rfmt sheetId="5" xfDxf="1" sqref="AE726" start="0" length="0"/>
  <rfmt sheetId="5" xfDxf="1" sqref="A727" start="0" length="0">
    <dxf>
      <font>
        <sz val="11"/>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B727" start="0" length="0">
    <dxf>
      <font>
        <sz val="11"/>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C727" start="0" length="0"/>
  <rfmt sheetId="5" xfDxf="1" sqref="D727" start="0" length="0"/>
  <rfmt sheetId="5" xfDxf="1" sqref="E727" start="0" length="0"/>
  <rfmt sheetId="5" xfDxf="1" sqref="F727" start="0" length="0"/>
  <rfmt sheetId="5" xfDxf="1" sqref="G727" start="0" length="0"/>
  <rfmt sheetId="5" xfDxf="1" sqref="H727" start="0" length="0"/>
  <rfmt sheetId="5" xfDxf="1" sqref="I727" start="0" length="0"/>
  <rfmt sheetId="5" xfDxf="1" sqref="J727" start="0" length="0"/>
  <rfmt sheetId="5" xfDxf="1" sqref="K727" start="0" length="0"/>
  <rfmt sheetId="5" xfDxf="1" sqref="L727" start="0" length="0"/>
  <rfmt sheetId="5" xfDxf="1" sqref="M727" start="0" length="0"/>
  <rfmt sheetId="5" xfDxf="1" sqref="N727" start="0" length="0"/>
  <rfmt sheetId="5" xfDxf="1" sqref="O727" start="0" length="0"/>
  <rfmt sheetId="5" xfDxf="1" sqref="P727" start="0" length="0"/>
  <rfmt sheetId="5" xfDxf="1" sqref="Q727" start="0" length="0"/>
  <rfmt sheetId="5" xfDxf="1" sqref="R727" start="0" length="0"/>
  <rfmt sheetId="5" xfDxf="1" sqref="S727" start="0" length="0"/>
  <rfmt sheetId="5" xfDxf="1" sqref="T727" start="0" length="0"/>
  <rfmt sheetId="5" xfDxf="1" sqref="U727" start="0" length="0"/>
  <rfmt sheetId="5" xfDxf="1" sqref="V727" start="0" length="0"/>
  <rfmt sheetId="5" xfDxf="1" sqref="W727" start="0" length="0"/>
  <rfmt sheetId="5" xfDxf="1" sqref="X727" start="0" length="0"/>
  <rfmt sheetId="5" xfDxf="1" sqref="Y727" start="0" length="0"/>
  <rfmt sheetId="5" xfDxf="1" sqref="Z727" start="0" length="0"/>
  <rfmt sheetId="5" xfDxf="1" sqref="AA727" start="0" length="0"/>
  <rfmt sheetId="5" xfDxf="1" sqref="AB727" start="0" length="0"/>
  <rfmt sheetId="5" xfDxf="1" sqref="AC727" start="0" length="0"/>
  <rfmt sheetId="5" xfDxf="1" sqref="AD727" start="0" length="0"/>
  <rfmt sheetId="5" xfDxf="1" sqref="AE727" start="0" length="0"/>
  <rcc rId="57005" sId="5" xfDxf="1" dxf="1">
    <nc r="A728" t="inlineStr">
      <is>
        <r>
          <t>4</t>
        </r>
        <r>
          <rPr>
            <sz val="7"/>
            <rFont val="Times New Roman"/>
            <family val="1"/>
          </rPr>
          <t xml:space="preserve">         </t>
        </r>
        <r>
          <rPr>
            <sz val="11"/>
            <rFont val="Calibri"/>
            <family val="2"/>
          </rPr>
          <t>To strengthen coordination and referral linkages for improved HIV and AIDS service delivery among MARPS in FORT PORTAL MUNICIPALITY and Kasese urban authorities by the end of July 2016</t>
        </r>
      </is>
    </nc>
    <ndxf>
      <font>
        <sz val="11"/>
        <name val="Calibri"/>
        <scheme val="none"/>
      </font>
      <alignment horizontal="justify" vertical="top" wrapText="1" mergeCell="1" readingOrder="0"/>
      <border outline="0">
        <left style="medium">
          <color indexed="64"/>
        </left>
        <right style="medium">
          <color indexed="64"/>
        </right>
        <top style="medium">
          <color indexed="64"/>
        </top>
      </border>
    </ndxf>
  </rcc>
  <rcc rId="57006" sId="5" xfDxf="1" dxf="1">
    <nc r="B728" t="inlineStr">
      <is>
        <t xml:space="preserve">Improved coordination and referral mechanisms for effective HIV and AIDS service delivery for MARPS in Kabarole and surrounding urban areas </t>
      </is>
    </nc>
    <ndxf>
      <font>
        <sz val="11"/>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C728" start="0" length="0"/>
  <rfmt sheetId="5" xfDxf="1" sqref="D728" start="0" length="0"/>
  <rfmt sheetId="5" xfDxf="1" sqref="E728" start="0" length="0"/>
  <rfmt sheetId="5" xfDxf="1" sqref="F728" start="0" length="0"/>
  <rfmt sheetId="5" xfDxf="1" sqref="G728" start="0" length="0"/>
  <rfmt sheetId="5" xfDxf="1" sqref="H728" start="0" length="0"/>
  <rfmt sheetId="5" xfDxf="1" sqref="I728" start="0" length="0"/>
  <rfmt sheetId="5" xfDxf="1" sqref="J728" start="0" length="0"/>
  <rfmt sheetId="5" xfDxf="1" sqref="K728" start="0" length="0"/>
  <rfmt sheetId="5" xfDxf="1" sqref="L728" start="0" length="0"/>
  <rfmt sheetId="5" xfDxf="1" sqref="M728" start="0" length="0"/>
  <rfmt sheetId="5" xfDxf="1" sqref="N728" start="0" length="0"/>
  <rfmt sheetId="5" xfDxf="1" sqref="O728" start="0" length="0"/>
  <rfmt sheetId="5" xfDxf="1" sqref="P728" start="0" length="0"/>
  <rfmt sheetId="5" xfDxf="1" sqref="Q728" start="0" length="0"/>
  <rfmt sheetId="5" xfDxf="1" sqref="R728" start="0" length="0"/>
  <rfmt sheetId="5" xfDxf="1" sqref="S728" start="0" length="0"/>
  <rfmt sheetId="5" xfDxf="1" sqref="T728" start="0" length="0"/>
  <rfmt sheetId="5" xfDxf="1" sqref="U728" start="0" length="0"/>
  <rfmt sheetId="5" xfDxf="1" sqref="V728" start="0" length="0"/>
  <rfmt sheetId="5" xfDxf="1" sqref="W728" start="0" length="0"/>
  <rfmt sheetId="5" xfDxf="1" sqref="X728" start="0" length="0"/>
  <rfmt sheetId="5" xfDxf="1" sqref="Y728" start="0" length="0"/>
  <rfmt sheetId="5" xfDxf="1" sqref="Z728" start="0" length="0"/>
  <rfmt sheetId="5" xfDxf="1" sqref="AA728" start="0" length="0"/>
  <rfmt sheetId="5" xfDxf="1" sqref="AB728" start="0" length="0"/>
  <rfmt sheetId="5" xfDxf="1" sqref="AC728" start="0" length="0"/>
  <rfmt sheetId="5" xfDxf="1" sqref="AD728" start="0" length="0"/>
  <rfmt sheetId="5" xfDxf="1" sqref="AE728" start="0" length="0"/>
  <rfmt sheetId="5" xfDxf="1" sqref="A729" start="0" length="0">
    <dxf>
      <font>
        <sz val="11"/>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B729" start="0" length="0">
    <dxf>
      <font>
        <sz val="11"/>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C729" start="0" length="0"/>
  <rfmt sheetId="5" xfDxf="1" sqref="D729" start="0" length="0"/>
  <rfmt sheetId="5" xfDxf="1" sqref="E729" start="0" length="0"/>
  <rfmt sheetId="5" xfDxf="1" sqref="F729" start="0" length="0"/>
  <rfmt sheetId="5" xfDxf="1" sqref="G729" start="0" length="0"/>
  <rfmt sheetId="5" xfDxf="1" sqref="H729" start="0" length="0"/>
  <rfmt sheetId="5" xfDxf="1" sqref="I729" start="0" length="0"/>
  <rfmt sheetId="5" xfDxf="1" sqref="J729" start="0" length="0"/>
  <rfmt sheetId="5" xfDxf="1" sqref="K729" start="0" length="0"/>
  <rfmt sheetId="5" xfDxf="1" sqref="L729" start="0" length="0"/>
  <rfmt sheetId="5" xfDxf="1" sqref="M729" start="0" length="0"/>
  <rfmt sheetId="5" xfDxf="1" sqref="N729" start="0" length="0"/>
  <rfmt sheetId="5" xfDxf="1" sqref="O729" start="0" length="0"/>
  <rfmt sheetId="5" xfDxf="1" sqref="P729" start="0" length="0"/>
  <rfmt sheetId="5" xfDxf="1" sqref="Q729" start="0" length="0"/>
  <rfmt sheetId="5" xfDxf="1" sqref="R729" start="0" length="0"/>
  <rfmt sheetId="5" xfDxf="1" sqref="S729" start="0" length="0"/>
  <rfmt sheetId="5" xfDxf="1" sqref="T729" start="0" length="0"/>
  <rfmt sheetId="5" xfDxf="1" sqref="U729" start="0" length="0"/>
  <rfmt sheetId="5" xfDxf="1" sqref="V729" start="0" length="0"/>
  <rfmt sheetId="5" xfDxf="1" sqref="W729" start="0" length="0"/>
  <rfmt sheetId="5" xfDxf="1" sqref="X729" start="0" length="0"/>
  <rfmt sheetId="5" xfDxf="1" sqref="Y729" start="0" length="0"/>
  <rfmt sheetId="5" xfDxf="1" sqref="Z729" start="0" length="0"/>
  <rfmt sheetId="5" xfDxf="1" sqref="AA729" start="0" length="0"/>
  <rfmt sheetId="5" xfDxf="1" sqref="AB729" start="0" length="0"/>
  <rfmt sheetId="5" xfDxf="1" sqref="AC729" start="0" length="0"/>
  <rfmt sheetId="5" xfDxf="1" sqref="AD729" start="0" length="0"/>
  <rfmt sheetId="5" xfDxf="1" sqref="AE729" start="0" length="0"/>
  <rcc rId="57007" sId="5" xfDxf="1" dxf="1">
    <nc r="A730" t="inlineStr">
      <is>
        <r>
          <t>5</t>
        </r>
        <r>
          <rPr>
            <sz val="7"/>
            <rFont val="Times New Roman"/>
            <family val="1"/>
          </rPr>
          <t xml:space="preserve">         </t>
        </r>
        <r>
          <rPr>
            <sz val="11"/>
            <rFont val="Calibri"/>
            <family val="2"/>
          </rPr>
          <t>To Strengthen M&amp;E and Research to generate contemporary knowledge, lessons and good practices to enhance learning and evidence based programming for quality HIV and AIDS service delivery among the MARPS in FORT PORTAL MUNICIPALITY and Kasese urban areas by the end of July 2016</t>
        </r>
      </is>
    </nc>
    <ndxf>
      <font>
        <sz val="11"/>
        <name val="Calibri"/>
        <scheme val="none"/>
      </font>
      <alignment horizontal="justify" vertical="top" wrapText="1" readingOrder="0"/>
      <border outline="0">
        <left style="medium">
          <color indexed="64"/>
        </left>
        <right style="medium">
          <color indexed="64"/>
        </right>
        <bottom style="medium">
          <color indexed="64"/>
        </bottom>
      </border>
    </ndxf>
  </rcc>
  <rcc rId="57008" sId="5" xfDxf="1" dxf="1">
    <nc r="B730" t="inlineStr">
      <is>
        <t>Improved HIV and MARPS knowledge base in FORT PORTAL MUNICIPALITY, national and regional level as well as enhanced learning and evidence based programming for MARPS in the country.</t>
      </is>
    </nc>
    <ndxf>
      <font>
        <sz val="11"/>
        <name val="Calibri"/>
        <scheme val="none"/>
      </font>
      <alignment horizontal="justify" vertical="top" wrapText="1" readingOrder="0"/>
      <border outline="0">
        <right style="medium">
          <color indexed="64"/>
        </right>
        <bottom style="medium">
          <color indexed="64"/>
        </bottom>
      </border>
    </ndxf>
  </rcc>
  <rfmt sheetId="5" xfDxf="1" sqref="C730" start="0" length="0"/>
  <rfmt sheetId="5" xfDxf="1" sqref="D730" start="0" length="0"/>
  <rfmt sheetId="5" xfDxf="1" sqref="E730" start="0" length="0"/>
  <rfmt sheetId="5" xfDxf="1" sqref="F730" start="0" length="0"/>
  <rfmt sheetId="5" xfDxf="1" sqref="G730" start="0" length="0"/>
  <rfmt sheetId="5" xfDxf="1" sqref="H730" start="0" length="0"/>
  <rfmt sheetId="5" xfDxf="1" sqref="I730" start="0" length="0"/>
  <rfmt sheetId="5" xfDxf="1" sqref="J730" start="0" length="0"/>
  <rfmt sheetId="5" xfDxf="1" sqref="K730" start="0" length="0"/>
  <rfmt sheetId="5" xfDxf="1" sqref="L730" start="0" length="0"/>
  <rfmt sheetId="5" xfDxf="1" sqref="M730" start="0" length="0"/>
  <rfmt sheetId="5" xfDxf="1" sqref="N730" start="0" length="0"/>
  <rfmt sheetId="5" xfDxf="1" sqref="O730" start="0" length="0"/>
  <rfmt sheetId="5" xfDxf="1" sqref="P730" start="0" length="0"/>
  <rfmt sheetId="5" xfDxf="1" sqref="Q730" start="0" length="0"/>
  <rfmt sheetId="5" xfDxf="1" sqref="R730" start="0" length="0"/>
  <rfmt sheetId="5" xfDxf="1" sqref="S730" start="0" length="0"/>
  <rfmt sheetId="5" xfDxf="1" sqref="T730" start="0" length="0"/>
  <rfmt sheetId="5" xfDxf="1" sqref="U730" start="0" length="0"/>
  <rfmt sheetId="5" xfDxf="1" sqref="V730" start="0" length="0"/>
  <rfmt sheetId="5" xfDxf="1" sqref="W730" start="0" length="0"/>
  <rfmt sheetId="5" xfDxf="1" sqref="X730" start="0" length="0"/>
  <rfmt sheetId="5" xfDxf="1" sqref="Y730" start="0" length="0"/>
  <rfmt sheetId="5" xfDxf="1" sqref="Z730" start="0" length="0"/>
  <rfmt sheetId="5" xfDxf="1" sqref="AA730" start="0" length="0"/>
  <rfmt sheetId="5" xfDxf="1" sqref="AB730" start="0" length="0"/>
  <rfmt sheetId="5" xfDxf="1" sqref="AC730" start="0" length="0"/>
  <rfmt sheetId="5" xfDxf="1" sqref="AD730" start="0" length="0"/>
  <rfmt sheetId="5" xfDxf="1" sqref="AE730" start="0" length="0"/>
  <rfmt sheetId="5" xfDxf="1" sqref="A731" start="0" length="0">
    <dxf>
      <font>
        <b/>
        <sz val="12"/>
        <name val="Calibri"/>
        <scheme val="none"/>
      </font>
      <alignment horizontal="justify" readingOrder="0"/>
    </dxf>
  </rfmt>
  <rfmt sheetId="5" xfDxf="1" sqref="B731" start="0" length="0"/>
  <rfmt sheetId="5" xfDxf="1" sqref="C731" start="0" length="0"/>
  <rfmt sheetId="5" xfDxf="1" sqref="D731" start="0" length="0"/>
  <rfmt sheetId="5" xfDxf="1" sqref="E731" start="0" length="0"/>
  <rfmt sheetId="5" xfDxf="1" sqref="F731" start="0" length="0"/>
  <rfmt sheetId="5" xfDxf="1" sqref="G731" start="0" length="0"/>
  <rfmt sheetId="5" xfDxf="1" sqref="H731" start="0" length="0"/>
  <rfmt sheetId="5" xfDxf="1" sqref="I731" start="0" length="0"/>
  <rfmt sheetId="5" xfDxf="1" sqref="J731" start="0" length="0"/>
  <rfmt sheetId="5" xfDxf="1" sqref="K731" start="0" length="0"/>
  <rfmt sheetId="5" xfDxf="1" sqref="L731" start="0" length="0"/>
  <rfmt sheetId="5" xfDxf="1" sqref="M731" start="0" length="0"/>
  <rfmt sheetId="5" xfDxf="1" sqref="N731" start="0" length="0"/>
  <rfmt sheetId="5" xfDxf="1" sqref="O731" start="0" length="0"/>
  <rfmt sheetId="5" xfDxf="1" sqref="P731" start="0" length="0"/>
  <rfmt sheetId="5" xfDxf="1" sqref="Q731" start="0" length="0"/>
  <rfmt sheetId="5" xfDxf="1" sqref="R731" start="0" length="0"/>
  <rfmt sheetId="5" xfDxf="1" sqref="S731" start="0" length="0"/>
  <rfmt sheetId="5" xfDxf="1" sqref="T731" start="0" length="0"/>
  <rfmt sheetId="5" xfDxf="1" sqref="U731" start="0" length="0"/>
  <rfmt sheetId="5" xfDxf="1" sqref="V731" start="0" length="0"/>
  <rfmt sheetId="5" xfDxf="1" sqref="W731" start="0" length="0"/>
  <rfmt sheetId="5" xfDxf="1" sqref="X731" start="0" length="0"/>
  <rfmt sheetId="5" xfDxf="1" sqref="Y731" start="0" length="0"/>
  <rfmt sheetId="5" xfDxf="1" sqref="Z731" start="0" length="0"/>
  <rfmt sheetId="5" xfDxf="1" sqref="AA731" start="0" length="0"/>
  <rfmt sheetId="5" xfDxf="1" sqref="AB731" start="0" length="0"/>
  <rfmt sheetId="5" xfDxf="1" sqref="AC731" start="0" length="0"/>
  <rfmt sheetId="5" xfDxf="1" sqref="AD731" start="0" length="0"/>
  <rfmt sheetId="5" xfDxf="1" sqref="AE731" start="0" length="0"/>
  <rfmt sheetId="5" xfDxf="1" sqref="A732" start="0" length="0">
    <dxf>
      <font>
        <b/>
        <sz val="12"/>
        <name val="Calibri"/>
        <scheme val="none"/>
      </font>
      <alignment horizontal="justify" readingOrder="0"/>
    </dxf>
  </rfmt>
  <rfmt sheetId="5" xfDxf="1" sqref="B732" start="0" length="0"/>
  <rfmt sheetId="5" xfDxf="1" sqref="C732" start="0" length="0"/>
  <rfmt sheetId="5" xfDxf="1" sqref="D732" start="0" length="0"/>
  <rfmt sheetId="5" xfDxf="1" sqref="E732" start="0" length="0"/>
  <rfmt sheetId="5" xfDxf="1" sqref="F732" start="0" length="0"/>
  <rfmt sheetId="5" xfDxf="1" sqref="G732" start="0" length="0"/>
  <rfmt sheetId="5" xfDxf="1" sqref="H732" start="0" length="0"/>
  <rfmt sheetId="5" xfDxf="1" sqref="I732" start="0" length="0"/>
  <rfmt sheetId="5" xfDxf="1" sqref="J732" start="0" length="0"/>
  <rfmt sheetId="5" xfDxf="1" sqref="K732" start="0" length="0"/>
  <rfmt sheetId="5" xfDxf="1" sqref="L732" start="0" length="0"/>
  <rfmt sheetId="5" xfDxf="1" sqref="M732" start="0" length="0"/>
  <rfmt sheetId="5" xfDxf="1" sqref="N732" start="0" length="0"/>
  <rfmt sheetId="5" xfDxf="1" sqref="O732" start="0" length="0"/>
  <rfmt sheetId="5" xfDxf="1" sqref="P732" start="0" length="0"/>
  <rfmt sheetId="5" xfDxf="1" sqref="Q732" start="0" length="0"/>
  <rfmt sheetId="5" xfDxf="1" sqref="R732" start="0" length="0"/>
  <rfmt sheetId="5" xfDxf="1" sqref="S732" start="0" length="0"/>
  <rfmt sheetId="5" xfDxf="1" sqref="T732" start="0" length="0"/>
  <rfmt sheetId="5" xfDxf="1" sqref="U732" start="0" length="0"/>
  <rfmt sheetId="5" xfDxf="1" sqref="V732" start="0" length="0"/>
  <rfmt sheetId="5" xfDxf="1" sqref="W732" start="0" length="0"/>
  <rfmt sheetId="5" xfDxf="1" sqref="X732" start="0" length="0"/>
  <rfmt sheetId="5" xfDxf="1" sqref="Y732" start="0" length="0"/>
  <rfmt sheetId="5" xfDxf="1" sqref="Z732" start="0" length="0"/>
  <rfmt sheetId="5" xfDxf="1" sqref="AA732" start="0" length="0"/>
  <rfmt sheetId="5" xfDxf="1" sqref="AB732" start="0" length="0"/>
  <rfmt sheetId="5" xfDxf="1" sqref="AC732" start="0" length="0"/>
  <rfmt sheetId="5" xfDxf="1" sqref="AD732" start="0" length="0"/>
  <rfmt sheetId="5" xfDxf="1" sqref="AE732" start="0" length="0"/>
  <rfmt sheetId="5" xfDxf="1" sqref="A733" start="0" length="0">
    <dxf>
      <font>
        <b/>
        <sz val="12"/>
        <name val="Calibri"/>
        <scheme val="none"/>
      </font>
      <alignment horizontal="justify" readingOrder="0"/>
    </dxf>
  </rfmt>
  <rfmt sheetId="5" xfDxf="1" sqref="B733" start="0" length="0"/>
  <rfmt sheetId="5" xfDxf="1" sqref="C733" start="0" length="0"/>
  <rfmt sheetId="5" xfDxf="1" sqref="D733" start="0" length="0"/>
  <rfmt sheetId="5" xfDxf="1" sqref="E733" start="0" length="0"/>
  <rfmt sheetId="5" xfDxf="1" sqref="F733" start="0" length="0"/>
  <rfmt sheetId="5" xfDxf="1" sqref="G733" start="0" length="0"/>
  <rfmt sheetId="5" xfDxf="1" sqref="H733" start="0" length="0"/>
  <rfmt sheetId="5" xfDxf="1" sqref="I733" start="0" length="0"/>
  <rfmt sheetId="5" xfDxf="1" sqref="J733" start="0" length="0"/>
  <rfmt sheetId="5" xfDxf="1" sqref="K733" start="0" length="0"/>
  <rfmt sheetId="5" xfDxf="1" sqref="L733" start="0" length="0"/>
  <rfmt sheetId="5" xfDxf="1" sqref="M733" start="0" length="0"/>
  <rfmt sheetId="5" xfDxf="1" sqref="N733" start="0" length="0"/>
  <rfmt sheetId="5" xfDxf="1" sqref="O733" start="0" length="0"/>
  <rfmt sheetId="5" xfDxf="1" sqref="P733" start="0" length="0"/>
  <rfmt sheetId="5" xfDxf="1" sqref="Q733" start="0" length="0"/>
  <rfmt sheetId="5" xfDxf="1" sqref="R733" start="0" length="0"/>
  <rfmt sheetId="5" xfDxf="1" sqref="S733" start="0" length="0"/>
  <rfmt sheetId="5" xfDxf="1" sqref="T733" start="0" length="0"/>
  <rfmt sheetId="5" xfDxf="1" sqref="U733" start="0" length="0"/>
  <rfmt sheetId="5" xfDxf="1" sqref="V733" start="0" length="0"/>
  <rfmt sheetId="5" xfDxf="1" sqref="W733" start="0" length="0"/>
  <rfmt sheetId="5" xfDxf="1" sqref="X733" start="0" length="0"/>
  <rfmt sheetId="5" xfDxf="1" sqref="Y733" start="0" length="0"/>
  <rfmt sheetId="5" xfDxf="1" sqref="Z733" start="0" length="0"/>
  <rfmt sheetId="5" xfDxf="1" sqref="AA733" start="0" length="0"/>
  <rfmt sheetId="5" xfDxf="1" sqref="AB733" start="0" length="0"/>
  <rfmt sheetId="5" xfDxf="1" sqref="AC733" start="0" length="0"/>
  <rfmt sheetId="5" xfDxf="1" sqref="AD733" start="0" length="0"/>
  <rfmt sheetId="5" xfDxf="1" sqref="AE733" start="0" length="0"/>
  <rcc rId="57009" sId="5" xfDxf="1" dxf="1">
    <nc r="A734" t="inlineStr">
      <is>
        <t>ACRONYMS</t>
      </is>
    </nc>
    <ndxf>
      <font>
        <b/>
        <sz val="12"/>
        <name val="Calibri"/>
        <scheme val="none"/>
      </font>
      <alignment horizontal="justify" vertical="top" wrapText="1" readingOrder="0"/>
      <border outline="0">
        <left style="medium">
          <color indexed="64"/>
        </left>
        <right style="medium">
          <color indexed="64"/>
        </right>
        <top style="medium">
          <color indexed="64"/>
        </top>
        <bottom style="medium">
          <color indexed="64"/>
        </bottom>
      </border>
    </ndxf>
  </rcc>
  <rfmt sheetId="5" xfDxf="1" sqref="B734" start="0" length="0"/>
  <rfmt sheetId="5" xfDxf="1" sqref="C734" start="0" length="0"/>
  <rfmt sheetId="5" xfDxf="1" sqref="D734" start="0" length="0"/>
  <rfmt sheetId="5" xfDxf="1" sqref="E734" start="0" length="0"/>
  <rfmt sheetId="5" xfDxf="1" sqref="F734" start="0" length="0"/>
  <rfmt sheetId="5" xfDxf="1" sqref="G734" start="0" length="0"/>
  <rfmt sheetId="5" xfDxf="1" sqref="H734" start="0" length="0"/>
  <rfmt sheetId="5" xfDxf="1" sqref="I734" start="0" length="0"/>
  <rfmt sheetId="5" xfDxf="1" sqref="J734" start="0" length="0"/>
  <rfmt sheetId="5" xfDxf="1" sqref="K734" start="0" length="0"/>
  <rfmt sheetId="5" xfDxf="1" sqref="L734" start="0" length="0"/>
  <rfmt sheetId="5" xfDxf="1" sqref="M734" start="0" length="0"/>
  <rfmt sheetId="5" xfDxf="1" sqref="N734" start="0" length="0"/>
  <rfmt sheetId="5" xfDxf="1" sqref="O734" start="0" length="0"/>
  <rfmt sheetId="5" xfDxf="1" sqref="P734" start="0" length="0"/>
  <rfmt sheetId="5" xfDxf="1" sqref="Q734" start="0" length="0"/>
  <rfmt sheetId="5" xfDxf="1" sqref="R734" start="0" length="0"/>
  <rfmt sheetId="5" xfDxf="1" sqref="S734" start="0" length="0"/>
  <rfmt sheetId="5" xfDxf="1" sqref="T734" start="0" length="0"/>
  <rfmt sheetId="5" xfDxf="1" sqref="U734" start="0" length="0"/>
  <rfmt sheetId="5" xfDxf="1" sqref="V734" start="0" length="0"/>
  <rfmt sheetId="5" xfDxf="1" sqref="W734" start="0" length="0"/>
  <rfmt sheetId="5" xfDxf="1" sqref="X734" start="0" length="0"/>
  <rfmt sheetId="5" xfDxf="1" sqref="Y734" start="0" length="0"/>
  <rfmt sheetId="5" xfDxf="1" sqref="Z734" start="0" length="0"/>
  <rfmt sheetId="5" xfDxf="1" sqref="AA734" start="0" length="0"/>
  <rfmt sheetId="5" xfDxf="1" sqref="AB734" start="0" length="0"/>
  <rfmt sheetId="5" xfDxf="1" sqref="AC734" start="0" length="0"/>
  <rfmt sheetId="5" xfDxf="1" sqref="AD734" start="0" length="0"/>
  <rfmt sheetId="5" xfDxf="1" sqref="AE734" start="0" length="0"/>
  <rfmt sheetId="5" xfDxf="1" sqref="A735" start="0" length="0">
    <dxf>
      <font>
        <b/>
        <sz val="12"/>
        <name val="Calibri"/>
        <scheme val="none"/>
      </font>
      <alignment horizontal="justify" readingOrder="0"/>
    </dxf>
  </rfmt>
  <rfmt sheetId="5" xfDxf="1" sqref="B735" start="0" length="0"/>
  <rfmt sheetId="5" xfDxf="1" sqref="C735" start="0" length="0"/>
  <rfmt sheetId="5" xfDxf="1" sqref="D735" start="0" length="0"/>
  <rfmt sheetId="5" xfDxf="1" sqref="E735" start="0" length="0"/>
  <rfmt sheetId="5" xfDxf="1" sqref="F735" start="0" length="0"/>
  <rfmt sheetId="5" xfDxf="1" sqref="G735" start="0" length="0"/>
  <rfmt sheetId="5" xfDxf="1" sqref="H735" start="0" length="0"/>
  <rfmt sheetId="5" xfDxf="1" sqref="I735" start="0" length="0"/>
  <rfmt sheetId="5" xfDxf="1" sqref="J735" start="0" length="0"/>
  <rfmt sheetId="5" xfDxf="1" sqref="K735" start="0" length="0"/>
  <rfmt sheetId="5" xfDxf="1" sqref="L735" start="0" length="0"/>
  <rfmt sheetId="5" xfDxf="1" sqref="M735" start="0" length="0"/>
  <rfmt sheetId="5" xfDxf="1" sqref="N735" start="0" length="0"/>
  <rfmt sheetId="5" xfDxf="1" sqref="O735" start="0" length="0"/>
  <rfmt sheetId="5" xfDxf="1" sqref="P735" start="0" length="0"/>
  <rfmt sheetId="5" xfDxf="1" sqref="Q735" start="0" length="0"/>
  <rfmt sheetId="5" xfDxf="1" sqref="R735" start="0" length="0"/>
  <rfmt sheetId="5" xfDxf="1" sqref="S735" start="0" length="0"/>
  <rfmt sheetId="5" xfDxf="1" sqref="T735" start="0" length="0"/>
  <rfmt sheetId="5" xfDxf="1" sqref="U735" start="0" length="0"/>
  <rfmt sheetId="5" xfDxf="1" sqref="V735" start="0" length="0"/>
  <rfmt sheetId="5" xfDxf="1" sqref="W735" start="0" length="0"/>
  <rfmt sheetId="5" xfDxf="1" sqref="X735" start="0" length="0"/>
  <rfmt sheetId="5" xfDxf="1" sqref="Y735" start="0" length="0"/>
  <rfmt sheetId="5" xfDxf="1" sqref="Z735" start="0" length="0"/>
  <rfmt sheetId="5" xfDxf="1" sqref="AA735" start="0" length="0"/>
  <rfmt sheetId="5" xfDxf="1" sqref="AB735" start="0" length="0"/>
  <rfmt sheetId="5" xfDxf="1" sqref="AC735" start="0" length="0"/>
  <rfmt sheetId="5" xfDxf="1" sqref="AD735" start="0" length="0"/>
  <rfmt sheetId="5" xfDxf="1" sqref="AE735" start="0" length="0"/>
  <rcc rId="57010" sId="5" xfDxf="1" dxf="1">
    <nc r="A736" t="inlineStr">
      <is>
        <t>AIDS</t>
      </is>
    </nc>
    <ndxf>
      <font>
        <sz val="12"/>
        <name val="Calibri"/>
        <scheme val="none"/>
      </font>
      <alignment horizontal="justify" readingOrder="0"/>
    </ndxf>
  </rcc>
  <rfmt sheetId="5" xfDxf="1" sqref="B736" start="0" length="0"/>
  <rfmt sheetId="5" xfDxf="1" sqref="C736" start="0" length="0"/>
  <rcc rId="57011" sId="5" xfDxf="1" dxf="1">
    <nc r="D736" t="inlineStr">
      <is>
        <t xml:space="preserve">Acquired Immunodeficiency Syndrome </t>
      </is>
    </nc>
    <ndxf>
      <font>
        <sz val="12"/>
        <name val="Calibri"/>
        <scheme val="none"/>
      </font>
      <alignment horizontal="justify" readingOrder="0"/>
    </ndxf>
  </rcc>
  <rfmt sheetId="5" xfDxf="1" sqref="E736" start="0" length="0"/>
  <rfmt sheetId="5" xfDxf="1" sqref="F736" start="0" length="0"/>
  <rfmt sheetId="5" xfDxf="1" sqref="G736" start="0" length="0"/>
  <rfmt sheetId="5" xfDxf="1" sqref="H736" start="0" length="0"/>
  <rfmt sheetId="5" xfDxf="1" sqref="I736" start="0" length="0"/>
  <rfmt sheetId="5" xfDxf="1" sqref="J736" start="0" length="0"/>
  <rfmt sheetId="5" xfDxf="1" sqref="K736" start="0" length="0"/>
  <rfmt sheetId="5" xfDxf="1" sqref="L736" start="0" length="0"/>
  <rfmt sheetId="5" xfDxf="1" sqref="M736" start="0" length="0"/>
  <rfmt sheetId="5" xfDxf="1" sqref="N736" start="0" length="0"/>
  <rfmt sheetId="5" xfDxf="1" sqref="O736" start="0" length="0"/>
  <rfmt sheetId="5" xfDxf="1" sqref="P736" start="0" length="0"/>
  <rfmt sheetId="5" xfDxf="1" sqref="Q736" start="0" length="0"/>
  <rfmt sheetId="5" xfDxf="1" sqref="R736" start="0" length="0"/>
  <rfmt sheetId="5" xfDxf="1" sqref="S736" start="0" length="0"/>
  <rfmt sheetId="5" xfDxf="1" sqref="T736" start="0" length="0"/>
  <rfmt sheetId="5" xfDxf="1" sqref="U736" start="0" length="0"/>
  <rfmt sheetId="5" xfDxf="1" sqref="V736" start="0" length="0"/>
  <rfmt sheetId="5" xfDxf="1" sqref="W736" start="0" length="0"/>
  <rfmt sheetId="5" xfDxf="1" sqref="X736" start="0" length="0"/>
  <rfmt sheetId="5" xfDxf="1" sqref="Y736" start="0" length="0"/>
  <rfmt sheetId="5" xfDxf="1" sqref="Z736" start="0" length="0"/>
  <rfmt sheetId="5" xfDxf="1" sqref="AA736" start="0" length="0"/>
  <rfmt sheetId="5" xfDxf="1" sqref="AB736" start="0" length="0"/>
  <rfmt sheetId="5" xfDxf="1" sqref="AC736" start="0" length="0"/>
  <rfmt sheetId="5" xfDxf="1" sqref="AD736" start="0" length="0"/>
  <rfmt sheetId="5" xfDxf="1" sqref="AE736" start="0" length="0"/>
  <rcc rId="57012" sId="5" xfDxf="1" dxf="1">
    <nc r="A737" t="inlineStr">
      <is>
        <t>RIDE AFRICA</t>
      </is>
    </nc>
    <ndxf>
      <font>
        <sz val="12"/>
        <name val="Calibri"/>
        <scheme val="none"/>
      </font>
      <alignment horizontal="justify" readingOrder="0"/>
    </ndxf>
  </rcc>
  <rfmt sheetId="5" xfDxf="1" sqref="B737" start="0" length="0"/>
  <rcc rId="57013" sId="5" xfDxf="1" dxf="1">
    <nc r="C737" t="inlineStr">
      <is>
        <t>Human Rights and Democracy Link Africa</t>
      </is>
    </nc>
    <ndxf>
      <font>
        <sz val="12"/>
        <name val="Calibri"/>
        <scheme val="none"/>
      </font>
      <alignment horizontal="justify" readingOrder="0"/>
    </ndxf>
  </rcc>
  <rfmt sheetId="5" xfDxf="1" sqref="D737" start="0" length="0"/>
  <rfmt sheetId="5" xfDxf="1" sqref="E737" start="0" length="0"/>
  <rfmt sheetId="5" xfDxf="1" sqref="F737" start="0" length="0"/>
  <rfmt sheetId="5" xfDxf="1" sqref="G737" start="0" length="0"/>
  <rfmt sheetId="5" xfDxf="1" sqref="H737" start="0" length="0"/>
  <rfmt sheetId="5" xfDxf="1" sqref="I737" start="0" length="0"/>
  <rfmt sheetId="5" xfDxf="1" sqref="J737" start="0" length="0"/>
  <rfmt sheetId="5" xfDxf="1" sqref="K737" start="0" length="0"/>
  <rfmt sheetId="5" xfDxf="1" sqref="L737" start="0" length="0"/>
  <rfmt sheetId="5" xfDxf="1" sqref="M737" start="0" length="0"/>
  <rfmt sheetId="5" xfDxf="1" sqref="N737" start="0" length="0"/>
  <rfmt sheetId="5" xfDxf="1" sqref="O737" start="0" length="0"/>
  <rfmt sheetId="5" xfDxf="1" sqref="P737" start="0" length="0"/>
  <rfmt sheetId="5" xfDxf="1" sqref="Q737" start="0" length="0"/>
  <rfmt sheetId="5" xfDxf="1" sqref="R737" start="0" length="0"/>
  <rfmt sheetId="5" xfDxf="1" sqref="S737" start="0" length="0"/>
  <rfmt sheetId="5" xfDxf="1" sqref="T737" start="0" length="0"/>
  <rfmt sheetId="5" xfDxf="1" sqref="U737" start="0" length="0"/>
  <rfmt sheetId="5" xfDxf="1" sqref="V737" start="0" length="0"/>
  <rfmt sheetId="5" xfDxf="1" sqref="W737" start="0" length="0"/>
  <rfmt sheetId="5" xfDxf="1" sqref="X737" start="0" length="0"/>
  <rfmt sheetId="5" xfDxf="1" sqref="Y737" start="0" length="0"/>
  <rfmt sheetId="5" xfDxf="1" sqref="Z737" start="0" length="0"/>
  <rfmt sheetId="5" xfDxf="1" sqref="AA737" start="0" length="0"/>
  <rfmt sheetId="5" xfDxf="1" sqref="AB737" start="0" length="0"/>
  <rfmt sheetId="5" xfDxf="1" sqref="AC737" start="0" length="0"/>
  <rfmt sheetId="5" xfDxf="1" sqref="AD737" start="0" length="0"/>
  <rfmt sheetId="5" xfDxf="1" sqref="AE737" start="0" length="0"/>
  <rcc rId="57014" sId="5" xfDxf="1" dxf="1">
    <nc r="A738" t="inlineStr">
      <is>
        <t>TC                               Town Council</t>
      </is>
    </nc>
    <ndxf>
      <font>
        <sz val="12"/>
        <name val="Calibri"/>
        <scheme val="none"/>
      </font>
      <alignment horizontal="justify" readingOrder="0"/>
    </ndxf>
  </rcc>
  <rfmt sheetId="5" xfDxf="1" sqref="B738" start="0" length="0"/>
  <rfmt sheetId="5" xfDxf="1" sqref="C738" start="0" length="0"/>
  <rfmt sheetId="5" xfDxf="1" sqref="D738" start="0" length="0"/>
  <rfmt sheetId="5" xfDxf="1" sqref="E738" start="0" length="0"/>
  <rfmt sheetId="5" xfDxf="1" sqref="F738" start="0" length="0"/>
  <rfmt sheetId="5" xfDxf="1" sqref="G738" start="0" length="0"/>
  <rfmt sheetId="5" xfDxf="1" sqref="H738" start="0" length="0"/>
  <rfmt sheetId="5" xfDxf="1" sqref="I738" start="0" length="0"/>
  <rfmt sheetId="5" xfDxf="1" sqref="J738" start="0" length="0"/>
  <rfmt sheetId="5" xfDxf="1" sqref="K738" start="0" length="0"/>
  <rfmt sheetId="5" xfDxf="1" sqref="L738" start="0" length="0"/>
  <rfmt sheetId="5" xfDxf="1" sqref="M738" start="0" length="0"/>
  <rfmt sheetId="5" xfDxf="1" sqref="N738" start="0" length="0"/>
  <rfmt sheetId="5" xfDxf="1" sqref="O738" start="0" length="0"/>
  <rfmt sheetId="5" xfDxf="1" sqref="P738" start="0" length="0"/>
  <rfmt sheetId="5" xfDxf="1" sqref="Q738" start="0" length="0"/>
  <rfmt sheetId="5" xfDxf="1" sqref="R738" start="0" length="0"/>
  <rfmt sheetId="5" xfDxf="1" sqref="S738" start="0" length="0"/>
  <rfmt sheetId="5" xfDxf="1" sqref="T738" start="0" length="0"/>
  <rfmt sheetId="5" xfDxf="1" sqref="U738" start="0" length="0"/>
  <rfmt sheetId="5" xfDxf="1" sqref="V738" start="0" length="0"/>
  <rfmt sheetId="5" xfDxf="1" sqref="W738" start="0" length="0"/>
  <rfmt sheetId="5" xfDxf="1" sqref="X738" start="0" length="0"/>
  <rfmt sheetId="5" xfDxf="1" sqref="Y738" start="0" length="0"/>
  <rfmt sheetId="5" xfDxf="1" sqref="Z738" start="0" length="0"/>
  <rfmt sheetId="5" xfDxf="1" sqref="AA738" start="0" length="0"/>
  <rfmt sheetId="5" xfDxf="1" sqref="AB738" start="0" length="0"/>
  <rfmt sheetId="5" xfDxf="1" sqref="AC738" start="0" length="0"/>
  <rfmt sheetId="5" xfDxf="1" sqref="AD738" start="0" length="0"/>
  <rfmt sheetId="5" xfDxf="1" sqref="AE738" start="0" length="0"/>
  <rcc rId="57015" sId="5" xfDxf="1" dxf="1">
    <nc r="A739" t="inlineStr">
      <is>
        <t>ARV</t>
      </is>
    </nc>
    <ndxf>
      <font>
        <sz val="12"/>
        <name val="Calibri"/>
        <scheme val="none"/>
      </font>
      <alignment horizontal="justify" readingOrder="0"/>
    </ndxf>
  </rcc>
  <rfmt sheetId="5" xfDxf="1" sqref="B739" start="0" length="0"/>
  <rfmt sheetId="5" xfDxf="1" sqref="C739" start="0" length="0"/>
  <rcc rId="57016" sId="5" xfDxf="1" dxf="1">
    <nc r="D739" t="inlineStr">
      <is>
        <t xml:space="preserve">Antiretroviral </t>
      </is>
    </nc>
    <ndxf>
      <font>
        <sz val="12"/>
        <name val="Calibri"/>
        <scheme val="none"/>
      </font>
      <alignment horizontal="justify" readingOrder="0"/>
    </ndxf>
  </rcc>
  <rfmt sheetId="5" xfDxf="1" sqref="E739" start="0" length="0"/>
  <rfmt sheetId="5" xfDxf="1" sqref="F739" start="0" length="0"/>
  <rfmt sheetId="5" xfDxf="1" sqref="G739" start="0" length="0"/>
  <rfmt sheetId="5" xfDxf="1" sqref="H739" start="0" length="0"/>
  <rfmt sheetId="5" xfDxf="1" sqref="I739" start="0" length="0"/>
  <rfmt sheetId="5" xfDxf="1" sqref="J739" start="0" length="0"/>
  <rfmt sheetId="5" xfDxf="1" sqref="K739" start="0" length="0"/>
  <rfmt sheetId="5" xfDxf="1" sqref="L739" start="0" length="0"/>
  <rfmt sheetId="5" xfDxf="1" sqref="M739" start="0" length="0"/>
  <rfmt sheetId="5" xfDxf="1" sqref="N739" start="0" length="0"/>
  <rfmt sheetId="5" xfDxf="1" sqref="O739" start="0" length="0"/>
  <rfmt sheetId="5" xfDxf="1" sqref="P739" start="0" length="0"/>
  <rfmt sheetId="5" xfDxf="1" sqref="Q739" start="0" length="0"/>
  <rfmt sheetId="5" xfDxf="1" sqref="R739" start="0" length="0"/>
  <rfmt sheetId="5" xfDxf="1" sqref="S739" start="0" length="0"/>
  <rfmt sheetId="5" xfDxf="1" sqref="T739" start="0" length="0"/>
  <rfmt sheetId="5" xfDxf="1" sqref="U739" start="0" length="0"/>
  <rfmt sheetId="5" xfDxf="1" sqref="V739" start="0" length="0"/>
  <rfmt sheetId="5" xfDxf="1" sqref="W739" start="0" length="0"/>
  <rfmt sheetId="5" xfDxf="1" sqref="X739" start="0" length="0"/>
  <rfmt sheetId="5" xfDxf="1" sqref="Y739" start="0" length="0"/>
  <rfmt sheetId="5" xfDxf="1" sqref="Z739" start="0" length="0"/>
  <rfmt sheetId="5" xfDxf="1" sqref="AA739" start="0" length="0"/>
  <rfmt sheetId="5" xfDxf="1" sqref="AB739" start="0" length="0"/>
  <rfmt sheetId="5" xfDxf="1" sqref="AC739" start="0" length="0"/>
  <rfmt sheetId="5" xfDxf="1" sqref="AD739" start="0" length="0"/>
  <rfmt sheetId="5" xfDxf="1" sqref="AE739" start="0" length="0"/>
  <rcc rId="57017" sId="5" xfDxf="1" dxf="1">
    <nc r="A740" t="inlineStr">
      <is>
        <t>BC</t>
      </is>
    </nc>
    <ndxf>
      <font>
        <sz val="12"/>
        <name val="Calibri"/>
        <scheme val="none"/>
      </font>
      <alignment horizontal="justify" readingOrder="0"/>
    </ndxf>
  </rcc>
  <rfmt sheetId="5" xfDxf="1" sqref="B740" start="0" length="0"/>
  <rfmt sheetId="5" xfDxf="1" sqref="C740" start="0" length="0"/>
  <rcc rId="57018" sId="5" xfDxf="1" dxf="1">
    <nc r="D740" t="inlineStr">
      <is>
        <t xml:space="preserve">Behaviour change </t>
      </is>
    </nc>
    <ndxf>
      <font>
        <sz val="12"/>
        <name val="Calibri"/>
        <scheme val="none"/>
      </font>
      <alignment horizontal="justify" readingOrder="0"/>
    </ndxf>
  </rcc>
  <rfmt sheetId="5" xfDxf="1" sqref="E740" start="0" length="0"/>
  <rfmt sheetId="5" xfDxf="1" sqref="F740" start="0" length="0"/>
  <rfmt sheetId="5" xfDxf="1" sqref="G740" start="0" length="0"/>
  <rfmt sheetId="5" xfDxf="1" sqref="H740" start="0" length="0"/>
  <rfmt sheetId="5" xfDxf="1" sqref="I740" start="0" length="0"/>
  <rfmt sheetId="5" xfDxf="1" sqref="J740" start="0" length="0"/>
  <rfmt sheetId="5" xfDxf="1" sqref="K740" start="0" length="0"/>
  <rfmt sheetId="5" xfDxf="1" sqref="L740" start="0" length="0"/>
  <rfmt sheetId="5" xfDxf="1" sqref="M740" start="0" length="0"/>
  <rfmt sheetId="5" xfDxf="1" sqref="N740" start="0" length="0"/>
  <rfmt sheetId="5" xfDxf="1" sqref="O740" start="0" length="0"/>
  <rfmt sheetId="5" xfDxf="1" sqref="P740" start="0" length="0"/>
  <rfmt sheetId="5" xfDxf="1" sqref="Q740" start="0" length="0"/>
  <rfmt sheetId="5" xfDxf="1" sqref="R740" start="0" length="0"/>
  <rfmt sheetId="5" xfDxf="1" sqref="S740" start="0" length="0"/>
  <rfmt sheetId="5" xfDxf="1" sqref="T740" start="0" length="0"/>
  <rfmt sheetId="5" xfDxf="1" sqref="U740" start="0" length="0"/>
  <rfmt sheetId="5" xfDxf="1" sqref="V740" start="0" length="0"/>
  <rfmt sheetId="5" xfDxf="1" sqref="W740" start="0" length="0"/>
  <rfmt sheetId="5" xfDxf="1" sqref="X740" start="0" length="0"/>
  <rfmt sheetId="5" xfDxf="1" sqref="Y740" start="0" length="0"/>
  <rfmt sheetId="5" xfDxf="1" sqref="Z740" start="0" length="0"/>
  <rfmt sheetId="5" xfDxf="1" sqref="AA740" start="0" length="0"/>
  <rfmt sheetId="5" xfDxf="1" sqref="AB740" start="0" length="0"/>
  <rfmt sheetId="5" xfDxf="1" sqref="AC740" start="0" length="0"/>
  <rfmt sheetId="5" xfDxf="1" sqref="AD740" start="0" length="0"/>
  <rfmt sheetId="5" xfDxf="1" sqref="AE740" start="0" length="0"/>
  <rcc rId="57019" sId="5" xfDxf="1" dxf="1">
    <nc r="A741" t="inlineStr">
      <is>
        <t>BCC</t>
      </is>
    </nc>
    <ndxf>
      <font>
        <sz val="12"/>
        <name val="Calibri"/>
        <scheme val="none"/>
      </font>
      <alignment horizontal="justify" readingOrder="0"/>
    </ndxf>
  </rcc>
  <rfmt sheetId="5" xfDxf="1" sqref="B741" start="0" length="0"/>
  <rfmt sheetId="5" xfDxf="1" sqref="C741" start="0" length="0"/>
  <rcc rId="57020" sId="5" xfDxf="1" dxf="1">
    <nc r="D741" t="inlineStr">
      <is>
        <t xml:space="preserve">Behaviour change communication </t>
      </is>
    </nc>
    <ndxf>
      <font>
        <sz val="12"/>
        <name val="Calibri"/>
        <scheme val="none"/>
      </font>
      <alignment horizontal="justify" readingOrder="0"/>
    </ndxf>
  </rcc>
  <rfmt sheetId="5" xfDxf="1" sqref="E741" start="0" length="0"/>
  <rfmt sheetId="5" xfDxf="1" sqref="F741" start="0" length="0"/>
  <rfmt sheetId="5" xfDxf="1" sqref="G741" start="0" length="0"/>
  <rfmt sheetId="5" xfDxf="1" sqref="H741" start="0" length="0"/>
  <rfmt sheetId="5" xfDxf="1" sqref="I741" start="0" length="0"/>
  <rfmt sheetId="5" xfDxf="1" sqref="J741" start="0" length="0"/>
  <rfmt sheetId="5" xfDxf="1" sqref="K741" start="0" length="0"/>
  <rfmt sheetId="5" xfDxf="1" sqref="L741" start="0" length="0"/>
  <rfmt sheetId="5" xfDxf="1" sqref="M741" start="0" length="0"/>
  <rfmt sheetId="5" xfDxf="1" sqref="N741" start="0" length="0"/>
  <rfmt sheetId="5" xfDxf="1" sqref="O741" start="0" length="0"/>
  <rfmt sheetId="5" xfDxf="1" sqref="P741" start="0" length="0"/>
  <rfmt sheetId="5" xfDxf="1" sqref="Q741" start="0" length="0"/>
  <rfmt sheetId="5" xfDxf="1" sqref="R741" start="0" length="0"/>
  <rfmt sheetId="5" xfDxf="1" sqref="S741" start="0" length="0"/>
  <rfmt sheetId="5" xfDxf="1" sqref="T741" start="0" length="0"/>
  <rfmt sheetId="5" xfDxf="1" sqref="U741" start="0" length="0"/>
  <rfmt sheetId="5" xfDxf="1" sqref="V741" start="0" length="0"/>
  <rfmt sheetId="5" xfDxf="1" sqref="W741" start="0" length="0"/>
  <rfmt sheetId="5" xfDxf="1" sqref="X741" start="0" length="0"/>
  <rfmt sheetId="5" xfDxf="1" sqref="Y741" start="0" length="0"/>
  <rfmt sheetId="5" xfDxf="1" sqref="Z741" start="0" length="0"/>
  <rfmt sheetId="5" xfDxf="1" sqref="AA741" start="0" length="0"/>
  <rfmt sheetId="5" xfDxf="1" sqref="AB741" start="0" length="0"/>
  <rfmt sheetId="5" xfDxf="1" sqref="AC741" start="0" length="0"/>
  <rfmt sheetId="5" xfDxf="1" sqref="AD741" start="0" length="0"/>
  <rfmt sheetId="5" xfDxf="1" sqref="AE741" start="0" length="0"/>
  <rcc rId="57021" sId="5" xfDxf="1" dxf="1">
    <nc r="A742" t="inlineStr">
      <is>
        <t>CBO</t>
      </is>
    </nc>
    <ndxf>
      <font>
        <sz val="12"/>
        <name val="Calibri"/>
        <scheme val="none"/>
      </font>
      <alignment horizontal="justify" readingOrder="0"/>
    </ndxf>
  </rcc>
  <rfmt sheetId="5" xfDxf="1" sqref="B742" start="0" length="0"/>
  <rfmt sheetId="5" xfDxf="1" sqref="C742" start="0" length="0"/>
  <rcc rId="57022" sId="5" xfDxf="1" dxf="1">
    <nc r="D742" t="inlineStr">
      <is>
        <t xml:space="preserve">Community-based Organisation </t>
      </is>
    </nc>
    <ndxf>
      <font>
        <sz val="12"/>
        <name val="Calibri"/>
        <scheme val="none"/>
      </font>
      <alignment horizontal="justify" readingOrder="0"/>
    </ndxf>
  </rcc>
  <rfmt sheetId="5" xfDxf="1" sqref="E742" start="0" length="0"/>
  <rfmt sheetId="5" xfDxf="1" sqref="F742" start="0" length="0"/>
  <rfmt sheetId="5" xfDxf="1" sqref="G742" start="0" length="0"/>
  <rfmt sheetId="5" xfDxf="1" sqref="H742" start="0" length="0"/>
  <rfmt sheetId="5" xfDxf="1" sqref="I742" start="0" length="0"/>
  <rfmt sheetId="5" xfDxf="1" sqref="J742" start="0" length="0"/>
  <rfmt sheetId="5" xfDxf="1" sqref="K742" start="0" length="0"/>
  <rfmt sheetId="5" xfDxf="1" sqref="L742" start="0" length="0"/>
  <rfmt sheetId="5" xfDxf="1" sqref="M742" start="0" length="0"/>
  <rfmt sheetId="5" xfDxf="1" sqref="N742" start="0" length="0"/>
  <rfmt sheetId="5" xfDxf="1" sqref="O742" start="0" length="0"/>
  <rfmt sheetId="5" xfDxf="1" sqref="P742" start="0" length="0"/>
  <rfmt sheetId="5" xfDxf="1" sqref="Q742" start="0" length="0"/>
  <rfmt sheetId="5" xfDxf="1" sqref="R742" start="0" length="0"/>
  <rfmt sheetId="5" xfDxf="1" sqref="S742" start="0" length="0"/>
  <rfmt sheetId="5" xfDxf="1" sqref="T742" start="0" length="0"/>
  <rfmt sheetId="5" xfDxf="1" sqref="U742" start="0" length="0"/>
  <rfmt sheetId="5" xfDxf="1" sqref="V742" start="0" length="0"/>
  <rfmt sheetId="5" xfDxf="1" sqref="W742" start="0" length="0"/>
  <rfmt sheetId="5" xfDxf="1" sqref="X742" start="0" length="0"/>
  <rfmt sheetId="5" xfDxf="1" sqref="Y742" start="0" length="0"/>
  <rfmt sheetId="5" xfDxf="1" sqref="Z742" start="0" length="0"/>
  <rfmt sheetId="5" xfDxf="1" sqref="AA742" start="0" length="0"/>
  <rfmt sheetId="5" xfDxf="1" sqref="AB742" start="0" length="0"/>
  <rfmt sheetId="5" xfDxf="1" sqref="AC742" start="0" length="0"/>
  <rfmt sheetId="5" xfDxf="1" sqref="AD742" start="0" length="0"/>
  <rfmt sheetId="5" xfDxf="1" sqref="AE742" start="0" length="0"/>
  <rcc rId="57023" sId="5" xfDxf="1" dxf="1">
    <nc r="A743" t="inlineStr">
      <is>
        <t>CDO</t>
      </is>
    </nc>
    <ndxf>
      <font>
        <sz val="12"/>
        <name val="Calibri"/>
        <scheme val="none"/>
      </font>
      <alignment horizontal="justify" readingOrder="0"/>
    </ndxf>
  </rcc>
  <rfmt sheetId="5" xfDxf="1" sqref="B743" start="0" length="0"/>
  <rfmt sheetId="5" xfDxf="1" sqref="C743" start="0" length="0"/>
  <rcc rId="57024" sId="5" xfDxf="1" dxf="1">
    <nc r="D743" t="inlineStr">
      <is>
        <t xml:space="preserve">Community Development Officer </t>
      </is>
    </nc>
    <ndxf>
      <font>
        <sz val="12"/>
        <name val="Calibri"/>
        <scheme val="none"/>
      </font>
      <alignment horizontal="justify" readingOrder="0"/>
    </ndxf>
  </rcc>
  <rfmt sheetId="5" xfDxf="1" sqref="E743" start="0" length="0"/>
  <rfmt sheetId="5" xfDxf="1" sqref="F743" start="0" length="0"/>
  <rfmt sheetId="5" xfDxf="1" sqref="G743" start="0" length="0"/>
  <rfmt sheetId="5" xfDxf="1" sqref="H743" start="0" length="0"/>
  <rfmt sheetId="5" xfDxf="1" sqref="I743" start="0" length="0"/>
  <rfmt sheetId="5" xfDxf="1" sqref="J743" start="0" length="0"/>
  <rfmt sheetId="5" xfDxf="1" sqref="K743" start="0" length="0"/>
  <rfmt sheetId="5" xfDxf="1" sqref="L743" start="0" length="0"/>
  <rfmt sheetId="5" xfDxf="1" sqref="M743" start="0" length="0"/>
  <rfmt sheetId="5" xfDxf="1" sqref="N743" start="0" length="0"/>
  <rfmt sheetId="5" xfDxf="1" sqref="O743" start="0" length="0"/>
  <rfmt sheetId="5" xfDxf="1" sqref="P743" start="0" length="0"/>
  <rfmt sheetId="5" xfDxf="1" sqref="Q743" start="0" length="0"/>
  <rfmt sheetId="5" xfDxf="1" sqref="R743" start="0" length="0"/>
  <rfmt sheetId="5" xfDxf="1" sqref="S743" start="0" length="0"/>
  <rfmt sheetId="5" xfDxf="1" sqref="T743" start="0" length="0"/>
  <rfmt sheetId="5" xfDxf="1" sqref="U743" start="0" length="0"/>
  <rfmt sheetId="5" xfDxf="1" sqref="V743" start="0" length="0"/>
  <rfmt sheetId="5" xfDxf="1" sqref="W743" start="0" length="0"/>
  <rfmt sheetId="5" xfDxf="1" sqref="X743" start="0" length="0"/>
  <rfmt sheetId="5" xfDxf="1" sqref="Y743" start="0" length="0"/>
  <rfmt sheetId="5" xfDxf="1" sqref="Z743" start="0" length="0"/>
  <rfmt sheetId="5" xfDxf="1" sqref="AA743" start="0" length="0"/>
  <rfmt sheetId="5" xfDxf="1" sqref="AB743" start="0" length="0"/>
  <rfmt sheetId="5" xfDxf="1" sqref="AC743" start="0" length="0"/>
  <rfmt sheetId="5" xfDxf="1" sqref="AD743" start="0" length="0"/>
  <rfmt sheetId="5" xfDxf="1" sqref="AE743" start="0" length="0"/>
  <rcc rId="57025" sId="5" xfDxf="1" dxf="1">
    <nc r="A744" t="inlineStr">
      <is>
        <t>CSO</t>
      </is>
    </nc>
    <ndxf>
      <font>
        <sz val="12"/>
        <name val="Calibri"/>
        <scheme val="none"/>
      </font>
      <alignment horizontal="justify" readingOrder="0"/>
    </ndxf>
  </rcc>
  <rfmt sheetId="5" xfDxf="1" sqref="B744" start="0" length="0"/>
  <rfmt sheetId="5" xfDxf="1" sqref="C744" start="0" length="0"/>
  <rcc rId="57026" sId="5" xfDxf="1" dxf="1">
    <nc r="D744" t="inlineStr">
      <is>
        <t xml:space="preserve">Civil Society Organisation </t>
      </is>
    </nc>
    <ndxf>
      <font>
        <sz val="12"/>
        <name val="Calibri"/>
        <scheme val="none"/>
      </font>
      <alignment horizontal="justify" readingOrder="0"/>
    </ndxf>
  </rcc>
  <rfmt sheetId="5" xfDxf="1" sqref="E744" start="0" length="0"/>
  <rfmt sheetId="5" xfDxf="1" sqref="F744" start="0" length="0"/>
  <rfmt sheetId="5" xfDxf="1" sqref="G744" start="0" length="0"/>
  <rfmt sheetId="5" xfDxf="1" sqref="H744" start="0" length="0"/>
  <rfmt sheetId="5" xfDxf="1" sqref="I744" start="0" length="0"/>
  <rfmt sheetId="5" xfDxf="1" sqref="J744" start="0" length="0"/>
  <rfmt sheetId="5" xfDxf="1" sqref="K744" start="0" length="0"/>
  <rfmt sheetId="5" xfDxf="1" sqref="L744" start="0" length="0"/>
  <rfmt sheetId="5" xfDxf="1" sqref="M744" start="0" length="0"/>
  <rfmt sheetId="5" xfDxf="1" sqref="N744" start="0" length="0"/>
  <rfmt sheetId="5" xfDxf="1" sqref="O744" start="0" length="0"/>
  <rfmt sheetId="5" xfDxf="1" sqref="P744" start="0" length="0"/>
  <rfmt sheetId="5" xfDxf="1" sqref="Q744" start="0" length="0"/>
  <rfmt sheetId="5" xfDxf="1" sqref="R744" start="0" length="0"/>
  <rfmt sheetId="5" xfDxf="1" sqref="S744" start="0" length="0"/>
  <rfmt sheetId="5" xfDxf="1" sqref="T744" start="0" length="0"/>
  <rfmt sheetId="5" xfDxf="1" sqref="U744" start="0" length="0"/>
  <rfmt sheetId="5" xfDxf="1" sqref="V744" start="0" length="0"/>
  <rfmt sheetId="5" xfDxf="1" sqref="W744" start="0" length="0"/>
  <rfmt sheetId="5" xfDxf="1" sqref="X744" start="0" length="0"/>
  <rfmt sheetId="5" xfDxf="1" sqref="Y744" start="0" length="0"/>
  <rfmt sheetId="5" xfDxf="1" sqref="Z744" start="0" length="0"/>
  <rfmt sheetId="5" xfDxf="1" sqref="AA744" start="0" length="0"/>
  <rfmt sheetId="5" xfDxf="1" sqref="AB744" start="0" length="0"/>
  <rfmt sheetId="5" xfDxf="1" sqref="AC744" start="0" length="0"/>
  <rfmt sheetId="5" xfDxf="1" sqref="AD744" start="0" length="0"/>
  <rfmt sheetId="5" xfDxf="1" sqref="AE744" start="0" length="0"/>
  <rcc rId="57027" sId="5" xfDxf="1" dxf="1">
    <nc r="A745" t="inlineStr">
      <is>
        <t>FSW</t>
      </is>
    </nc>
    <ndxf>
      <font>
        <sz val="12"/>
        <name val="Calibri"/>
        <scheme val="none"/>
      </font>
      <alignment horizontal="justify" readingOrder="0"/>
    </ndxf>
  </rcc>
  <rfmt sheetId="5" xfDxf="1" sqref="B745" start="0" length="0"/>
  <rfmt sheetId="5" xfDxf="1" sqref="C745" start="0" length="0"/>
  <rcc rId="57028" sId="5" xfDxf="1" dxf="1">
    <nc r="D745" t="inlineStr">
      <is>
        <t xml:space="preserve">Female Sex Workers </t>
      </is>
    </nc>
    <ndxf>
      <font>
        <sz val="12"/>
        <name val="Calibri"/>
        <scheme val="none"/>
      </font>
      <alignment horizontal="justify" readingOrder="0"/>
    </ndxf>
  </rcc>
  <rfmt sheetId="5" xfDxf="1" sqref="E745" start="0" length="0"/>
  <rfmt sheetId="5" xfDxf="1" sqref="F745" start="0" length="0"/>
  <rfmt sheetId="5" xfDxf="1" sqref="G745" start="0" length="0"/>
  <rfmt sheetId="5" xfDxf="1" sqref="H745" start="0" length="0"/>
  <rfmt sheetId="5" xfDxf="1" sqref="I745" start="0" length="0"/>
  <rfmt sheetId="5" xfDxf="1" sqref="J745" start="0" length="0"/>
  <rfmt sheetId="5" xfDxf="1" sqref="K745" start="0" length="0"/>
  <rfmt sheetId="5" xfDxf="1" sqref="L745" start="0" length="0"/>
  <rfmt sheetId="5" xfDxf="1" sqref="M745" start="0" length="0"/>
  <rfmt sheetId="5" xfDxf="1" sqref="N745" start="0" length="0"/>
  <rfmt sheetId="5" xfDxf="1" sqref="O745" start="0" length="0"/>
  <rfmt sheetId="5" xfDxf="1" sqref="P745" start="0" length="0"/>
  <rfmt sheetId="5" xfDxf="1" sqref="Q745" start="0" length="0"/>
  <rfmt sheetId="5" xfDxf="1" sqref="R745" start="0" length="0"/>
  <rfmt sheetId="5" xfDxf="1" sqref="S745" start="0" length="0"/>
  <rfmt sheetId="5" xfDxf="1" sqref="T745" start="0" length="0"/>
  <rfmt sheetId="5" xfDxf="1" sqref="U745" start="0" length="0"/>
  <rfmt sheetId="5" xfDxf="1" sqref="V745" start="0" length="0"/>
  <rfmt sheetId="5" xfDxf="1" sqref="W745" start="0" length="0"/>
  <rfmt sheetId="5" xfDxf="1" sqref="X745" start="0" length="0"/>
  <rfmt sheetId="5" xfDxf="1" sqref="Y745" start="0" length="0"/>
  <rfmt sheetId="5" xfDxf="1" sqref="Z745" start="0" length="0"/>
  <rfmt sheetId="5" xfDxf="1" sqref="AA745" start="0" length="0"/>
  <rfmt sheetId="5" xfDxf="1" sqref="AB745" start="0" length="0"/>
  <rfmt sheetId="5" xfDxf="1" sqref="AC745" start="0" length="0"/>
  <rfmt sheetId="5" xfDxf="1" sqref="AD745" start="0" length="0"/>
  <rfmt sheetId="5" xfDxf="1" sqref="AE745" start="0" length="0"/>
  <rcc rId="57029" sId="5" xfDxf="1" dxf="1">
    <nc r="A746" t="inlineStr">
      <is>
        <t>GBV</t>
      </is>
    </nc>
    <ndxf>
      <font>
        <sz val="12"/>
        <name val="Calibri"/>
        <scheme val="none"/>
      </font>
      <alignment horizontal="justify" readingOrder="0"/>
    </ndxf>
  </rcc>
  <rfmt sheetId="5" xfDxf="1" sqref="B746" start="0" length="0"/>
  <rfmt sheetId="5" xfDxf="1" sqref="C746" start="0" length="0"/>
  <rcc rId="57030" sId="5" xfDxf="1" dxf="1">
    <nc r="D746" t="inlineStr">
      <is>
        <t xml:space="preserve">Gender-based Violence </t>
      </is>
    </nc>
    <ndxf>
      <font>
        <sz val="12"/>
        <name val="Calibri"/>
        <scheme val="none"/>
      </font>
      <alignment horizontal="justify" readingOrder="0"/>
    </ndxf>
  </rcc>
  <rfmt sheetId="5" xfDxf="1" sqref="E746" start="0" length="0"/>
  <rfmt sheetId="5" xfDxf="1" sqref="F746" start="0" length="0"/>
  <rfmt sheetId="5" xfDxf="1" sqref="G746" start="0" length="0"/>
  <rfmt sheetId="5" xfDxf="1" sqref="H746" start="0" length="0"/>
  <rfmt sheetId="5" xfDxf="1" sqref="I746" start="0" length="0"/>
  <rfmt sheetId="5" xfDxf="1" sqref="J746" start="0" length="0"/>
  <rfmt sheetId="5" xfDxf="1" sqref="K746" start="0" length="0"/>
  <rfmt sheetId="5" xfDxf="1" sqref="L746" start="0" length="0"/>
  <rfmt sheetId="5" xfDxf="1" sqref="M746" start="0" length="0"/>
  <rfmt sheetId="5" xfDxf="1" sqref="N746" start="0" length="0"/>
  <rfmt sheetId="5" xfDxf="1" sqref="O746" start="0" length="0"/>
  <rfmt sheetId="5" xfDxf="1" sqref="P746" start="0" length="0"/>
  <rfmt sheetId="5" xfDxf="1" sqref="Q746" start="0" length="0"/>
  <rfmt sheetId="5" xfDxf="1" sqref="R746" start="0" length="0"/>
  <rfmt sheetId="5" xfDxf="1" sqref="S746" start="0" length="0"/>
  <rfmt sheetId="5" xfDxf="1" sqref="T746" start="0" length="0"/>
  <rfmt sheetId="5" xfDxf="1" sqref="U746" start="0" length="0"/>
  <rfmt sheetId="5" xfDxf="1" sqref="V746" start="0" length="0"/>
  <rfmt sheetId="5" xfDxf="1" sqref="W746" start="0" length="0"/>
  <rfmt sheetId="5" xfDxf="1" sqref="X746" start="0" length="0"/>
  <rfmt sheetId="5" xfDxf="1" sqref="Y746" start="0" length="0"/>
  <rfmt sheetId="5" xfDxf="1" sqref="Z746" start="0" length="0"/>
  <rfmt sheetId="5" xfDxf="1" sqref="AA746" start="0" length="0"/>
  <rfmt sheetId="5" xfDxf="1" sqref="AB746" start="0" length="0"/>
  <rfmt sheetId="5" xfDxf="1" sqref="AC746" start="0" length="0"/>
  <rfmt sheetId="5" xfDxf="1" sqref="AD746" start="0" length="0"/>
  <rfmt sheetId="5" xfDxf="1" sqref="AE746" start="0" length="0"/>
  <rcc rId="57031" sId="5" xfDxf="1" dxf="1">
    <nc r="A747" t="inlineStr">
      <is>
        <t>HCT</t>
      </is>
    </nc>
    <ndxf>
      <font>
        <sz val="12"/>
        <name val="Calibri"/>
        <scheme val="none"/>
      </font>
      <alignment horizontal="justify" readingOrder="0"/>
    </ndxf>
  </rcc>
  <rfmt sheetId="5" xfDxf="1" sqref="B747" start="0" length="0"/>
  <rfmt sheetId="5" xfDxf="1" sqref="C747" start="0" length="0"/>
  <rcc rId="57032" sId="5" xfDxf="1" dxf="1">
    <nc r="D747" t="inlineStr">
      <is>
        <t xml:space="preserve">HIV Counselling and testing </t>
      </is>
    </nc>
    <ndxf>
      <font>
        <sz val="12"/>
        <name val="Calibri"/>
        <scheme val="none"/>
      </font>
      <alignment horizontal="justify" readingOrder="0"/>
    </ndxf>
  </rcc>
  <rfmt sheetId="5" xfDxf="1" sqref="E747" start="0" length="0"/>
  <rfmt sheetId="5" xfDxf="1" sqref="F747" start="0" length="0"/>
  <rfmt sheetId="5" xfDxf="1" sqref="G747" start="0" length="0"/>
  <rfmt sheetId="5" xfDxf="1" sqref="H747" start="0" length="0"/>
  <rfmt sheetId="5" xfDxf="1" sqref="I747" start="0" length="0"/>
  <rfmt sheetId="5" xfDxf="1" sqref="J747" start="0" length="0"/>
  <rfmt sheetId="5" xfDxf="1" sqref="K747" start="0" length="0"/>
  <rfmt sheetId="5" xfDxf="1" sqref="L747" start="0" length="0"/>
  <rfmt sheetId="5" xfDxf="1" sqref="M747" start="0" length="0"/>
  <rfmt sheetId="5" xfDxf="1" sqref="N747" start="0" length="0"/>
  <rfmt sheetId="5" xfDxf="1" sqref="O747" start="0" length="0"/>
  <rfmt sheetId="5" xfDxf="1" sqref="P747" start="0" length="0"/>
  <rfmt sheetId="5" xfDxf="1" sqref="Q747" start="0" length="0"/>
  <rfmt sheetId="5" xfDxf="1" sqref="R747" start="0" length="0"/>
  <rfmt sheetId="5" xfDxf="1" sqref="S747" start="0" length="0"/>
  <rfmt sheetId="5" xfDxf="1" sqref="T747" start="0" length="0"/>
  <rfmt sheetId="5" xfDxf="1" sqref="U747" start="0" length="0"/>
  <rfmt sheetId="5" xfDxf="1" sqref="V747" start="0" length="0"/>
  <rfmt sheetId="5" xfDxf="1" sqref="W747" start="0" length="0"/>
  <rfmt sheetId="5" xfDxf="1" sqref="X747" start="0" length="0"/>
  <rfmt sheetId="5" xfDxf="1" sqref="Y747" start="0" length="0"/>
  <rfmt sheetId="5" xfDxf="1" sqref="Z747" start="0" length="0"/>
  <rfmt sheetId="5" xfDxf="1" sqref="AA747" start="0" length="0"/>
  <rfmt sheetId="5" xfDxf="1" sqref="AB747" start="0" length="0"/>
  <rfmt sheetId="5" xfDxf="1" sqref="AC747" start="0" length="0"/>
  <rfmt sheetId="5" xfDxf="1" sqref="AD747" start="0" length="0"/>
  <rfmt sheetId="5" xfDxf="1" sqref="AE747" start="0" length="0"/>
  <rcc rId="57033" sId="5" xfDxf="1" dxf="1">
    <nc r="A748" t="inlineStr">
      <is>
        <t>HIV</t>
      </is>
    </nc>
    <ndxf>
      <font>
        <sz val="12"/>
        <name val="Calibri"/>
        <scheme val="none"/>
      </font>
      <alignment horizontal="justify" readingOrder="0"/>
    </ndxf>
  </rcc>
  <rfmt sheetId="5" xfDxf="1" sqref="B748" start="0" length="0"/>
  <rfmt sheetId="5" xfDxf="1" sqref="C748" start="0" length="0"/>
  <rcc rId="57034" sId="5" xfDxf="1" dxf="1">
    <nc r="D748" t="inlineStr">
      <is>
        <t xml:space="preserve">Human Immune Virus </t>
      </is>
    </nc>
    <ndxf>
      <font>
        <sz val="12"/>
        <name val="Calibri"/>
        <scheme val="none"/>
      </font>
      <alignment horizontal="justify" readingOrder="0"/>
    </ndxf>
  </rcc>
  <rfmt sheetId="5" xfDxf="1" sqref="E748" start="0" length="0"/>
  <rfmt sheetId="5" xfDxf="1" sqref="F748" start="0" length="0"/>
  <rfmt sheetId="5" xfDxf="1" sqref="G748" start="0" length="0"/>
  <rfmt sheetId="5" xfDxf="1" sqref="H748" start="0" length="0"/>
  <rfmt sheetId="5" xfDxf="1" sqref="I748" start="0" length="0"/>
  <rfmt sheetId="5" xfDxf="1" sqref="J748" start="0" length="0"/>
  <rfmt sheetId="5" xfDxf="1" sqref="K748" start="0" length="0"/>
  <rfmt sheetId="5" xfDxf="1" sqref="L748" start="0" length="0"/>
  <rfmt sheetId="5" xfDxf="1" sqref="M748" start="0" length="0"/>
  <rfmt sheetId="5" xfDxf="1" sqref="N748" start="0" length="0"/>
  <rfmt sheetId="5" xfDxf="1" sqref="O748" start="0" length="0"/>
  <rfmt sheetId="5" xfDxf="1" sqref="P748" start="0" length="0"/>
  <rfmt sheetId="5" xfDxf="1" sqref="Q748" start="0" length="0"/>
  <rfmt sheetId="5" xfDxf="1" sqref="R748" start="0" length="0"/>
  <rfmt sheetId="5" xfDxf="1" sqref="S748" start="0" length="0"/>
  <rfmt sheetId="5" xfDxf="1" sqref="T748" start="0" length="0"/>
  <rfmt sheetId="5" xfDxf="1" sqref="U748" start="0" length="0"/>
  <rfmt sheetId="5" xfDxf="1" sqref="V748" start="0" length="0"/>
  <rfmt sheetId="5" xfDxf="1" sqref="W748" start="0" length="0"/>
  <rfmt sheetId="5" xfDxf="1" sqref="X748" start="0" length="0"/>
  <rfmt sheetId="5" xfDxf="1" sqref="Y748" start="0" length="0"/>
  <rfmt sheetId="5" xfDxf="1" sqref="Z748" start="0" length="0"/>
  <rfmt sheetId="5" xfDxf="1" sqref="AA748" start="0" length="0"/>
  <rfmt sheetId="5" xfDxf="1" sqref="AB748" start="0" length="0"/>
  <rfmt sheetId="5" xfDxf="1" sqref="AC748" start="0" length="0"/>
  <rfmt sheetId="5" xfDxf="1" sqref="AD748" start="0" length="0"/>
  <rfmt sheetId="5" xfDxf="1" sqref="AE748" start="0" length="0"/>
  <rcc rId="57035" sId="5" xfDxf="1" dxf="1">
    <nc r="A749" t="inlineStr">
      <is>
        <t>IEC</t>
      </is>
    </nc>
    <ndxf>
      <font>
        <sz val="12"/>
        <name val="Calibri"/>
        <scheme val="none"/>
      </font>
      <alignment horizontal="justify" readingOrder="0"/>
    </ndxf>
  </rcc>
  <rfmt sheetId="5" xfDxf="1" sqref="B749" start="0" length="0"/>
  <rfmt sheetId="5" xfDxf="1" sqref="C749" start="0" length="0"/>
  <rcc rId="57036" sId="5" xfDxf="1" dxf="1">
    <nc r="D749" t="inlineStr">
      <is>
        <t xml:space="preserve">Information, Education and Communication </t>
      </is>
    </nc>
    <ndxf>
      <font>
        <sz val="12"/>
        <name val="Calibri"/>
        <scheme val="none"/>
      </font>
      <alignment horizontal="justify" readingOrder="0"/>
    </ndxf>
  </rcc>
  <rfmt sheetId="5" xfDxf="1" sqref="E749" start="0" length="0"/>
  <rfmt sheetId="5" xfDxf="1" sqref="F749" start="0" length="0"/>
  <rfmt sheetId="5" xfDxf="1" sqref="G749" start="0" length="0"/>
  <rfmt sheetId="5" xfDxf="1" sqref="H749" start="0" length="0"/>
  <rfmt sheetId="5" xfDxf="1" sqref="I749" start="0" length="0"/>
  <rfmt sheetId="5" xfDxf="1" sqref="J749" start="0" length="0"/>
  <rfmt sheetId="5" xfDxf="1" sqref="K749" start="0" length="0"/>
  <rfmt sheetId="5" xfDxf="1" sqref="L749" start="0" length="0"/>
  <rfmt sheetId="5" xfDxf="1" sqref="M749" start="0" length="0"/>
  <rfmt sheetId="5" xfDxf="1" sqref="N749" start="0" length="0"/>
  <rfmt sheetId="5" xfDxf="1" sqref="O749" start="0" length="0"/>
  <rfmt sheetId="5" xfDxf="1" sqref="P749" start="0" length="0"/>
  <rfmt sheetId="5" xfDxf="1" sqref="Q749" start="0" length="0"/>
  <rfmt sheetId="5" xfDxf="1" sqref="R749" start="0" length="0"/>
  <rfmt sheetId="5" xfDxf="1" sqref="S749" start="0" length="0"/>
  <rfmt sheetId="5" xfDxf="1" sqref="T749" start="0" length="0"/>
  <rfmt sheetId="5" xfDxf="1" sqref="U749" start="0" length="0"/>
  <rfmt sheetId="5" xfDxf="1" sqref="V749" start="0" length="0"/>
  <rfmt sheetId="5" xfDxf="1" sqref="W749" start="0" length="0"/>
  <rfmt sheetId="5" xfDxf="1" sqref="X749" start="0" length="0"/>
  <rfmt sheetId="5" xfDxf="1" sqref="Y749" start="0" length="0"/>
  <rfmt sheetId="5" xfDxf="1" sqref="Z749" start="0" length="0"/>
  <rfmt sheetId="5" xfDxf="1" sqref="AA749" start="0" length="0"/>
  <rfmt sheetId="5" xfDxf="1" sqref="AB749" start="0" length="0"/>
  <rfmt sheetId="5" xfDxf="1" sqref="AC749" start="0" length="0"/>
  <rfmt sheetId="5" xfDxf="1" sqref="AD749" start="0" length="0"/>
  <rfmt sheetId="5" xfDxf="1" sqref="AE749" start="0" length="0"/>
  <rcc rId="57037" sId="5" xfDxf="1" dxf="1">
    <nc r="A750" t="inlineStr">
      <is>
        <t>FPMC</t>
      </is>
    </nc>
    <ndxf>
      <font>
        <sz val="12"/>
        <name val="Calibri"/>
        <scheme val="none"/>
      </font>
      <alignment horizontal="justify" readingOrder="0"/>
    </ndxf>
  </rcc>
  <rfmt sheetId="5" xfDxf="1" sqref="B750" start="0" length="0"/>
  <rfmt sheetId="5" xfDxf="1" sqref="C750" start="0" length="0"/>
  <rcc rId="57038" sId="5" xfDxf="1" dxf="1">
    <nc r="D750" t="inlineStr">
      <is>
        <t>Fort Portal Municipal Council</t>
      </is>
    </nc>
    <ndxf>
      <font>
        <sz val="12"/>
        <name val="Calibri"/>
        <scheme val="none"/>
      </font>
      <alignment horizontal="justify" readingOrder="0"/>
    </ndxf>
  </rcc>
  <rfmt sheetId="5" xfDxf="1" sqref="E750" start="0" length="0"/>
  <rfmt sheetId="5" xfDxf="1" sqref="F750" start="0" length="0"/>
  <rfmt sheetId="5" xfDxf="1" sqref="G750" start="0" length="0"/>
  <rfmt sheetId="5" xfDxf="1" sqref="H750" start="0" length="0"/>
  <rfmt sheetId="5" xfDxf="1" sqref="I750" start="0" length="0"/>
  <rfmt sheetId="5" xfDxf="1" sqref="J750" start="0" length="0"/>
  <rfmt sheetId="5" xfDxf="1" sqref="K750" start="0" length="0"/>
  <rfmt sheetId="5" xfDxf="1" sqref="L750" start="0" length="0"/>
  <rfmt sheetId="5" xfDxf="1" sqref="M750" start="0" length="0"/>
  <rfmt sheetId="5" xfDxf="1" sqref="N750" start="0" length="0"/>
  <rfmt sheetId="5" xfDxf="1" sqref="O750" start="0" length="0"/>
  <rfmt sheetId="5" xfDxf="1" sqref="P750" start="0" length="0"/>
  <rfmt sheetId="5" xfDxf="1" sqref="Q750" start="0" length="0"/>
  <rfmt sheetId="5" xfDxf="1" sqref="R750" start="0" length="0"/>
  <rfmt sheetId="5" xfDxf="1" sqref="S750" start="0" length="0"/>
  <rfmt sheetId="5" xfDxf="1" sqref="T750" start="0" length="0"/>
  <rfmt sheetId="5" xfDxf="1" sqref="U750" start="0" length="0"/>
  <rfmt sheetId="5" xfDxf="1" sqref="V750" start="0" length="0"/>
  <rfmt sheetId="5" xfDxf="1" sqref="W750" start="0" length="0"/>
  <rfmt sheetId="5" xfDxf="1" sqref="X750" start="0" length="0"/>
  <rfmt sheetId="5" xfDxf="1" sqref="Y750" start="0" length="0"/>
  <rfmt sheetId="5" xfDxf="1" sqref="Z750" start="0" length="0"/>
  <rfmt sheetId="5" xfDxf="1" sqref="AA750" start="0" length="0"/>
  <rfmt sheetId="5" xfDxf="1" sqref="AB750" start="0" length="0"/>
  <rfmt sheetId="5" xfDxf="1" sqref="AC750" start="0" length="0"/>
  <rfmt sheetId="5" xfDxf="1" sqref="AD750" start="0" length="0"/>
  <rfmt sheetId="5" xfDxf="1" sqref="AE750" start="0" length="0"/>
  <rcc rId="57039" sId="5" xfDxf="1" dxf="1">
    <nc r="A751" t="inlineStr">
      <is>
        <t xml:space="preserve">MARPS </t>
      </is>
    </nc>
    <ndxf>
      <font>
        <sz val="12"/>
        <name val="Calibri"/>
        <scheme val="none"/>
      </font>
      <alignment horizontal="justify" readingOrder="0"/>
    </ndxf>
  </rcc>
  <rfmt sheetId="5" xfDxf="1" sqref="B751" start="0" length="0"/>
  <rcc rId="57040" sId="5" xfDxf="1" dxf="1">
    <nc r="C751" t="inlineStr">
      <is>
        <t>Most At Risk Populations</t>
      </is>
    </nc>
    <ndxf>
      <font>
        <sz val="12"/>
        <name val="Calibri"/>
        <scheme val="none"/>
      </font>
      <alignment horizontal="justify" readingOrder="0"/>
    </ndxf>
  </rcc>
  <rfmt sheetId="5" xfDxf="1" sqref="D751" start="0" length="0"/>
  <rfmt sheetId="5" xfDxf="1" sqref="E751" start="0" length="0"/>
  <rfmt sheetId="5" xfDxf="1" sqref="F751" start="0" length="0"/>
  <rfmt sheetId="5" xfDxf="1" sqref="G751" start="0" length="0"/>
  <rfmt sheetId="5" xfDxf="1" sqref="H751" start="0" length="0"/>
  <rfmt sheetId="5" xfDxf="1" sqref="I751" start="0" length="0"/>
  <rfmt sheetId="5" xfDxf="1" sqref="J751" start="0" length="0"/>
  <rfmt sheetId="5" xfDxf="1" sqref="K751" start="0" length="0"/>
  <rfmt sheetId="5" xfDxf="1" sqref="L751" start="0" length="0"/>
  <rfmt sheetId="5" xfDxf="1" sqref="M751" start="0" length="0"/>
  <rfmt sheetId="5" xfDxf="1" sqref="N751" start="0" length="0"/>
  <rfmt sheetId="5" xfDxf="1" sqref="O751" start="0" length="0"/>
  <rfmt sheetId="5" xfDxf="1" sqref="P751" start="0" length="0"/>
  <rfmt sheetId="5" xfDxf="1" sqref="Q751" start="0" length="0"/>
  <rfmt sheetId="5" xfDxf="1" sqref="R751" start="0" length="0"/>
  <rfmt sheetId="5" xfDxf="1" sqref="S751" start="0" length="0"/>
  <rfmt sheetId="5" xfDxf="1" sqref="T751" start="0" length="0"/>
  <rfmt sheetId="5" xfDxf="1" sqref="U751" start="0" length="0"/>
  <rfmt sheetId="5" xfDxf="1" sqref="V751" start="0" length="0"/>
  <rfmt sheetId="5" xfDxf="1" sqref="W751" start="0" length="0"/>
  <rfmt sheetId="5" xfDxf="1" sqref="X751" start="0" length="0"/>
  <rfmt sheetId="5" xfDxf="1" sqref="Y751" start="0" length="0"/>
  <rfmt sheetId="5" xfDxf="1" sqref="Z751" start="0" length="0"/>
  <rfmt sheetId="5" xfDxf="1" sqref="AA751" start="0" length="0"/>
  <rfmt sheetId="5" xfDxf="1" sqref="AB751" start="0" length="0"/>
  <rfmt sheetId="5" xfDxf="1" sqref="AC751" start="0" length="0"/>
  <rfmt sheetId="5" xfDxf="1" sqref="AD751" start="0" length="0"/>
  <rfmt sheetId="5" xfDxf="1" sqref="AE751" start="0" length="0"/>
  <rcc rId="57041" sId="5" xfDxf="1" dxf="1">
    <nc r="A752" t="inlineStr">
      <is>
        <t>M&amp;E</t>
      </is>
    </nc>
    <ndxf>
      <font>
        <sz val="12"/>
        <name val="Calibri"/>
        <scheme val="none"/>
      </font>
      <alignment horizontal="justify" readingOrder="0"/>
    </ndxf>
  </rcc>
  <rfmt sheetId="5" xfDxf="1" sqref="B752" start="0" length="0"/>
  <rfmt sheetId="5" xfDxf="1" sqref="C752" start="0" length="0"/>
  <rcc rId="57042" sId="5" xfDxf="1" dxf="1">
    <nc r="D752" t="inlineStr">
      <is>
        <t xml:space="preserve">Monitoring and Evaluation  </t>
      </is>
    </nc>
    <ndxf>
      <font>
        <sz val="12"/>
        <name val="Calibri"/>
        <scheme val="none"/>
      </font>
      <alignment horizontal="justify" readingOrder="0"/>
    </ndxf>
  </rcc>
  <rfmt sheetId="5" xfDxf="1" sqref="E752" start="0" length="0"/>
  <rfmt sheetId="5" xfDxf="1" sqref="F752" start="0" length="0"/>
  <rfmt sheetId="5" xfDxf="1" sqref="G752" start="0" length="0"/>
  <rfmt sheetId="5" xfDxf="1" sqref="H752" start="0" length="0"/>
  <rfmt sheetId="5" xfDxf="1" sqref="I752" start="0" length="0"/>
  <rfmt sheetId="5" xfDxf="1" sqref="J752" start="0" length="0"/>
  <rfmt sheetId="5" xfDxf="1" sqref="K752" start="0" length="0"/>
  <rfmt sheetId="5" xfDxf="1" sqref="L752" start="0" length="0"/>
  <rfmt sheetId="5" xfDxf="1" sqref="M752" start="0" length="0"/>
  <rfmt sheetId="5" xfDxf="1" sqref="N752" start="0" length="0"/>
  <rfmt sheetId="5" xfDxf="1" sqref="O752" start="0" length="0"/>
  <rfmt sheetId="5" xfDxf="1" sqref="P752" start="0" length="0"/>
  <rfmt sheetId="5" xfDxf="1" sqref="Q752" start="0" length="0"/>
  <rfmt sheetId="5" xfDxf="1" sqref="R752" start="0" length="0"/>
  <rfmt sheetId="5" xfDxf="1" sqref="S752" start="0" length="0"/>
  <rfmt sheetId="5" xfDxf="1" sqref="T752" start="0" length="0"/>
  <rfmt sheetId="5" xfDxf="1" sqref="U752" start="0" length="0"/>
  <rfmt sheetId="5" xfDxf="1" sqref="V752" start="0" length="0"/>
  <rfmt sheetId="5" xfDxf="1" sqref="W752" start="0" length="0"/>
  <rfmt sheetId="5" xfDxf="1" sqref="X752" start="0" length="0"/>
  <rfmt sheetId="5" xfDxf="1" sqref="Y752" start="0" length="0"/>
  <rfmt sheetId="5" xfDxf="1" sqref="Z752" start="0" length="0"/>
  <rfmt sheetId="5" xfDxf="1" sqref="AA752" start="0" length="0"/>
  <rfmt sheetId="5" xfDxf="1" sqref="AB752" start="0" length="0"/>
  <rfmt sheetId="5" xfDxf="1" sqref="AC752" start="0" length="0"/>
  <rfmt sheetId="5" xfDxf="1" sqref="AD752" start="0" length="0"/>
  <rfmt sheetId="5" xfDxf="1" sqref="AE752" start="0" length="0"/>
  <rcc rId="57043" sId="5" xfDxf="1" dxf="1">
    <nc r="A753" t="inlineStr">
      <is>
        <t>MoT</t>
      </is>
    </nc>
    <ndxf>
      <font>
        <sz val="12"/>
        <name val="Calibri"/>
        <scheme val="none"/>
      </font>
      <alignment horizontal="justify" readingOrder="0"/>
    </ndxf>
  </rcc>
  <rfmt sheetId="5" xfDxf="1" sqref="B753" start="0" length="0"/>
  <rfmt sheetId="5" xfDxf="1" sqref="C753" start="0" length="0"/>
  <rcc rId="57044" sId="5" xfDxf="1" dxf="1">
    <nc r="D753" t="inlineStr">
      <is>
        <t xml:space="preserve">Mode of Transmission </t>
      </is>
    </nc>
    <ndxf>
      <font>
        <sz val="12"/>
        <name val="Calibri"/>
        <scheme val="none"/>
      </font>
      <alignment horizontal="justify" readingOrder="0"/>
    </ndxf>
  </rcc>
  <rfmt sheetId="5" xfDxf="1" sqref="E753" start="0" length="0"/>
  <rfmt sheetId="5" xfDxf="1" sqref="F753" start="0" length="0"/>
  <rfmt sheetId="5" xfDxf="1" sqref="G753" start="0" length="0"/>
  <rfmt sheetId="5" xfDxf="1" sqref="H753" start="0" length="0"/>
  <rfmt sheetId="5" xfDxf="1" sqref="I753" start="0" length="0"/>
  <rfmt sheetId="5" xfDxf="1" sqref="J753" start="0" length="0"/>
  <rfmt sheetId="5" xfDxf="1" sqref="K753" start="0" length="0"/>
  <rfmt sheetId="5" xfDxf="1" sqref="L753" start="0" length="0"/>
  <rfmt sheetId="5" xfDxf="1" sqref="M753" start="0" length="0"/>
  <rfmt sheetId="5" xfDxf="1" sqref="N753" start="0" length="0"/>
  <rfmt sheetId="5" xfDxf="1" sqref="O753" start="0" length="0"/>
  <rfmt sheetId="5" xfDxf="1" sqref="P753" start="0" length="0"/>
  <rfmt sheetId="5" xfDxf="1" sqref="Q753" start="0" length="0"/>
  <rfmt sheetId="5" xfDxf="1" sqref="R753" start="0" length="0"/>
  <rfmt sheetId="5" xfDxf="1" sqref="S753" start="0" length="0"/>
  <rfmt sheetId="5" xfDxf="1" sqref="T753" start="0" length="0"/>
  <rfmt sheetId="5" xfDxf="1" sqref="U753" start="0" length="0"/>
  <rfmt sheetId="5" xfDxf="1" sqref="V753" start="0" length="0"/>
  <rfmt sheetId="5" xfDxf="1" sqref="W753" start="0" length="0"/>
  <rfmt sheetId="5" xfDxf="1" sqref="X753" start="0" length="0"/>
  <rfmt sheetId="5" xfDxf="1" sqref="Y753" start="0" length="0"/>
  <rfmt sheetId="5" xfDxf="1" sqref="Z753" start="0" length="0"/>
  <rfmt sheetId="5" xfDxf="1" sqref="AA753" start="0" length="0"/>
  <rfmt sheetId="5" xfDxf="1" sqref="AB753" start="0" length="0"/>
  <rfmt sheetId="5" xfDxf="1" sqref="AC753" start="0" length="0"/>
  <rfmt sheetId="5" xfDxf="1" sqref="AD753" start="0" length="0"/>
  <rfmt sheetId="5" xfDxf="1" sqref="AE753" start="0" length="0"/>
  <rcc rId="57045" sId="5" xfDxf="1" dxf="1">
    <nc r="A754" t="inlineStr">
      <is>
        <t>MSM</t>
      </is>
    </nc>
    <ndxf>
      <font>
        <sz val="12"/>
        <name val="Calibri"/>
        <scheme val="none"/>
      </font>
      <alignment horizontal="justify" readingOrder="0"/>
    </ndxf>
  </rcc>
  <rfmt sheetId="5" xfDxf="1" sqref="B754" start="0" length="0"/>
  <rfmt sheetId="5" xfDxf="1" sqref="C754" start="0" length="0"/>
  <rcc rId="57046" sId="5" xfDxf="1" dxf="1">
    <nc r="D754" t="inlineStr">
      <is>
        <t xml:space="preserve">Men having sex with men </t>
      </is>
    </nc>
    <ndxf>
      <font>
        <sz val="12"/>
        <name val="Calibri"/>
        <scheme val="none"/>
      </font>
      <alignment horizontal="justify" readingOrder="0"/>
    </ndxf>
  </rcc>
  <rfmt sheetId="5" xfDxf="1" sqref="E754" start="0" length="0"/>
  <rfmt sheetId="5" xfDxf="1" sqref="F754" start="0" length="0"/>
  <rfmt sheetId="5" xfDxf="1" sqref="G754" start="0" length="0"/>
  <rfmt sheetId="5" xfDxf="1" sqref="H754" start="0" length="0"/>
  <rfmt sheetId="5" xfDxf="1" sqref="I754" start="0" length="0"/>
  <rfmt sheetId="5" xfDxf="1" sqref="J754" start="0" length="0"/>
  <rfmt sheetId="5" xfDxf="1" sqref="K754" start="0" length="0"/>
  <rfmt sheetId="5" xfDxf="1" sqref="L754" start="0" length="0"/>
  <rfmt sheetId="5" xfDxf="1" sqref="M754" start="0" length="0"/>
  <rfmt sheetId="5" xfDxf="1" sqref="N754" start="0" length="0"/>
  <rfmt sheetId="5" xfDxf="1" sqref="O754" start="0" length="0"/>
  <rfmt sheetId="5" xfDxf="1" sqref="P754" start="0" length="0"/>
  <rfmt sheetId="5" xfDxf="1" sqref="Q754" start="0" length="0"/>
  <rfmt sheetId="5" xfDxf="1" sqref="R754" start="0" length="0"/>
  <rfmt sheetId="5" xfDxf="1" sqref="S754" start="0" length="0"/>
  <rfmt sheetId="5" xfDxf="1" sqref="T754" start="0" length="0"/>
  <rfmt sheetId="5" xfDxf="1" sqref="U754" start="0" length="0"/>
  <rfmt sheetId="5" xfDxf="1" sqref="V754" start="0" length="0"/>
  <rfmt sheetId="5" xfDxf="1" sqref="W754" start="0" length="0"/>
  <rfmt sheetId="5" xfDxf="1" sqref="X754" start="0" length="0"/>
  <rfmt sheetId="5" xfDxf="1" sqref="Y754" start="0" length="0"/>
  <rfmt sheetId="5" xfDxf="1" sqref="Z754" start="0" length="0"/>
  <rfmt sheetId="5" xfDxf="1" sqref="AA754" start="0" length="0"/>
  <rfmt sheetId="5" xfDxf="1" sqref="AB754" start="0" length="0"/>
  <rfmt sheetId="5" xfDxf="1" sqref="AC754" start="0" length="0"/>
  <rfmt sheetId="5" xfDxf="1" sqref="AD754" start="0" length="0"/>
  <rfmt sheetId="5" xfDxf="1" sqref="AE754" start="0" length="0"/>
  <rcc rId="57047" sId="5" xfDxf="1" dxf="1">
    <nc r="A755" t="inlineStr">
      <is>
        <t>NAFOPHANU</t>
      </is>
    </nc>
    <ndxf>
      <font>
        <sz val="12"/>
        <name val="Calibri"/>
        <scheme val="none"/>
      </font>
      <alignment horizontal="justify" readingOrder="0"/>
    </ndxf>
  </rcc>
  <rfmt sheetId="5" xfDxf="1" sqref="B755" start="0" length="0"/>
  <rcc rId="57048" sId="5" xfDxf="1" dxf="1">
    <nc r="C755" t="inlineStr">
      <is>
        <t xml:space="preserve">National Forum of People Living with HIV and AIDS Networks in Uganda </t>
      </is>
    </nc>
    <ndxf>
      <font>
        <sz val="12"/>
        <name val="Calibri"/>
        <scheme val="none"/>
      </font>
      <alignment horizontal="justify" readingOrder="0"/>
    </ndxf>
  </rcc>
  <rfmt sheetId="5" xfDxf="1" sqref="D755" start="0" length="0"/>
  <rfmt sheetId="5" xfDxf="1" sqref="E755" start="0" length="0"/>
  <rfmt sheetId="5" xfDxf="1" sqref="F755" start="0" length="0"/>
  <rfmt sheetId="5" xfDxf="1" sqref="G755" start="0" length="0"/>
  <rfmt sheetId="5" xfDxf="1" sqref="H755" start="0" length="0"/>
  <rfmt sheetId="5" xfDxf="1" sqref="I755" start="0" length="0"/>
  <rfmt sheetId="5" xfDxf="1" sqref="J755" start="0" length="0"/>
  <rfmt sheetId="5" xfDxf="1" sqref="K755" start="0" length="0"/>
  <rfmt sheetId="5" xfDxf="1" sqref="L755" start="0" length="0"/>
  <rfmt sheetId="5" xfDxf="1" sqref="M755" start="0" length="0"/>
  <rfmt sheetId="5" xfDxf="1" sqref="N755" start="0" length="0"/>
  <rfmt sheetId="5" xfDxf="1" sqref="O755" start="0" length="0"/>
  <rfmt sheetId="5" xfDxf="1" sqref="P755" start="0" length="0"/>
  <rfmt sheetId="5" xfDxf="1" sqref="Q755" start="0" length="0"/>
  <rfmt sheetId="5" xfDxf="1" sqref="R755" start="0" length="0"/>
  <rfmt sheetId="5" xfDxf="1" sqref="S755" start="0" length="0"/>
  <rfmt sheetId="5" xfDxf="1" sqref="T755" start="0" length="0"/>
  <rfmt sheetId="5" xfDxf="1" sqref="U755" start="0" length="0"/>
  <rfmt sheetId="5" xfDxf="1" sqref="V755" start="0" length="0"/>
  <rfmt sheetId="5" xfDxf="1" sqref="W755" start="0" length="0"/>
  <rfmt sheetId="5" xfDxf="1" sqref="X755" start="0" length="0"/>
  <rfmt sheetId="5" xfDxf="1" sqref="Y755" start="0" length="0"/>
  <rfmt sheetId="5" xfDxf="1" sqref="Z755" start="0" length="0"/>
  <rfmt sheetId="5" xfDxf="1" sqref="AA755" start="0" length="0"/>
  <rfmt sheetId="5" xfDxf="1" sqref="AB755" start="0" length="0"/>
  <rfmt sheetId="5" xfDxf="1" sqref="AC755" start="0" length="0"/>
  <rfmt sheetId="5" xfDxf="1" sqref="AD755" start="0" length="0"/>
  <rfmt sheetId="5" xfDxf="1" sqref="AE755" start="0" length="0"/>
  <rcc rId="57049" sId="5" xfDxf="1" dxf="1">
    <nc r="A756" t="inlineStr">
      <is>
        <t>NGO</t>
      </is>
    </nc>
    <ndxf>
      <font>
        <sz val="12"/>
        <name val="Calibri"/>
        <scheme val="none"/>
      </font>
      <alignment horizontal="justify" readingOrder="0"/>
    </ndxf>
  </rcc>
  <rfmt sheetId="5" xfDxf="1" sqref="B756" start="0" length="0"/>
  <rfmt sheetId="5" xfDxf="1" sqref="C756" start="0" length="0"/>
  <rcc rId="57050" sId="5" xfDxf="1" dxf="1">
    <nc r="D756" t="inlineStr">
      <is>
        <t xml:space="preserve">Non-Government Organisation </t>
      </is>
    </nc>
    <ndxf>
      <font>
        <sz val="12"/>
        <name val="Calibri"/>
        <scheme val="none"/>
      </font>
      <alignment horizontal="justify" readingOrder="0"/>
    </ndxf>
  </rcc>
  <rfmt sheetId="5" xfDxf="1" sqref="E756" start="0" length="0"/>
  <rfmt sheetId="5" xfDxf="1" sqref="F756" start="0" length="0"/>
  <rfmt sheetId="5" xfDxf="1" sqref="G756" start="0" length="0"/>
  <rfmt sheetId="5" xfDxf="1" sqref="H756" start="0" length="0"/>
  <rfmt sheetId="5" xfDxf="1" sqref="I756" start="0" length="0"/>
  <rfmt sheetId="5" xfDxf="1" sqref="J756" start="0" length="0"/>
  <rfmt sheetId="5" xfDxf="1" sqref="K756" start="0" length="0"/>
  <rfmt sheetId="5" xfDxf="1" sqref="L756" start="0" length="0"/>
  <rfmt sheetId="5" xfDxf="1" sqref="M756" start="0" length="0"/>
  <rfmt sheetId="5" xfDxf="1" sqref="N756" start="0" length="0"/>
  <rfmt sheetId="5" xfDxf="1" sqref="O756" start="0" length="0"/>
  <rfmt sheetId="5" xfDxf="1" sqref="P756" start="0" length="0"/>
  <rfmt sheetId="5" xfDxf="1" sqref="Q756" start="0" length="0"/>
  <rfmt sheetId="5" xfDxf="1" sqref="R756" start="0" length="0"/>
  <rfmt sheetId="5" xfDxf="1" sqref="S756" start="0" length="0"/>
  <rfmt sheetId="5" xfDxf="1" sqref="T756" start="0" length="0"/>
  <rfmt sheetId="5" xfDxf="1" sqref="U756" start="0" length="0"/>
  <rfmt sheetId="5" xfDxf="1" sqref="V756" start="0" length="0"/>
  <rfmt sheetId="5" xfDxf="1" sqref="W756" start="0" length="0"/>
  <rfmt sheetId="5" xfDxf="1" sqref="X756" start="0" length="0"/>
  <rfmt sheetId="5" xfDxf="1" sqref="Y756" start="0" length="0"/>
  <rfmt sheetId="5" xfDxf="1" sqref="Z756" start="0" length="0"/>
  <rfmt sheetId="5" xfDxf="1" sqref="AA756" start="0" length="0"/>
  <rfmt sheetId="5" xfDxf="1" sqref="AB756" start="0" length="0"/>
  <rfmt sheetId="5" xfDxf="1" sqref="AC756" start="0" length="0"/>
  <rfmt sheetId="5" xfDxf="1" sqref="AD756" start="0" length="0"/>
  <rfmt sheetId="5" xfDxf="1" sqref="AE756" start="0" length="0"/>
  <rcc rId="57051" sId="5" xfDxf="1" dxf="1">
    <nc r="A757" t="inlineStr">
      <is>
        <t>PLHIV</t>
      </is>
    </nc>
    <ndxf>
      <font>
        <sz val="12"/>
        <name val="Calibri"/>
        <scheme val="none"/>
      </font>
      <alignment horizontal="justify" readingOrder="0"/>
    </ndxf>
  </rcc>
  <rfmt sheetId="5" xfDxf="1" sqref="B757" start="0" length="0"/>
  <rfmt sheetId="5" xfDxf="1" sqref="C757" start="0" length="0"/>
  <rcc rId="57052" sId="5" xfDxf="1" dxf="1">
    <nc r="D757" t="inlineStr">
      <is>
        <t xml:space="preserve">People Living with HIV </t>
      </is>
    </nc>
    <ndxf>
      <font>
        <sz val="12"/>
        <name val="Calibri"/>
        <scheme val="none"/>
      </font>
      <alignment horizontal="justify" readingOrder="0"/>
    </ndxf>
  </rcc>
  <rfmt sheetId="5" xfDxf="1" sqref="E757" start="0" length="0"/>
  <rfmt sheetId="5" xfDxf="1" sqref="F757" start="0" length="0"/>
  <rfmt sheetId="5" xfDxf="1" sqref="G757" start="0" length="0"/>
  <rfmt sheetId="5" xfDxf="1" sqref="H757" start="0" length="0"/>
  <rfmt sheetId="5" xfDxf="1" sqref="I757" start="0" length="0"/>
  <rfmt sheetId="5" xfDxf="1" sqref="J757" start="0" length="0"/>
  <rfmt sheetId="5" xfDxf="1" sqref="K757" start="0" length="0"/>
  <rfmt sheetId="5" xfDxf="1" sqref="L757" start="0" length="0"/>
  <rfmt sheetId="5" xfDxf="1" sqref="M757" start="0" length="0"/>
  <rfmt sheetId="5" xfDxf="1" sqref="N757" start="0" length="0"/>
  <rfmt sheetId="5" xfDxf="1" sqref="O757" start="0" length="0"/>
  <rfmt sheetId="5" xfDxf="1" sqref="P757" start="0" length="0"/>
  <rfmt sheetId="5" xfDxf="1" sqref="Q757" start="0" length="0"/>
  <rfmt sheetId="5" xfDxf="1" sqref="R757" start="0" length="0"/>
  <rfmt sheetId="5" xfDxf="1" sqref="S757" start="0" length="0"/>
  <rfmt sheetId="5" xfDxf="1" sqref="T757" start="0" length="0"/>
  <rfmt sheetId="5" xfDxf="1" sqref="U757" start="0" length="0"/>
  <rfmt sheetId="5" xfDxf="1" sqref="V757" start="0" length="0"/>
  <rfmt sheetId="5" xfDxf="1" sqref="W757" start="0" length="0"/>
  <rfmt sheetId="5" xfDxf="1" sqref="X757" start="0" length="0"/>
  <rfmt sheetId="5" xfDxf="1" sqref="Y757" start="0" length="0"/>
  <rfmt sheetId="5" xfDxf="1" sqref="Z757" start="0" length="0"/>
  <rfmt sheetId="5" xfDxf="1" sqref="AA757" start="0" length="0"/>
  <rfmt sheetId="5" xfDxf="1" sqref="AB757" start="0" length="0"/>
  <rfmt sheetId="5" xfDxf="1" sqref="AC757" start="0" length="0"/>
  <rfmt sheetId="5" xfDxf="1" sqref="AD757" start="0" length="0"/>
  <rfmt sheetId="5" xfDxf="1" sqref="AE757" start="0" length="0"/>
  <rcc rId="57053" sId="5" xfDxf="1" dxf="1">
    <nc r="A758" t="inlineStr">
      <is>
        <t>PwP</t>
      </is>
    </nc>
    <ndxf>
      <font>
        <sz val="12"/>
        <name val="Calibri"/>
        <scheme val="none"/>
      </font>
      <alignment horizontal="justify" readingOrder="0"/>
    </ndxf>
  </rcc>
  <rfmt sheetId="5" xfDxf="1" sqref="B758" start="0" length="0"/>
  <rfmt sheetId="5" xfDxf="1" sqref="C758" start="0" length="0"/>
  <rcc rId="57054" sId="5" xfDxf="1" dxf="1">
    <nc r="D758" t="inlineStr">
      <is>
        <t>Prevention with Positive</t>
      </is>
    </nc>
    <ndxf>
      <font>
        <sz val="12"/>
        <name val="Calibri"/>
        <scheme val="none"/>
      </font>
      <alignment horizontal="justify" readingOrder="0"/>
    </ndxf>
  </rcc>
  <rfmt sheetId="5" xfDxf="1" sqref="E758" start="0" length="0"/>
  <rfmt sheetId="5" xfDxf="1" sqref="F758" start="0" length="0"/>
  <rfmt sheetId="5" xfDxf="1" sqref="G758" start="0" length="0"/>
  <rfmt sheetId="5" xfDxf="1" sqref="H758" start="0" length="0"/>
  <rfmt sheetId="5" xfDxf="1" sqref="I758" start="0" length="0"/>
  <rfmt sheetId="5" xfDxf="1" sqref="J758" start="0" length="0"/>
  <rfmt sheetId="5" xfDxf="1" sqref="K758" start="0" length="0"/>
  <rfmt sheetId="5" xfDxf="1" sqref="L758" start="0" length="0"/>
  <rfmt sheetId="5" xfDxf="1" sqref="M758" start="0" length="0"/>
  <rfmt sheetId="5" xfDxf="1" sqref="N758" start="0" length="0"/>
  <rfmt sheetId="5" xfDxf="1" sqref="O758" start="0" length="0"/>
  <rfmt sheetId="5" xfDxf="1" sqref="P758" start="0" length="0"/>
  <rfmt sheetId="5" xfDxf="1" sqref="Q758" start="0" length="0"/>
  <rfmt sheetId="5" xfDxf="1" sqref="R758" start="0" length="0"/>
  <rfmt sheetId="5" xfDxf="1" sqref="S758" start="0" length="0"/>
  <rfmt sheetId="5" xfDxf="1" sqref="T758" start="0" length="0"/>
  <rfmt sheetId="5" xfDxf="1" sqref="U758" start="0" length="0"/>
  <rfmt sheetId="5" xfDxf="1" sqref="V758" start="0" length="0"/>
  <rfmt sheetId="5" xfDxf="1" sqref="W758" start="0" length="0"/>
  <rfmt sheetId="5" xfDxf="1" sqref="X758" start="0" length="0"/>
  <rfmt sheetId="5" xfDxf="1" sqref="Y758" start="0" length="0"/>
  <rfmt sheetId="5" xfDxf="1" sqref="Z758" start="0" length="0"/>
  <rfmt sheetId="5" xfDxf="1" sqref="AA758" start="0" length="0"/>
  <rfmt sheetId="5" xfDxf="1" sqref="AB758" start="0" length="0"/>
  <rfmt sheetId="5" xfDxf="1" sqref="AC758" start="0" length="0"/>
  <rfmt sheetId="5" xfDxf="1" sqref="AD758" start="0" length="0"/>
  <rfmt sheetId="5" xfDxf="1" sqref="AE758" start="0" length="0"/>
  <rcc rId="57055" sId="5" xfDxf="1" dxf="1">
    <nc r="A759" t="inlineStr">
      <is>
        <t>SMC</t>
      </is>
    </nc>
    <ndxf>
      <font>
        <sz val="12"/>
        <name val="Calibri"/>
        <scheme val="none"/>
      </font>
      <alignment horizontal="justify" readingOrder="0"/>
    </ndxf>
  </rcc>
  <rfmt sheetId="5" xfDxf="1" sqref="B759" start="0" length="0"/>
  <rfmt sheetId="5" xfDxf="1" sqref="C759" start="0" length="0"/>
  <rcc rId="57056" sId="5" xfDxf="1" dxf="1">
    <nc r="D759" t="inlineStr">
      <is>
        <t xml:space="preserve">Safe Male Circumcision </t>
      </is>
    </nc>
    <ndxf>
      <font>
        <sz val="12"/>
        <name val="Calibri"/>
        <scheme val="none"/>
      </font>
      <alignment horizontal="justify" readingOrder="0"/>
    </ndxf>
  </rcc>
  <rfmt sheetId="5" xfDxf="1" sqref="E759" start="0" length="0"/>
  <rfmt sheetId="5" xfDxf="1" sqref="F759" start="0" length="0"/>
  <rfmt sheetId="5" xfDxf="1" sqref="G759" start="0" length="0"/>
  <rfmt sheetId="5" xfDxf="1" sqref="H759" start="0" length="0"/>
  <rfmt sheetId="5" xfDxf="1" sqref="I759" start="0" length="0"/>
  <rfmt sheetId="5" xfDxf="1" sqref="J759" start="0" length="0"/>
  <rfmt sheetId="5" xfDxf="1" sqref="K759" start="0" length="0"/>
  <rfmt sheetId="5" xfDxf="1" sqref="L759" start="0" length="0"/>
  <rfmt sheetId="5" xfDxf="1" sqref="M759" start="0" length="0"/>
  <rfmt sheetId="5" xfDxf="1" sqref="N759" start="0" length="0"/>
  <rfmt sheetId="5" xfDxf="1" sqref="O759" start="0" length="0"/>
  <rfmt sheetId="5" xfDxf="1" sqref="P759" start="0" length="0"/>
  <rfmt sheetId="5" xfDxf="1" sqref="Q759" start="0" length="0"/>
  <rfmt sheetId="5" xfDxf="1" sqref="R759" start="0" length="0"/>
  <rfmt sheetId="5" xfDxf="1" sqref="S759" start="0" length="0"/>
  <rfmt sheetId="5" xfDxf="1" sqref="T759" start="0" length="0"/>
  <rfmt sheetId="5" xfDxf="1" sqref="U759" start="0" length="0"/>
  <rfmt sheetId="5" xfDxf="1" sqref="V759" start="0" length="0"/>
  <rfmt sheetId="5" xfDxf="1" sqref="W759" start="0" length="0"/>
  <rfmt sheetId="5" xfDxf="1" sqref="X759" start="0" length="0"/>
  <rfmt sheetId="5" xfDxf="1" sqref="Y759" start="0" length="0"/>
  <rfmt sheetId="5" xfDxf="1" sqref="Z759" start="0" length="0"/>
  <rfmt sheetId="5" xfDxf="1" sqref="AA759" start="0" length="0"/>
  <rfmt sheetId="5" xfDxf="1" sqref="AB759" start="0" length="0"/>
  <rfmt sheetId="5" xfDxf="1" sqref="AC759" start="0" length="0"/>
  <rfmt sheetId="5" xfDxf="1" sqref="AD759" start="0" length="0"/>
  <rfmt sheetId="5" xfDxf="1" sqref="AE759" start="0" length="0"/>
  <rcc rId="57057" sId="5" xfDxf="1" dxf="1">
    <nc r="A760" t="inlineStr">
      <is>
        <t xml:space="preserve">STD </t>
      </is>
    </nc>
    <ndxf>
      <font>
        <sz val="12"/>
        <name val="Calibri"/>
        <scheme val="none"/>
      </font>
      <alignment horizontal="justify" readingOrder="0"/>
    </ndxf>
  </rcc>
  <rfmt sheetId="5" xfDxf="1" sqref="B760" start="0" length="0"/>
  <rfmt sheetId="5" xfDxf="1" sqref="C760" start="0" length="0"/>
  <rcc rId="57058" sId="5" xfDxf="1" dxf="1">
    <nc r="D760" t="inlineStr">
      <is>
        <t xml:space="preserve">Sexually Transmitted Diseases  </t>
      </is>
    </nc>
    <ndxf>
      <font>
        <sz val="12"/>
        <name val="Calibri"/>
        <scheme val="none"/>
      </font>
      <alignment horizontal="justify" readingOrder="0"/>
    </ndxf>
  </rcc>
  <rfmt sheetId="5" xfDxf="1" sqref="E760" start="0" length="0"/>
  <rfmt sheetId="5" xfDxf="1" sqref="F760" start="0" length="0"/>
  <rfmt sheetId="5" xfDxf="1" sqref="G760" start="0" length="0"/>
  <rfmt sheetId="5" xfDxf="1" sqref="H760" start="0" length="0"/>
  <rfmt sheetId="5" xfDxf="1" sqref="I760" start="0" length="0"/>
  <rfmt sheetId="5" xfDxf="1" sqref="J760" start="0" length="0"/>
  <rfmt sheetId="5" xfDxf="1" sqref="K760" start="0" length="0"/>
  <rfmt sheetId="5" xfDxf="1" sqref="L760" start="0" length="0"/>
  <rfmt sheetId="5" xfDxf="1" sqref="M760" start="0" length="0"/>
  <rfmt sheetId="5" xfDxf="1" sqref="N760" start="0" length="0"/>
  <rfmt sheetId="5" xfDxf="1" sqref="O760" start="0" length="0"/>
  <rfmt sheetId="5" xfDxf="1" sqref="P760" start="0" length="0"/>
  <rfmt sheetId="5" xfDxf="1" sqref="Q760" start="0" length="0"/>
  <rfmt sheetId="5" xfDxf="1" sqref="R760" start="0" length="0"/>
  <rfmt sheetId="5" xfDxf="1" sqref="S760" start="0" length="0"/>
  <rfmt sheetId="5" xfDxf="1" sqref="T760" start="0" length="0"/>
  <rfmt sheetId="5" xfDxf="1" sqref="U760" start="0" length="0"/>
  <rfmt sheetId="5" xfDxf="1" sqref="V760" start="0" length="0"/>
  <rfmt sheetId="5" xfDxf="1" sqref="W760" start="0" length="0"/>
  <rfmt sheetId="5" xfDxf="1" sqref="X760" start="0" length="0"/>
  <rfmt sheetId="5" xfDxf="1" sqref="Y760" start="0" length="0"/>
  <rfmt sheetId="5" xfDxf="1" sqref="Z760" start="0" length="0"/>
  <rfmt sheetId="5" xfDxf="1" sqref="AA760" start="0" length="0"/>
  <rfmt sheetId="5" xfDxf="1" sqref="AB760" start="0" length="0"/>
  <rfmt sheetId="5" xfDxf="1" sqref="AC760" start="0" length="0"/>
  <rfmt sheetId="5" xfDxf="1" sqref="AD760" start="0" length="0"/>
  <rfmt sheetId="5" xfDxf="1" sqref="AE760" start="0" length="0"/>
  <rcc rId="57059" sId="5" xfDxf="1" dxf="1">
    <nc r="A761" t="inlineStr">
      <is>
        <t>STI</t>
      </is>
    </nc>
    <ndxf>
      <font>
        <sz val="12"/>
        <name val="Calibri"/>
        <scheme val="none"/>
      </font>
      <alignment horizontal="justify" readingOrder="0"/>
    </ndxf>
  </rcc>
  <rfmt sheetId="5" xfDxf="1" sqref="B761" start="0" length="0"/>
  <rfmt sheetId="5" xfDxf="1" sqref="C761" start="0" length="0"/>
  <rcc rId="57060" sId="5" xfDxf="1" dxf="1">
    <nc r="D761" t="inlineStr">
      <is>
        <t>Sexually Transmitted infections</t>
      </is>
    </nc>
    <ndxf>
      <font>
        <sz val="12"/>
        <name val="Calibri"/>
        <scheme val="none"/>
      </font>
      <alignment horizontal="justify" readingOrder="0"/>
    </ndxf>
  </rcc>
  <rfmt sheetId="5" xfDxf="1" sqref="E761" start="0" length="0"/>
  <rfmt sheetId="5" xfDxf="1" sqref="F761" start="0" length="0"/>
  <rfmt sheetId="5" xfDxf="1" sqref="G761" start="0" length="0"/>
  <rfmt sheetId="5" xfDxf="1" sqref="H761" start="0" length="0"/>
  <rfmt sheetId="5" xfDxf="1" sqref="I761" start="0" length="0"/>
  <rfmt sheetId="5" xfDxf="1" sqref="J761" start="0" length="0"/>
  <rfmt sheetId="5" xfDxf="1" sqref="K761" start="0" length="0"/>
  <rfmt sheetId="5" xfDxf="1" sqref="L761" start="0" length="0"/>
  <rfmt sheetId="5" xfDxf="1" sqref="M761" start="0" length="0"/>
  <rfmt sheetId="5" xfDxf="1" sqref="N761" start="0" length="0"/>
  <rfmt sheetId="5" xfDxf="1" sqref="O761" start="0" length="0"/>
  <rfmt sheetId="5" xfDxf="1" sqref="P761" start="0" length="0"/>
  <rfmt sheetId="5" xfDxf="1" sqref="Q761" start="0" length="0"/>
  <rfmt sheetId="5" xfDxf="1" sqref="R761" start="0" length="0"/>
  <rfmt sheetId="5" xfDxf="1" sqref="S761" start="0" length="0"/>
  <rfmt sheetId="5" xfDxf="1" sqref="T761" start="0" length="0"/>
  <rfmt sheetId="5" xfDxf="1" sqref="U761" start="0" length="0"/>
  <rfmt sheetId="5" xfDxf="1" sqref="V761" start="0" length="0"/>
  <rfmt sheetId="5" xfDxf="1" sqref="W761" start="0" length="0"/>
  <rfmt sheetId="5" xfDxf="1" sqref="X761" start="0" length="0"/>
  <rfmt sheetId="5" xfDxf="1" sqref="Y761" start="0" length="0"/>
  <rfmt sheetId="5" xfDxf="1" sqref="Z761" start="0" length="0"/>
  <rfmt sheetId="5" xfDxf="1" sqref="AA761" start="0" length="0"/>
  <rfmt sheetId="5" xfDxf="1" sqref="AB761" start="0" length="0"/>
  <rfmt sheetId="5" xfDxf="1" sqref="AC761" start="0" length="0"/>
  <rfmt sheetId="5" xfDxf="1" sqref="AD761" start="0" length="0"/>
  <rfmt sheetId="5" xfDxf="1" sqref="AE761" start="0" length="0"/>
  <rcc rId="57061" sId="5" xfDxf="1" dxf="1">
    <nc r="A762" t="inlineStr">
      <is>
        <t xml:space="preserve">TV </t>
      </is>
    </nc>
    <ndxf>
      <font>
        <sz val="12"/>
        <name val="Calibri"/>
        <scheme val="none"/>
      </font>
      <alignment horizontal="justify" readingOrder="0"/>
    </ndxf>
  </rcc>
  <rfmt sheetId="5" xfDxf="1" sqref="B762" start="0" length="0"/>
  <rfmt sheetId="5" xfDxf="1" sqref="C762" start="0" length="0"/>
  <rcc rId="57062" sId="5" xfDxf="1" dxf="1">
    <nc r="D762" t="inlineStr">
      <is>
        <t xml:space="preserve">Television </t>
      </is>
    </nc>
    <ndxf>
      <font>
        <sz val="12"/>
        <name val="Calibri"/>
        <scheme val="none"/>
      </font>
      <alignment horizontal="justify" readingOrder="0"/>
    </ndxf>
  </rcc>
  <rfmt sheetId="5" xfDxf="1" sqref="E762" start="0" length="0"/>
  <rfmt sheetId="5" xfDxf="1" sqref="F762" start="0" length="0"/>
  <rfmt sheetId="5" xfDxf="1" sqref="G762" start="0" length="0"/>
  <rfmt sheetId="5" xfDxf="1" sqref="H762" start="0" length="0"/>
  <rfmt sheetId="5" xfDxf="1" sqref="I762" start="0" length="0"/>
  <rfmt sheetId="5" xfDxf="1" sqref="J762" start="0" length="0"/>
  <rfmt sheetId="5" xfDxf="1" sqref="K762" start="0" length="0"/>
  <rfmt sheetId="5" xfDxf="1" sqref="L762" start="0" length="0"/>
  <rfmt sheetId="5" xfDxf="1" sqref="M762" start="0" length="0"/>
  <rfmt sheetId="5" xfDxf="1" sqref="N762" start="0" length="0"/>
  <rfmt sheetId="5" xfDxf="1" sqref="O762" start="0" length="0"/>
  <rfmt sheetId="5" xfDxf="1" sqref="P762" start="0" length="0"/>
  <rfmt sheetId="5" xfDxf="1" sqref="Q762" start="0" length="0"/>
  <rfmt sheetId="5" xfDxf="1" sqref="R762" start="0" length="0"/>
  <rfmt sheetId="5" xfDxf="1" sqref="S762" start="0" length="0"/>
  <rfmt sheetId="5" xfDxf="1" sqref="T762" start="0" length="0"/>
  <rfmt sheetId="5" xfDxf="1" sqref="U762" start="0" length="0"/>
  <rfmt sheetId="5" xfDxf="1" sqref="V762" start="0" length="0"/>
  <rfmt sheetId="5" xfDxf="1" sqref="W762" start="0" length="0"/>
  <rfmt sheetId="5" xfDxf="1" sqref="X762" start="0" length="0"/>
  <rfmt sheetId="5" xfDxf="1" sqref="Y762" start="0" length="0"/>
  <rfmt sheetId="5" xfDxf="1" sqref="Z762" start="0" length="0"/>
  <rfmt sheetId="5" xfDxf="1" sqref="AA762" start="0" length="0"/>
  <rfmt sheetId="5" xfDxf="1" sqref="AB762" start="0" length="0"/>
  <rfmt sheetId="5" xfDxf="1" sqref="AC762" start="0" length="0"/>
  <rfmt sheetId="5" xfDxf="1" sqref="AD762" start="0" length="0"/>
  <rfmt sheetId="5" xfDxf="1" sqref="AE762" start="0" length="0"/>
  <rcc rId="57063" sId="5" xfDxf="1" dxf="1">
    <nc r="A763" t="inlineStr">
      <is>
        <t>UAIS</t>
      </is>
    </nc>
    <ndxf>
      <font>
        <sz val="12"/>
        <name val="Calibri"/>
        <scheme val="none"/>
      </font>
      <alignment horizontal="justify" readingOrder="0"/>
    </ndxf>
  </rcc>
  <rfmt sheetId="5" xfDxf="1" sqref="B763" start="0" length="0"/>
  <rfmt sheetId="5" xfDxf="1" sqref="C763" start="0" length="0"/>
  <rcc rId="57064" sId="5" xfDxf="1" dxf="1">
    <nc r="D763" t="inlineStr">
      <is>
        <t xml:space="preserve">Uganda AIDS Indicator Survey </t>
      </is>
    </nc>
    <ndxf>
      <font>
        <sz val="12"/>
        <name val="Calibri"/>
        <scheme val="none"/>
      </font>
      <alignment horizontal="justify" readingOrder="0"/>
    </ndxf>
  </rcc>
  <rfmt sheetId="5" xfDxf="1" sqref="E763" start="0" length="0"/>
  <rfmt sheetId="5" xfDxf="1" sqref="F763" start="0" length="0"/>
  <rfmt sheetId="5" xfDxf="1" sqref="G763" start="0" length="0"/>
  <rfmt sheetId="5" xfDxf="1" sqref="H763" start="0" length="0"/>
  <rfmt sheetId="5" xfDxf="1" sqref="I763" start="0" length="0"/>
  <rfmt sheetId="5" xfDxf="1" sqref="J763" start="0" length="0"/>
  <rfmt sheetId="5" xfDxf="1" sqref="K763" start="0" length="0"/>
  <rfmt sheetId="5" xfDxf="1" sqref="L763" start="0" length="0"/>
  <rfmt sheetId="5" xfDxf="1" sqref="M763" start="0" length="0"/>
  <rfmt sheetId="5" xfDxf="1" sqref="N763" start="0" length="0"/>
  <rfmt sheetId="5" xfDxf="1" sqref="O763" start="0" length="0"/>
  <rfmt sheetId="5" xfDxf="1" sqref="P763" start="0" length="0"/>
  <rfmt sheetId="5" xfDxf="1" sqref="Q763" start="0" length="0"/>
  <rfmt sheetId="5" xfDxf="1" sqref="R763" start="0" length="0"/>
  <rfmt sheetId="5" xfDxf="1" sqref="S763" start="0" length="0"/>
  <rfmt sheetId="5" xfDxf="1" sqref="T763" start="0" length="0"/>
  <rfmt sheetId="5" xfDxf="1" sqref="U763" start="0" length="0"/>
  <rfmt sheetId="5" xfDxf="1" sqref="V763" start="0" length="0"/>
  <rfmt sheetId="5" xfDxf="1" sqref="W763" start="0" length="0"/>
  <rfmt sheetId="5" xfDxf="1" sqref="X763" start="0" length="0"/>
  <rfmt sheetId="5" xfDxf="1" sqref="Y763" start="0" length="0"/>
  <rfmt sheetId="5" xfDxf="1" sqref="Z763" start="0" length="0"/>
  <rfmt sheetId="5" xfDxf="1" sqref="AA763" start="0" length="0"/>
  <rfmt sheetId="5" xfDxf="1" sqref="AB763" start="0" length="0"/>
  <rfmt sheetId="5" xfDxf="1" sqref="AC763" start="0" length="0"/>
  <rfmt sheetId="5" xfDxf="1" sqref="AD763" start="0" length="0"/>
  <rfmt sheetId="5" xfDxf="1" sqref="AE763" start="0" length="0"/>
  <rcc rId="57065" sId="5" xfDxf="1" dxf="1">
    <nc r="A764" t="inlineStr">
      <is>
        <t>UNAIDS</t>
      </is>
    </nc>
    <ndxf>
      <font>
        <sz val="12"/>
        <name val="Calibri"/>
        <scheme val="none"/>
      </font>
      <alignment horizontal="justify" readingOrder="0"/>
    </ndxf>
  </rcc>
  <rfmt sheetId="5" xfDxf="1" sqref="B764" start="0" length="0"/>
  <rcc rId="57066" sId="5" xfDxf="1" dxf="1">
    <nc r="C764" t="inlineStr">
      <is>
        <t xml:space="preserve">United Nations Joint Programme on AIDS </t>
      </is>
    </nc>
    <ndxf>
      <font>
        <sz val="12"/>
        <name val="Calibri"/>
        <scheme val="none"/>
      </font>
      <alignment horizontal="justify" readingOrder="0"/>
    </ndxf>
  </rcc>
  <rfmt sheetId="5" xfDxf="1" sqref="D764" start="0" length="0"/>
  <rfmt sheetId="5" xfDxf="1" sqref="E764" start="0" length="0"/>
  <rfmt sheetId="5" xfDxf="1" sqref="F764" start="0" length="0"/>
  <rfmt sheetId="5" xfDxf="1" sqref="G764" start="0" length="0"/>
  <rfmt sheetId="5" xfDxf="1" sqref="H764" start="0" length="0"/>
  <rfmt sheetId="5" xfDxf="1" sqref="I764" start="0" length="0"/>
  <rfmt sheetId="5" xfDxf="1" sqref="J764" start="0" length="0"/>
  <rfmt sheetId="5" xfDxf="1" sqref="K764" start="0" length="0"/>
  <rfmt sheetId="5" xfDxf="1" sqref="L764" start="0" length="0"/>
  <rfmt sheetId="5" xfDxf="1" sqref="M764" start="0" length="0"/>
  <rfmt sheetId="5" xfDxf="1" sqref="N764" start="0" length="0"/>
  <rfmt sheetId="5" xfDxf="1" sqref="O764" start="0" length="0"/>
  <rfmt sheetId="5" xfDxf="1" sqref="P764" start="0" length="0"/>
  <rfmt sheetId="5" xfDxf="1" sqref="Q764" start="0" length="0"/>
  <rfmt sheetId="5" xfDxf="1" sqref="R764" start="0" length="0"/>
  <rfmt sheetId="5" xfDxf="1" sqref="S764" start="0" length="0"/>
  <rfmt sheetId="5" xfDxf="1" sqref="T764" start="0" length="0"/>
  <rfmt sheetId="5" xfDxf="1" sqref="U764" start="0" length="0"/>
  <rfmt sheetId="5" xfDxf="1" sqref="V764" start="0" length="0"/>
  <rfmt sheetId="5" xfDxf="1" sqref="W764" start="0" length="0"/>
  <rfmt sheetId="5" xfDxf="1" sqref="X764" start="0" length="0"/>
  <rfmt sheetId="5" xfDxf="1" sqref="Y764" start="0" length="0"/>
  <rfmt sheetId="5" xfDxf="1" sqref="Z764" start="0" length="0"/>
  <rfmt sheetId="5" xfDxf="1" sqref="AA764" start="0" length="0"/>
  <rfmt sheetId="5" xfDxf="1" sqref="AB764" start="0" length="0"/>
  <rfmt sheetId="5" xfDxf="1" sqref="AC764" start="0" length="0"/>
  <rfmt sheetId="5" xfDxf="1" sqref="AD764" start="0" length="0"/>
  <rfmt sheetId="5" xfDxf="1" sqref="AE764" start="0" length="0"/>
  <rcc rId="57067" sId="5" xfDxf="1" dxf="1">
    <nc r="A765" t="inlineStr">
      <is>
        <t>UNDP</t>
      </is>
    </nc>
    <ndxf>
      <font>
        <sz val="12"/>
        <name val="Calibri"/>
        <scheme val="none"/>
      </font>
      <alignment horizontal="justify" readingOrder="0"/>
    </ndxf>
  </rcc>
  <rfmt sheetId="5" xfDxf="1" sqref="B765" start="0" length="0"/>
  <rfmt sheetId="5" xfDxf="1" sqref="C765" start="0" length="0"/>
  <rcc rId="57068" sId="5" xfDxf="1" dxf="1">
    <nc r="D765" t="inlineStr">
      <is>
        <t xml:space="preserve">United Nations Development Programme </t>
      </is>
    </nc>
    <ndxf>
      <font>
        <sz val="12"/>
        <name val="Calibri"/>
        <scheme val="none"/>
      </font>
      <alignment horizontal="justify" readingOrder="0"/>
    </ndxf>
  </rcc>
  <rfmt sheetId="5" xfDxf="1" sqref="E765" start="0" length="0"/>
  <rfmt sheetId="5" xfDxf="1" sqref="F765" start="0" length="0"/>
  <rfmt sheetId="5" xfDxf="1" sqref="G765" start="0" length="0"/>
  <rfmt sheetId="5" xfDxf="1" sqref="H765" start="0" length="0"/>
  <rfmt sheetId="5" xfDxf="1" sqref="I765" start="0" length="0"/>
  <rfmt sheetId="5" xfDxf="1" sqref="J765" start="0" length="0"/>
  <rfmt sheetId="5" xfDxf="1" sqref="K765" start="0" length="0"/>
  <rfmt sheetId="5" xfDxf="1" sqref="L765" start="0" length="0"/>
  <rfmt sheetId="5" xfDxf="1" sqref="M765" start="0" length="0"/>
  <rfmt sheetId="5" xfDxf="1" sqref="N765" start="0" length="0"/>
  <rfmt sheetId="5" xfDxf="1" sqref="O765" start="0" length="0"/>
  <rfmt sheetId="5" xfDxf="1" sqref="P765" start="0" length="0"/>
  <rfmt sheetId="5" xfDxf="1" sqref="Q765" start="0" length="0"/>
  <rfmt sheetId="5" xfDxf="1" sqref="R765" start="0" length="0"/>
  <rfmt sheetId="5" xfDxf="1" sqref="S765" start="0" length="0"/>
  <rfmt sheetId="5" xfDxf="1" sqref="T765" start="0" length="0"/>
  <rfmt sheetId="5" xfDxf="1" sqref="U765" start="0" length="0"/>
  <rfmt sheetId="5" xfDxf="1" sqref="V765" start="0" length="0"/>
  <rfmt sheetId="5" xfDxf="1" sqref="W765" start="0" length="0"/>
  <rfmt sheetId="5" xfDxf="1" sqref="X765" start="0" length="0"/>
  <rfmt sheetId="5" xfDxf="1" sqref="Y765" start="0" length="0"/>
  <rfmt sheetId="5" xfDxf="1" sqref="Z765" start="0" length="0"/>
  <rfmt sheetId="5" xfDxf="1" sqref="AA765" start="0" length="0"/>
  <rfmt sheetId="5" xfDxf="1" sqref="AB765" start="0" length="0"/>
  <rfmt sheetId="5" xfDxf="1" sqref="AC765" start="0" length="0"/>
  <rfmt sheetId="5" xfDxf="1" sqref="AD765" start="0" length="0"/>
  <rfmt sheetId="5" xfDxf="1" sqref="AE765" start="0" length="0"/>
  <rcc rId="57069" sId="5" xfDxf="1" dxf="1">
    <nc r="A766" t="inlineStr">
      <is>
        <t>VHT</t>
      </is>
    </nc>
    <ndxf>
      <font>
        <sz val="12"/>
        <name val="Calibri"/>
        <scheme val="none"/>
      </font>
      <alignment horizontal="justify" readingOrder="0"/>
    </ndxf>
  </rcc>
  <rfmt sheetId="5" xfDxf="1" sqref="B766" start="0" length="0"/>
  <rfmt sheetId="5" xfDxf="1" sqref="C766" start="0" length="0"/>
  <rcc rId="57070" sId="5" xfDxf="1" dxf="1">
    <nc r="D766" t="inlineStr">
      <is>
        <t xml:space="preserve">Village Health Team </t>
      </is>
    </nc>
    <ndxf>
      <font>
        <sz val="12"/>
        <name val="Calibri"/>
        <scheme val="none"/>
      </font>
      <alignment horizontal="justify" readingOrder="0"/>
    </ndxf>
  </rcc>
  <rfmt sheetId="5" xfDxf="1" sqref="E766" start="0" length="0"/>
  <rfmt sheetId="5" xfDxf="1" sqref="F766" start="0" length="0"/>
  <rfmt sheetId="5" xfDxf="1" sqref="G766" start="0" length="0"/>
  <rfmt sheetId="5" xfDxf="1" sqref="H766" start="0" length="0"/>
  <rfmt sheetId="5" xfDxf="1" sqref="I766" start="0" length="0"/>
  <rfmt sheetId="5" xfDxf="1" sqref="J766" start="0" length="0"/>
  <rfmt sheetId="5" xfDxf="1" sqref="K766" start="0" length="0"/>
  <rfmt sheetId="5" xfDxf="1" sqref="L766" start="0" length="0"/>
  <rfmt sheetId="5" xfDxf="1" sqref="M766" start="0" length="0"/>
  <rfmt sheetId="5" xfDxf="1" sqref="N766" start="0" length="0"/>
  <rfmt sheetId="5" xfDxf="1" sqref="O766" start="0" length="0"/>
  <rfmt sheetId="5" xfDxf="1" sqref="P766" start="0" length="0"/>
  <rfmt sheetId="5" xfDxf="1" sqref="Q766" start="0" length="0"/>
  <rfmt sheetId="5" xfDxf="1" sqref="R766" start="0" length="0"/>
  <rfmt sheetId="5" xfDxf="1" sqref="S766" start="0" length="0"/>
  <rfmt sheetId="5" xfDxf="1" sqref="T766" start="0" length="0"/>
  <rfmt sheetId="5" xfDxf="1" sqref="U766" start="0" length="0"/>
  <rfmt sheetId="5" xfDxf="1" sqref="V766" start="0" length="0"/>
  <rfmt sheetId="5" xfDxf="1" sqref="W766" start="0" length="0"/>
  <rfmt sheetId="5" xfDxf="1" sqref="X766" start="0" length="0"/>
  <rfmt sheetId="5" xfDxf="1" sqref="Y766" start="0" length="0"/>
  <rfmt sheetId="5" xfDxf="1" sqref="Z766" start="0" length="0"/>
  <rfmt sheetId="5" xfDxf="1" sqref="AA766" start="0" length="0"/>
  <rfmt sheetId="5" xfDxf="1" sqref="AB766" start="0" length="0"/>
  <rfmt sheetId="5" xfDxf="1" sqref="AC766" start="0" length="0"/>
  <rfmt sheetId="5" xfDxf="1" sqref="AD766" start="0" length="0"/>
  <rfmt sheetId="5" xfDxf="1" sqref="AE766" start="0" length="0"/>
  <rfmt sheetId="5" xfDxf="1" sqref="A767" start="0" length="0"/>
  <rfmt sheetId="5" xfDxf="1" sqref="B767" start="0" length="0"/>
  <rfmt sheetId="5" xfDxf="1" sqref="C767" start="0" length="0"/>
  <rfmt sheetId="5" xfDxf="1" sqref="D767" start="0" length="0"/>
  <rfmt sheetId="5" xfDxf="1" sqref="E767" start="0" length="0"/>
  <rfmt sheetId="5" xfDxf="1" sqref="F767" start="0" length="0"/>
  <rfmt sheetId="5" xfDxf="1" sqref="G767" start="0" length="0"/>
  <rfmt sheetId="5" xfDxf="1" sqref="H767" start="0" length="0"/>
  <rfmt sheetId="5" xfDxf="1" sqref="I767" start="0" length="0"/>
  <rfmt sheetId="5" xfDxf="1" sqref="J767" start="0" length="0"/>
  <rfmt sheetId="5" xfDxf="1" sqref="K767" start="0" length="0"/>
  <rfmt sheetId="5" xfDxf="1" sqref="L767" start="0" length="0"/>
  <rfmt sheetId="5" xfDxf="1" sqref="M767" start="0" length="0"/>
  <rfmt sheetId="5" xfDxf="1" sqref="N767" start="0" length="0"/>
  <rfmt sheetId="5" xfDxf="1" sqref="O767" start="0" length="0"/>
  <rfmt sheetId="5" xfDxf="1" sqref="P767" start="0" length="0"/>
  <rfmt sheetId="5" xfDxf="1" sqref="Q767" start="0" length="0"/>
  <rfmt sheetId="5" xfDxf="1" sqref="R767" start="0" length="0"/>
  <rfmt sheetId="5" xfDxf="1" sqref="S767" start="0" length="0"/>
  <rfmt sheetId="5" xfDxf="1" sqref="T767" start="0" length="0"/>
  <rfmt sheetId="5" xfDxf="1" sqref="U767" start="0" length="0"/>
  <rfmt sheetId="5" xfDxf="1" sqref="V767" start="0" length="0"/>
  <rfmt sheetId="5" xfDxf="1" sqref="W767" start="0" length="0"/>
  <rfmt sheetId="5" xfDxf="1" sqref="X767" start="0" length="0"/>
  <rfmt sheetId="5" xfDxf="1" sqref="Y767" start="0" length="0"/>
  <rfmt sheetId="5" xfDxf="1" sqref="Z767" start="0" length="0"/>
  <rfmt sheetId="5" xfDxf="1" sqref="AA767" start="0" length="0"/>
  <rfmt sheetId="5" xfDxf="1" sqref="AB767" start="0" length="0"/>
  <rfmt sheetId="5" xfDxf="1" sqref="AC767" start="0" length="0"/>
  <rfmt sheetId="5" xfDxf="1" sqref="AD767" start="0" length="0"/>
  <rfmt sheetId="5" xfDxf="1" sqref="AE767" start="0" length="0"/>
  <rfmt sheetId="5" xfDxf="1" sqref="A768" start="0" length="0">
    <dxf>
      <font>
        <b/>
        <sz val="12"/>
        <name val="Calibri"/>
        <scheme val="none"/>
      </font>
      <alignment horizontal="justify" readingOrder="0"/>
    </dxf>
  </rfmt>
  <rfmt sheetId="5" xfDxf="1" sqref="B768" start="0" length="0"/>
  <rfmt sheetId="5" xfDxf="1" sqref="C768" start="0" length="0"/>
  <rfmt sheetId="5" xfDxf="1" sqref="D768" start="0" length="0"/>
  <rfmt sheetId="5" xfDxf="1" sqref="E768" start="0" length="0"/>
  <rfmt sheetId="5" xfDxf="1" sqref="F768" start="0" length="0"/>
  <rfmt sheetId="5" xfDxf="1" sqref="G768" start="0" length="0"/>
  <rfmt sheetId="5" xfDxf="1" sqref="H768" start="0" length="0"/>
  <rfmt sheetId="5" xfDxf="1" sqref="I768" start="0" length="0"/>
  <rfmt sheetId="5" xfDxf="1" sqref="J768" start="0" length="0"/>
  <rfmt sheetId="5" xfDxf="1" sqref="K768" start="0" length="0"/>
  <rfmt sheetId="5" xfDxf="1" sqref="L768" start="0" length="0"/>
  <rfmt sheetId="5" xfDxf="1" sqref="M768" start="0" length="0"/>
  <rfmt sheetId="5" xfDxf="1" sqref="N768" start="0" length="0"/>
  <rfmt sheetId="5" xfDxf="1" sqref="O768" start="0" length="0"/>
  <rfmt sheetId="5" xfDxf="1" sqref="P768" start="0" length="0"/>
  <rfmt sheetId="5" xfDxf="1" sqref="Q768" start="0" length="0"/>
  <rfmt sheetId="5" xfDxf="1" sqref="R768" start="0" length="0"/>
  <rfmt sheetId="5" xfDxf="1" sqref="S768" start="0" length="0"/>
  <rfmt sheetId="5" xfDxf="1" sqref="T768" start="0" length="0"/>
  <rfmt sheetId="5" xfDxf="1" sqref="U768" start="0" length="0"/>
  <rfmt sheetId="5" xfDxf="1" sqref="V768" start="0" length="0"/>
  <rfmt sheetId="5" xfDxf="1" sqref="W768" start="0" length="0"/>
  <rfmt sheetId="5" xfDxf="1" sqref="X768" start="0" length="0"/>
  <rfmt sheetId="5" xfDxf="1" sqref="Y768" start="0" length="0"/>
  <rfmt sheetId="5" xfDxf="1" sqref="Z768" start="0" length="0"/>
  <rfmt sheetId="5" xfDxf="1" sqref="AA768" start="0" length="0"/>
  <rfmt sheetId="5" xfDxf="1" sqref="AB768" start="0" length="0"/>
  <rfmt sheetId="5" xfDxf="1" sqref="AC768" start="0" length="0"/>
  <rfmt sheetId="5" xfDxf="1" sqref="AD768" start="0" length="0"/>
  <rfmt sheetId="5" xfDxf="1" sqref="AE768" start="0" length="0"/>
  <rcc rId="57071" sId="5" xfDxf="1" dxf="1">
    <nc r="A769" t="inlineStr">
      <is>
        <t>TABLE OF CONTENTS</t>
      </is>
    </nc>
    <ndxf>
      <font>
        <b/>
        <sz val="12"/>
        <name val="Calibri"/>
        <scheme val="none"/>
      </font>
      <alignment horizontal="justify" vertical="top" wrapText="1" readingOrder="0"/>
      <border outline="0">
        <left style="medium">
          <color indexed="64"/>
        </left>
        <right style="medium">
          <color indexed="64"/>
        </right>
        <top style="medium">
          <color indexed="64"/>
        </top>
        <bottom style="medium">
          <color indexed="64"/>
        </bottom>
      </border>
    </ndxf>
  </rcc>
  <rfmt sheetId="5" xfDxf="1" sqref="B769" start="0" length="0"/>
  <rfmt sheetId="5" xfDxf="1" sqref="C769" start="0" length="0"/>
  <rfmt sheetId="5" xfDxf="1" sqref="D769" start="0" length="0"/>
  <rfmt sheetId="5" xfDxf="1" sqref="E769" start="0" length="0"/>
  <rfmt sheetId="5" xfDxf="1" sqref="F769" start="0" length="0"/>
  <rfmt sheetId="5" xfDxf="1" sqref="G769" start="0" length="0"/>
  <rfmt sheetId="5" xfDxf="1" sqref="H769" start="0" length="0"/>
  <rfmt sheetId="5" xfDxf="1" sqref="I769" start="0" length="0"/>
  <rfmt sheetId="5" xfDxf="1" sqref="J769" start="0" length="0"/>
  <rfmt sheetId="5" xfDxf="1" sqref="K769" start="0" length="0"/>
  <rfmt sheetId="5" xfDxf="1" sqref="L769" start="0" length="0"/>
  <rfmt sheetId="5" xfDxf="1" sqref="M769" start="0" length="0"/>
  <rfmt sheetId="5" xfDxf="1" sqref="N769" start="0" length="0"/>
  <rfmt sheetId="5" xfDxf="1" sqref="O769" start="0" length="0"/>
  <rfmt sheetId="5" xfDxf="1" sqref="P769" start="0" length="0"/>
  <rfmt sheetId="5" xfDxf="1" sqref="Q769" start="0" length="0"/>
  <rfmt sheetId="5" xfDxf="1" sqref="R769" start="0" length="0"/>
  <rfmt sheetId="5" xfDxf="1" sqref="S769" start="0" length="0"/>
  <rfmt sheetId="5" xfDxf="1" sqref="T769" start="0" length="0"/>
  <rfmt sheetId="5" xfDxf="1" sqref="U769" start="0" length="0"/>
  <rfmt sheetId="5" xfDxf="1" sqref="V769" start="0" length="0"/>
  <rfmt sheetId="5" xfDxf="1" sqref="W769" start="0" length="0"/>
  <rfmt sheetId="5" xfDxf="1" sqref="X769" start="0" length="0"/>
  <rfmt sheetId="5" xfDxf="1" sqref="Y769" start="0" length="0"/>
  <rfmt sheetId="5" xfDxf="1" sqref="Z769" start="0" length="0"/>
  <rfmt sheetId="5" xfDxf="1" sqref="AA769" start="0" length="0"/>
  <rfmt sheetId="5" xfDxf="1" sqref="AB769" start="0" length="0"/>
  <rfmt sheetId="5" xfDxf="1" sqref="AC769" start="0" length="0"/>
  <rfmt sheetId="5" xfDxf="1" sqref="AD769" start="0" length="0"/>
  <rfmt sheetId="5" xfDxf="1" sqref="AE769" start="0" length="0"/>
  <rfmt sheetId="5" xfDxf="1" sqref="A770" start="0" length="0">
    <dxf>
      <font>
        <b/>
        <sz val="12"/>
        <name val="Calibri"/>
        <scheme val="none"/>
      </font>
      <alignment horizontal="justify" readingOrder="0"/>
    </dxf>
  </rfmt>
  <rfmt sheetId="5" xfDxf="1" sqref="B770" start="0" length="0"/>
  <rfmt sheetId="5" xfDxf="1" sqref="C770" start="0" length="0"/>
  <rfmt sheetId="5" xfDxf="1" sqref="D770" start="0" length="0"/>
  <rfmt sheetId="5" xfDxf="1" sqref="E770" start="0" length="0"/>
  <rfmt sheetId="5" xfDxf="1" sqref="F770" start="0" length="0"/>
  <rfmt sheetId="5" xfDxf="1" sqref="G770" start="0" length="0"/>
  <rfmt sheetId="5" xfDxf="1" sqref="H770" start="0" length="0"/>
  <rfmt sheetId="5" xfDxf="1" sqref="I770" start="0" length="0"/>
  <rfmt sheetId="5" xfDxf="1" sqref="J770" start="0" length="0"/>
  <rfmt sheetId="5" xfDxf="1" sqref="K770" start="0" length="0"/>
  <rfmt sheetId="5" xfDxf="1" sqref="L770" start="0" length="0"/>
  <rfmt sheetId="5" xfDxf="1" sqref="M770" start="0" length="0"/>
  <rfmt sheetId="5" xfDxf="1" sqref="N770" start="0" length="0"/>
  <rfmt sheetId="5" xfDxf="1" sqref="O770" start="0" length="0"/>
  <rfmt sheetId="5" xfDxf="1" sqref="P770" start="0" length="0"/>
  <rfmt sheetId="5" xfDxf="1" sqref="Q770" start="0" length="0"/>
  <rfmt sheetId="5" xfDxf="1" sqref="R770" start="0" length="0"/>
  <rfmt sheetId="5" xfDxf="1" sqref="S770" start="0" length="0"/>
  <rfmt sheetId="5" xfDxf="1" sqref="T770" start="0" length="0"/>
  <rfmt sheetId="5" xfDxf="1" sqref="U770" start="0" length="0"/>
  <rfmt sheetId="5" xfDxf="1" sqref="V770" start="0" length="0"/>
  <rfmt sheetId="5" xfDxf="1" sqref="W770" start="0" length="0"/>
  <rfmt sheetId="5" xfDxf="1" sqref="X770" start="0" length="0"/>
  <rfmt sheetId="5" xfDxf="1" sqref="Y770" start="0" length="0"/>
  <rfmt sheetId="5" xfDxf="1" sqref="Z770" start="0" length="0"/>
  <rfmt sheetId="5" xfDxf="1" sqref="AA770" start="0" length="0"/>
  <rfmt sheetId="5" xfDxf="1" sqref="AB770" start="0" length="0"/>
  <rfmt sheetId="5" xfDxf="1" sqref="AC770" start="0" length="0"/>
  <rfmt sheetId="5" xfDxf="1" sqref="AD770" start="0" length="0"/>
  <rfmt sheetId="5" xfDxf="1" sqref="AE770" start="0" length="0"/>
  <rcc rId="57072" sId="5" xfDxf="1" dxf="1">
    <nc r="A771" t="inlineStr">
      <is>
        <t>ACRONYMS</t>
      </is>
    </nc>
    <ndxf>
      <font>
        <sz val="11"/>
        <name val="Calibri"/>
        <scheme val="none"/>
      </font>
    </ndxf>
  </rcc>
  <rcc rId="57073" sId="5" xfDxf="1" dxf="1">
    <nc r="B771">
      <v>2</v>
    </nc>
    <ndxf>
      <font>
        <sz val="11"/>
        <name val="Calibri"/>
        <scheme val="none"/>
      </font>
    </ndxf>
  </rcc>
  <rfmt sheetId="5" xfDxf="1" sqref="C771" start="0" length="0"/>
  <rfmt sheetId="5" xfDxf="1" sqref="D771" start="0" length="0"/>
  <rfmt sheetId="5" xfDxf="1" sqref="E771" start="0" length="0"/>
  <rfmt sheetId="5" xfDxf="1" sqref="F771" start="0" length="0"/>
  <rfmt sheetId="5" xfDxf="1" sqref="G771" start="0" length="0"/>
  <rfmt sheetId="5" xfDxf="1" sqref="H771" start="0" length="0"/>
  <rfmt sheetId="5" xfDxf="1" sqref="I771" start="0" length="0"/>
  <rfmt sheetId="5" xfDxf="1" sqref="J771" start="0" length="0"/>
  <rfmt sheetId="5" xfDxf="1" sqref="K771" start="0" length="0"/>
  <rfmt sheetId="5" xfDxf="1" sqref="L771" start="0" length="0"/>
  <rfmt sheetId="5" xfDxf="1" sqref="M771" start="0" length="0"/>
  <rfmt sheetId="5" xfDxf="1" sqref="N771" start="0" length="0"/>
  <rfmt sheetId="5" xfDxf="1" sqref="O771" start="0" length="0"/>
  <rfmt sheetId="5" xfDxf="1" sqref="P771" start="0" length="0"/>
  <rfmt sheetId="5" xfDxf="1" sqref="Q771" start="0" length="0"/>
  <rfmt sheetId="5" xfDxf="1" sqref="R771" start="0" length="0"/>
  <rfmt sheetId="5" xfDxf="1" sqref="S771" start="0" length="0"/>
  <rfmt sheetId="5" xfDxf="1" sqref="T771" start="0" length="0"/>
  <rfmt sheetId="5" xfDxf="1" sqref="U771" start="0" length="0"/>
  <rfmt sheetId="5" xfDxf="1" sqref="V771" start="0" length="0"/>
  <rfmt sheetId="5" xfDxf="1" sqref="W771" start="0" length="0"/>
  <rfmt sheetId="5" xfDxf="1" sqref="X771" start="0" length="0"/>
  <rfmt sheetId="5" xfDxf="1" sqref="Y771" start="0" length="0"/>
  <rfmt sheetId="5" xfDxf="1" sqref="Z771" start="0" length="0"/>
  <rfmt sheetId="5" xfDxf="1" sqref="AA771" start="0" length="0"/>
  <rfmt sheetId="5" xfDxf="1" sqref="AB771" start="0" length="0"/>
  <rfmt sheetId="5" xfDxf="1" sqref="AC771" start="0" length="0"/>
  <rfmt sheetId="5" xfDxf="1" sqref="AD771" start="0" length="0"/>
  <rfmt sheetId="5" xfDxf="1" sqref="AE771" start="0" length="0"/>
  <rcc rId="57074" sId="5" xfDxf="1" dxf="1">
    <nc r="A772" t="inlineStr">
      <is>
        <t>TABLE OF CONTENTS</t>
      </is>
    </nc>
    <ndxf>
      <font>
        <sz val="11"/>
        <name val="Calibri"/>
        <scheme val="none"/>
      </font>
    </ndxf>
  </rcc>
  <rcc rId="57075" sId="5" xfDxf="1" dxf="1">
    <nc r="B772">
      <v>3</v>
    </nc>
    <ndxf>
      <font>
        <sz val="11"/>
        <name val="Calibri"/>
        <scheme val="none"/>
      </font>
    </ndxf>
  </rcc>
  <rfmt sheetId="5" xfDxf="1" sqref="C772" start="0" length="0"/>
  <rfmt sheetId="5" xfDxf="1" sqref="D772" start="0" length="0"/>
  <rfmt sheetId="5" xfDxf="1" sqref="E772" start="0" length="0"/>
  <rfmt sheetId="5" xfDxf="1" sqref="F772" start="0" length="0"/>
  <rfmt sheetId="5" xfDxf="1" sqref="G772" start="0" length="0"/>
  <rfmt sheetId="5" xfDxf="1" sqref="H772" start="0" length="0"/>
  <rfmt sheetId="5" xfDxf="1" sqref="I772" start="0" length="0"/>
  <rfmt sheetId="5" xfDxf="1" sqref="J772" start="0" length="0"/>
  <rfmt sheetId="5" xfDxf="1" sqref="K772" start="0" length="0"/>
  <rfmt sheetId="5" xfDxf="1" sqref="L772" start="0" length="0"/>
  <rfmt sheetId="5" xfDxf="1" sqref="M772" start="0" length="0"/>
  <rfmt sheetId="5" xfDxf="1" sqref="N772" start="0" length="0"/>
  <rfmt sheetId="5" xfDxf="1" sqref="O772" start="0" length="0"/>
  <rfmt sheetId="5" xfDxf="1" sqref="P772" start="0" length="0"/>
  <rfmt sheetId="5" xfDxf="1" sqref="Q772" start="0" length="0"/>
  <rfmt sheetId="5" xfDxf="1" sqref="R772" start="0" length="0"/>
  <rfmt sheetId="5" xfDxf="1" sqref="S772" start="0" length="0"/>
  <rfmt sheetId="5" xfDxf="1" sqref="T772" start="0" length="0"/>
  <rfmt sheetId="5" xfDxf="1" sqref="U772" start="0" length="0"/>
  <rfmt sheetId="5" xfDxf="1" sqref="V772" start="0" length="0"/>
  <rfmt sheetId="5" xfDxf="1" sqref="W772" start="0" length="0"/>
  <rfmt sheetId="5" xfDxf="1" sqref="X772" start="0" length="0"/>
  <rfmt sheetId="5" xfDxf="1" sqref="Y772" start="0" length="0"/>
  <rfmt sheetId="5" xfDxf="1" sqref="Z772" start="0" length="0"/>
  <rfmt sheetId="5" xfDxf="1" sqref="AA772" start="0" length="0"/>
  <rfmt sheetId="5" xfDxf="1" sqref="AB772" start="0" length="0"/>
  <rfmt sheetId="5" xfDxf="1" sqref="AC772" start="0" length="0"/>
  <rfmt sheetId="5" xfDxf="1" sqref="AD772" start="0" length="0"/>
  <rfmt sheetId="5" xfDxf="1" sqref="AE772" start="0" length="0"/>
  <rcc rId="57076" sId="5" xfDxf="1" dxf="1">
    <nc r="A773" t="inlineStr">
      <is>
        <t>BACKGROUND</t>
      </is>
    </nc>
    <ndxf>
      <font>
        <sz val="11"/>
        <name val="Calibri"/>
        <scheme val="none"/>
      </font>
    </ndxf>
  </rcc>
  <rcc rId="57077" sId="5" xfDxf="1" dxf="1">
    <nc r="B773">
      <v>4</v>
    </nc>
    <ndxf>
      <font>
        <sz val="11"/>
        <name val="Calibri"/>
        <scheme val="none"/>
      </font>
    </ndxf>
  </rcc>
  <rfmt sheetId="5" xfDxf="1" sqref="C773" start="0" length="0"/>
  <rfmt sheetId="5" xfDxf="1" sqref="D773" start="0" length="0"/>
  <rfmt sheetId="5" xfDxf="1" sqref="E773" start="0" length="0"/>
  <rfmt sheetId="5" xfDxf="1" sqref="F773" start="0" length="0"/>
  <rfmt sheetId="5" xfDxf="1" sqref="G773" start="0" length="0"/>
  <rfmt sheetId="5" xfDxf="1" sqref="H773" start="0" length="0"/>
  <rfmt sheetId="5" xfDxf="1" sqref="I773" start="0" length="0"/>
  <rfmt sheetId="5" xfDxf="1" sqref="J773" start="0" length="0"/>
  <rfmt sheetId="5" xfDxf="1" sqref="K773" start="0" length="0"/>
  <rfmt sheetId="5" xfDxf="1" sqref="L773" start="0" length="0"/>
  <rfmt sheetId="5" xfDxf="1" sqref="M773" start="0" length="0"/>
  <rfmt sheetId="5" xfDxf="1" sqref="N773" start="0" length="0"/>
  <rfmt sheetId="5" xfDxf="1" sqref="O773" start="0" length="0"/>
  <rfmt sheetId="5" xfDxf="1" sqref="P773" start="0" length="0"/>
  <rfmt sheetId="5" xfDxf="1" sqref="Q773" start="0" length="0"/>
  <rfmt sheetId="5" xfDxf="1" sqref="R773" start="0" length="0"/>
  <rfmt sheetId="5" xfDxf="1" sqref="S773" start="0" length="0"/>
  <rfmt sheetId="5" xfDxf="1" sqref="T773" start="0" length="0"/>
  <rfmt sheetId="5" xfDxf="1" sqref="U773" start="0" length="0"/>
  <rfmt sheetId="5" xfDxf="1" sqref="V773" start="0" length="0"/>
  <rfmt sheetId="5" xfDxf="1" sqref="W773" start="0" length="0"/>
  <rfmt sheetId="5" xfDxf="1" sqref="X773" start="0" length="0"/>
  <rfmt sheetId="5" xfDxf="1" sqref="Y773" start="0" length="0"/>
  <rfmt sheetId="5" xfDxf="1" sqref="Z773" start="0" length="0"/>
  <rfmt sheetId="5" xfDxf="1" sqref="AA773" start="0" length="0"/>
  <rfmt sheetId="5" xfDxf="1" sqref="AB773" start="0" length="0"/>
  <rfmt sheetId="5" xfDxf="1" sqref="AC773" start="0" length="0"/>
  <rfmt sheetId="5" xfDxf="1" sqref="AD773" start="0" length="0"/>
  <rfmt sheetId="5" xfDxf="1" sqref="AE773" start="0" length="0"/>
  <rcc rId="57078" sId="5" xfDxf="1" dxf="1">
    <nc r="A774">
      <v>1.1000000000000001</v>
    </nc>
    <ndxf>
      <font>
        <sz val="11"/>
        <name val="Calibri"/>
        <scheme val="none"/>
      </font>
      <alignment horizontal="left" indent="1" relativeIndent="0" readingOrder="0"/>
    </ndxf>
  </rcc>
  <rcc rId="57079" sId="5" xfDxf="1" dxf="1">
    <nc r="B774" t="inlineStr">
      <is>
        <t>Introduction</t>
      </is>
    </nc>
    <ndxf>
      <font>
        <sz val="11"/>
        <name val="Calibri"/>
        <scheme val="none"/>
      </font>
      <alignment horizontal="left" indent="1" relativeIndent="0" readingOrder="0"/>
    </ndxf>
  </rcc>
  <rcc rId="57080" sId="5" xfDxf="1" dxf="1">
    <nc r="C774">
      <v>4</v>
    </nc>
    <ndxf>
      <font>
        <sz val="11"/>
        <name val="Calibri"/>
        <scheme val="none"/>
      </font>
      <alignment horizontal="left" indent="1" relativeIndent="0" readingOrder="0"/>
    </ndxf>
  </rcc>
  <rfmt sheetId="5" xfDxf="1" sqref="D774" start="0" length="0"/>
  <rfmt sheetId="5" xfDxf="1" sqref="E774" start="0" length="0"/>
  <rfmt sheetId="5" xfDxf="1" sqref="F774" start="0" length="0"/>
  <rfmt sheetId="5" xfDxf="1" sqref="G774" start="0" length="0"/>
  <rfmt sheetId="5" xfDxf="1" sqref="H774" start="0" length="0"/>
  <rfmt sheetId="5" xfDxf="1" sqref="I774" start="0" length="0"/>
  <rfmt sheetId="5" xfDxf="1" sqref="J774" start="0" length="0"/>
  <rfmt sheetId="5" xfDxf="1" sqref="K774" start="0" length="0"/>
  <rfmt sheetId="5" xfDxf="1" sqref="L774" start="0" length="0"/>
  <rfmt sheetId="5" xfDxf="1" sqref="M774" start="0" length="0"/>
  <rfmt sheetId="5" xfDxf="1" sqref="N774" start="0" length="0"/>
  <rfmt sheetId="5" xfDxf="1" sqref="O774" start="0" length="0"/>
  <rfmt sheetId="5" xfDxf="1" sqref="P774" start="0" length="0"/>
  <rfmt sheetId="5" xfDxf="1" sqref="Q774" start="0" length="0"/>
  <rfmt sheetId="5" xfDxf="1" sqref="R774" start="0" length="0"/>
  <rfmt sheetId="5" xfDxf="1" sqref="S774" start="0" length="0"/>
  <rfmt sheetId="5" xfDxf="1" sqref="T774" start="0" length="0"/>
  <rfmt sheetId="5" xfDxf="1" sqref="U774" start="0" length="0"/>
  <rfmt sheetId="5" xfDxf="1" sqref="V774" start="0" length="0"/>
  <rfmt sheetId="5" xfDxf="1" sqref="W774" start="0" length="0"/>
  <rfmt sheetId="5" xfDxf="1" sqref="X774" start="0" length="0"/>
  <rfmt sheetId="5" xfDxf="1" sqref="Y774" start="0" length="0"/>
  <rfmt sheetId="5" xfDxf="1" sqref="Z774" start="0" length="0"/>
  <rfmt sheetId="5" xfDxf="1" sqref="AA774" start="0" length="0"/>
  <rfmt sheetId="5" xfDxf="1" sqref="AB774" start="0" length="0"/>
  <rfmt sheetId="5" xfDxf="1" sqref="AC774" start="0" length="0"/>
  <rfmt sheetId="5" xfDxf="1" sqref="AD774" start="0" length="0"/>
  <rfmt sheetId="5" xfDxf="1" sqref="AE774" start="0" length="0"/>
  <rcc rId="57081" sId="5" xfDxf="1" dxf="1">
    <nc r="A775">
      <v>1.2</v>
    </nc>
    <ndxf>
      <font>
        <sz val="11"/>
        <name val="Calibri"/>
        <scheme val="none"/>
      </font>
      <alignment horizontal="left" indent="1" relativeIndent="0" readingOrder="0"/>
    </ndxf>
  </rcc>
  <rcc rId="57082" sId="5" xfDxf="1" dxf="1">
    <nc r="B775" t="inlineStr">
      <is>
        <t>Problem statement and justification</t>
      </is>
    </nc>
    <ndxf>
      <font>
        <sz val="11"/>
        <name val="Calibri"/>
        <scheme val="none"/>
      </font>
      <alignment horizontal="left" indent="1" relativeIndent="0" readingOrder="0"/>
    </ndxf>
  </rcc>
  <rcc rId="57083" sId="5" xfDxf="1" dxf="1">
    <nc r="C775">
      <v>6</v>
    </nc>
    <ndxf>
      <font>
        <sz val="11"/>
        <name val="Calibri"/>
        <scheme val="none"/>
      </font>
      <alignment horizontal="left" indent="1" relativeIndent="0" readingOrder="0"/>
    </ndxf>
  </rcc>
  <rfmt sheetId="5" xfDxf="1" sqref="D775" start="0" length="0"/>
  <rfmt sheetId="5" xfDxf="1" sqref="E775" start="0" length="0"/>
  <rfmt sheetId="5" xfDxf="1" sqref="F775" start="0" length="0"/>
  <rfmt sheetId="5" xfDxf="1" sqref="G775" start="0" length="0"/>
  <rfmt sheetId="5" xfDxf="1" sqref="H775" start="0" length="0"/>
  <rfmt sheetId="5" xfDxf="1" sqref="I775" start="0" length="0"/>
  <rfmt sheetId="5" xfDxf="1" sqref="J775" start="0" length="0"/>
  <rfmt sheetId="5" xfDxf="1" sqref="K775" start="0" length="0"/>
  <rfmt sheetId="5" xfDxf="1" sqref="L775" start="0" length="0"/>
  <rfmt sheetId="5" xfDxf="1" sqref="M775" start="0" length="0"/>
  <rfmt sheetId="5" xfDxf="1" sqref="N775" start="0" length="0"/>
  <rfmt sheetId="5" xfDxf="1" sqref="O775" start="0" length="0"/>
  <rfmt sheetId="5" xfDxf="1" sqref="P775" start="0" length="0"/>
  <rfmt sheetId="5" xfDxf="1" sqref="Q775" start="0" length="0"/>
  <rfmt sheetId="5" xfDxf="1" sqref="R775" start="0" length="0"/>
  <rfmt sheetId="5" xfDxf="1" sqref="S775" start="0" length="0"/>
  <rfmt sheetId="5" xfDxf="1" sqref="T775" start="0" length="0"/>
  <rfmt sheetId="5" xfDxf="1" sqref="U775" start="0" length="0"/>
  <rfmt sheetId="5" xfDxf="1" sqref="V775" start="0" length="0"/>
  <rfmt sheetId="5" xfDxf="1" sqref="W775" start="0" length="0"/>
  <rfmt sheetId="5" xfDxf="1" sqref="X775" start="0" length="0"/>
  <rfmt sheetId="5" xfDxf="1" sqref="Y775" start="0" length="0"/>
  <rfmt sheetId="5" xfDxf="1" sqref="Z775" start="0" length="0"/>
  <rfmt sheetId="5" xfDxf="1" sqref="AA775" start="0" length="0"/>
  <rfmt sheetId="5" xfDxf="1" sqref="AB775" start="0" length="0"/>
  <rfmt sheetId="5" xfDxf="1" sqref="AC775" start="0" length="0"/>
  <rfmt sheetId="5" xfDxf="1" sqref="AD775" start="0" length="0"/>
  <rfmt sheetId="5" xfDxf="1" sqref="AE775" start="0" length="0"/>
  <rcc rId="57084" sId="5" xfDxf="1" dxf="1">
    <nc r="A776">
      <v>1.3</v>
    </nc>
    <ndxf>
      <font>
        <sz val="11"/>
        <name val="Calibri"/>
        <scheme val="none"/>
      </font>
      <alignment horizontal="left" indent="1" relativeIndent="0" readingOrder="0"/>
    </ndxf>
  </rcc>
  <rcc rId="57085" sId="5" xfDxf="1" dxf="1">
    <nc r="B776" t="inlineStr">
      <is>
        <t>MARPS groups to be targeted</t>
      </is>
    </nc>
    <ndxf>
      <font>
        <sz val="11"/>
        <name val="Calibri"/>
        <scheme val="none"/>
      </font>
      <alignment horizontal="left" indent="1" relativeIndent="0" readingOrder="0"/>
    </ndxf>
  </rcc>
  <rcc rId="57086" sId="5" xfDxf="1" dxf="1">
    <nc r="C776">
      <v>7</v>
    </nc>
    <ndxf>
      <font>
        <sz val="11"/>
        <name val="Calibri"/>
        <scheme val="none"/>
      </font>
      <alignment horizontal="left" indent="1" relativeIndent="0" readingOrder="0"/>
    </ndxf>
  </rcc>
  <rfmt sheetId="5" xfDxf="1" sqref="D776" start="0" length="0"/>
  <rfmt sheetId="5" xfDxf="1" sqref="E776" start="0" length="0"/>
  <rfmt sheetId="5" xfDxf="1" sqref="F776" start="0" length="0"/>
  <rfmt sheetId="5" xfDxf="1" sqref="G776" start="0" length="0"/>
  <rfmt sheetId="5" xfDxf="1" sqref="H776" start="0" length="0"/>
  <rfmt sheetId="5" xfDxf="1" sqref="I776" start="0" length="0"/>
  <rfmt sheetId="5" xfDxf="1" sqref="J776" start="0" length="0"/>
  <rfmt sheetId="5" xfDxf="1" sqref="K776" start="0" length="0"/>
  <rfmt sheetId="5" xfDxf="1" sqref="L776" start="0" length="0"/>
  <rfmt sheetId="5" xfDxf="1" sqref="M776" start="0" length="0"/>
  <rfmt sheetId="5" xfDxf="1" sqref="N776" start="0" length="0"/>
  <rfmt sheetId="5" xfDxf="1" sqref="O776" start="0" length="0"/>
  <rfmt sheetId="5" xfDxf="1" sqref="P776" start="0" length="0"/>
  <rfmt sheetId="5" xfDxf="1" sqref="Q776" start="0" length="0"/>
  <rfmt sheetId="5" xfDxf="1" sqref="R776" start="0" length="0"/>
  <rfmt sheetId="5" xfDxf="1" sqref="S776" start="0" length="0"/>
  <rfmt sheetId="5" xfDxf="1" sqref="T776" start="0" length="0"/>
  <rfmt sheetId="5" xfDxf="1" sqref="U776" start="0" length="0"/>
  <rfmt sheetId="5" xfDxf="1" sqref="V776" start="0" length="0"/>
  <rfmt sheetId="5" xfDxf="1" sqref="W776" start="0" length="0"/>
  <rfmt sheetId="5" xfDxf="1" sqref="X776" start="0" length="0"/>
  <rfmt sheetId="5" xfDxf="1" sqref="Y776" start="0" length="0"/>
  <rfmt sheetId="5" xfDxf="1" sqref="Z776" start="0" length="0"/>
  <rfmt sheetId="5" xfDxf="1" sqref="AA776" start="0" length="0"/>
  <rfmt sheetId="5" xfDxf="1" sqref="AB776" start="0" length="0"/>
  <rfmt sheetId="5" xfDxf="1" sqref="AC776" start="0" length="0"/>
  <rfmt sheetId="5" xfDxf="1" sqref="AD776" start="0" length="0"/>
  <rfmt sheetId="5" xfDxf="1" sqref="AE776" start="0" length="0"/>
  <rcc rId="57087" sId="5" xfDxf="1" dxf="1">
    <nc r="A777">
      <v>1.4</v>
    </nc>
    <ndxf>
      <font>
        <sz val="11"/>
        <name val="Calibri"/>
        <scheme val="none"/>
      </font>
      <alignment horizontal="left" indent="1" relativeIndent="0" readingOrder="0"/>
    </ndxf>
  </rcc>
  <rcc rId="57088" sId="5" xfDxf="1" dxf="1">
    <nc r="B777" t="inlineStr">
      <is>
        <t>Description of the project</t>
      </is>
    </nc>
    <ndxf>
      <font>
        <sz val="11"/>
        <name val="Calibri"/>
        <scheme val="none"/>
      </font>
      <alignment horizontal="left" indent="1" relativeIndent="0" readingOrder="0"/>
    </ndxf>
  </rcc>
  <rcc rId="57089" sId="5" xfDxf="1" dxf="1">
    <nc r="C777">
      <v>10</v>
    </nc>
    <ndxf>
      <font>
        <sz val="11"/>
        <name val="Calibri"/>
        <scheme val="none"/>
      </font>
      <alignment horizontal="left" indent="1" relativeIndent="0" readingOrder="0"/>
    </ndxf>
  </rcc>
  <rfmt sheetId="5" xfDxf="1" sqref="D777" start="0" length="0"/>
  <rfmt sheetId="5" xfDxf="1" sqref="E777" start="0" length="0"/>
  <rfmt sheetId="5" xfDxf="1" sqref="F777" start="0" length="0"/>
  <rfmt sheetId="5" xfDxf="1" sqref="G777" start="0" length="0"/>
  <rfmt sheetId="5" xfDxf="1" sqref="H777" start="0" length="0"/>
  <rfmt sheetId="5" xfDxf="1" sqref="I777" start="0" length="0"/>
  <rfmt sheetId="5" xfDxf="1" sqref="J777" start="0" length="0"/>
  <rfmt sheetId="5" xfDxf="1" sqref="K777" start="0" length="0"/>
  <rfmt sheetId="5" xfDxf="1" sqref="L777" start="0" length="0"/>
  <rfmt sheetId="5" xfDxf="1" sqref="M777" start="0" length="0"/>
  <rfmt sheetId="5" xfDxf="1" sqref="N777" start="0" length="0"/>
  <rfmt sheetId="5" xfDxf="1" sqref="O777" start="0" length="0"/>
  <rfmt sheetId="5" xfDxf="1" sqref="P777" start="0" length="0"/>
  <rfmt sheetId="5" xfDxf="1" sqref="Q777" start="0" length="0"/>
  <rfmt sheetId="5" xfDxf="1" sqref="R777" start="0" length="0"/>
  <rfmt sheetId="5" xfDxf="1" sqref="S777" start="0" length="0"/>
  <rfmt sheetId="5" xfDxf="1" sqref="T777" start="0" length="0"/>
  <rfmt sheetId="5" xfDxf="1" sqref="U777" start="0" length="0"/>
  <rfmt sheetId="5" xfDxf="1" sqref="V777" start="0" length="0"/>
  <rfmt sheetId="5" xfDxf="1" sqref="W777" start="0" length="0"/>
  <rfmt sheetId="5" xfDxf="1" sqref="X777" start="0" length="0"/>
  <rfmt sheetId="5" xfDxf="1" sqref="Y777" start="0" length="0"/>
  <rfmt sheetId="5" xfDxf="1" sqref="Z777" start="0" length="0"/>
  <rfmt sheetId="5" xfDxf="1" sqref="AA777" start="0" length="0"/>
  <rfmt sheetId="5" xfDxf="1" sqref="AB777" start="0" length="0"/>
  <rfmt sheetId="5" xfDxf="1" sqref="AC777" start="0" length="0"/>
  <rfmt sheetId="5" xfDxf="1" sqref="AD777" start="0" length="0"/>
  <rfmt sheetId="5" xfDxf="1" sqref="AE777" start="0" length="0"/>
  <rcc rId="57090" sId="5" xfDxf="1" dxf="1">
    <nc r="A778" t="inlineStr">
      <is>
        <t>1.4.1</t>
      </is>
    </nc>
    <ndxf>
      <font>
        <sz val="11"/>
        <name val="Calibri"/>
        <scheme val="none"/>
      </font>
      <alignment horizontal="left" indent="1" relativeIndent="0" readingOrder="0"/>
    </ndxf>
  </rcc>
  <rcc rId="57091" sId="5" xfDxf="1" dxf="1">
    <nc r="B778" t="inlineStr">
      <is>
        <t>Goal of the project</t>
      </is>
    </nc>
    <ndxf>
      <font>
        <sz val="11"/>
        <name val="Calibri"/>
        <scheme val="none"/>
      </font>
      <alignment horizontal="left" indent="1" relativeIndent="0" readingOrder="0"/>
    </ndxf>
  </rcc>
  <rcc rId="57092" sId="5" xfDxf="1" dxf="1">
    <nc r="C778">
      <v>10</v>
    </nc>
    <ndxf>
      <font>
        <sz val="11"/>
        <name val="Calibri"/>
        <scheme val="none"/>
      </font>
      <alignment horizontal="left" indent="1" relativeIndent="0" readingOrder="0"/>
    </ndxf>
  </rcc>
  <rfmt sheetId="5" xfDxf="1" sqref="D778" start="0" length="0"/>
  <rfmt sheetId="5" xfDxf="1" sqref="E778" start="0" length="0"/>
  <rfmt sheetId="5" xfDxf="1" sqref="F778" start="0" length="0"/>
  <rfmt sheetId="5" xfDxf="1" sqref="G778" start="0" length="0"/>
  <rfmt sheetId="5" xfDxf="1" sqref="H778" start="0" length="0"/>
  <rfmt sheetId="5" xfDxf="1" sqref="I778" start="0" length="0"/>
  <rfmt sheetId="5" xfDxf="1" sqref="J778" start="0" length="0"/>
  <rfmt sheetId="5" xfDxf="1" sqref="K778" start="0" length="0"/>
  <rfmt sheetId="5" xfDxf="1" sqref="L778" start="0" length="0"/>
  <rfmt sheetId="5" xfDxf="1" sqref="M778" start="0" length="0"/>
  <rfmt sheetId="5" xfDxf="1" sqref="N778" start="0" length="0"/>
  <rfmt sheetId="5" xfDxf="1" sqref="O778" start="0" length="0"/>
  <rfmt sheetId="5" xfDxf="1" sqref="P778" start="0" length="0"/>
  <rfmt sheetId="5" xfDxf="1" sqref="Q778" start="0" length="0"/>
  <rfmt sheetId="5" xfDxf="1" sqref="R778" start="0" length="0"/>
  <rfmt sheetId="5" xfDxf="1" sqref="S778" start="0" length="0"/>
  <rfmt sheetId="5" xfDxf="1" sqref="T778" start="0" length="0"/>
  <rfmt sheetId="5" xfDxf="1" sqref="U778" start="0" length="0"/>
  <rfmt sheetId="5" xfDxf="1" sqref="V778" start="0" length="0"/>
  <rfmt sheetId="5" xfDxf="1" sqref="W778" start="0" length="0"/>
  <rfmt sheetId="5" xfDxf="1" sqref="X778" start="0" length="0"/>
  <rfmt sheetId="5" xfDxf="1" sqref="Y778" start="0" length="0"/>
  <rfmt sheetId="5" xfDxf="1" sqref="Z778" start="0" length="0"/>
  <rfmt sheetId="5" xfDxf="1" sqref="AA778" start="0" length="0"/>
  <rfmt sheetId="5" xfDxf="1" sqref="AB778" start="0" length="0"/>
  <rfmt sheetId="5" xfDxf="1" sqref="AC778" start="0" length="0"/>
  <rfmt sheetId="5" xfDxf="1" sqref="AD778" start="0" length="0"/>
  <rfmt sheetId="5" xfDxf="1" sqref="AE778" start="0" length="0"/>
  <rcc rId="57093" sId="5" xfDxf="1" dxf="1">
    <nc r="A779" t="inlineStr">
      <is>
        <t>1.4.2</t>
      </is>
    </nc>
    <ndxf>
      <font>
        <sz val="11"/>
        <name val="Calibri"/>
        <scheme val="none"/>
      </font>
      <alignment horizontal="left" indent="1" relativeIndent="0" readingOrder="0"/>
    </ndxf>
  </rcc>
  <rcc rId="57094" sId="5" xfDxf="1" dxf="1">
    <nc r="B779" t="inlineStr">
      <is>
        <t>Objectives</t>
      </is>
    </nc>
    <ndxf>
      <font>
        <sz val="11"/>
        <name val="Calibri"/>
        <scheme val="none"/>
      </font>
      <alignment horizontal="left" indent="1" relativeIndent="0" readingOrder="0"/>
    </ndxf>
  </rcc>
  <rcc rId="57095" sId="5" xfDxf="1" dxf="1">
    <nc r="C779">
      <v>10</v>
    </nc>
    <ndxf>
      <font>
        <sz val="11"/>
        <name val="Calibri"/>
        <scheme val="none"/>
      </font>
      <alignment horizontal="left" indent="1" relativeIndent="0" readingOrder="0"/>
    </ndxf>
  </rcc>
  <rfmt sheetId="5" xfDxf="1" sqref="D779" start="0" length="0"/>
  <rfmt sheetId="5" xfDxf="1" sqref="E779" start="0" length="0"/>
  <rfmt sheetId="5" xfDxf="1" sqref="F779" start="0" length="0"/>
  <rfmt sheetId="5" xfDxf="1" sqref="G779" start="0" length="0"/>
  <rfmt sheetId="5" xfDxf="1" sqref="H779" start="0" length="0"/>
  <rfmt sheetId="5" xfDxf="1" sqref="I779" start="0" length="0"/>
  <rfmt sheetId="5" xfDxf="1" sqref="J779" start="0" length="0"/>
  <rfmt sheetId="5" xfDxf="1" sqref="K779" start="0" length="0"/>
  <rfmt sheetId="5" xfDxf="1" sqref="L779" start="0" length="0"/>
  <rfmt sheetId="5" xfDxf="1" sqref="M779" start="0" length="0"/>
  <rfmt sheetId="5" xfDxf="1" sqref="N779" start="0" length="0"/>
  <rfmt sheetId="5" xfDxf="1" sqref="O779" start="0" length="0"/>
  <rfmt sheetId="5" xfDxf="1" sqref="P779" start="0" length="0"/>
  <rfmt sheetId="5" xfDxf="1" sqref="Q779" start="0" length="0"/>
  <rfmt sheetId="5" xfDxf="1" sqref="R779" start="0" length="0"/>
  <rfmt sheetId="5" xfDxf="1" sqref="S779" start="0" length="0"/>
  <rfmt sheetId="5" xfDxf="1" sqref="T779" start="0" length="0"/>
  <rfmt sheetId="5" xfDxf="1" sqref="U779" start="0" length="0"/>
  <rfmt sheetId="5" xfDxf="1" sqref="V779" start="0" length="0"/>
  <rfmt sheetId="5" xfDxf="1" sqref="W779" start="0" length="0"/>
  <rfmt sheetId="5" xfDxf="1" sqref="X779" start="0" length="0"/>
  <rfmt sheetId="5" xfDxf="1" sqref="Y779" start="0" length="0"/>
  <rfmt sheetId="5" xfDxf="1" sqref="Z779" start="0" length="0"/>
  <rfmt sheetId="5" xfDxf="1" sqref="AA779" start="0" length="0"/>
  <rfmt sheetId="5" xfDxf="1" sqref="AB779" start="0" length="0"/>
  <rfmt sheetId="5" xfDxf="1" sqref="AC779" start="0" length="0"/>
  <rfmt sheetId="5" xfDxf="1" sqref="AD779" start="0" length="0"/>
  <rfmt sheetId="5" xfDxf="1" sqref="AE779" start="0" length="0"/>
  <rcc rId="57096" sId="5" xfDxf="1" dxf="1">
    <nc r="A780">
      <v>1.5</v>
    </nc>
    <ndxf>
      <font>
        <sz val="11"/>
        <name val="Calibri"/>
        <scheme val="none"/>
      </font>
      <alignment horizontal="left" indent="1" relativeIndent="0" readingOrder="0"/>
    </ndxf>
  </rcc>
  <rcc rId="57097" sId="5" xfDxf="1" dxf="1">
    <nc r="B780" t="inlineStr">
      <is>
        <t>Approaches to be adopted</t>
      </is>
    </nc>
    <ndxf>
      <font>
        <sz val="11"/>
        <name val="Calibri"/>
        <scheme val="none"/>
      </font>
      <alignment horizontal="left" indent="1" relativeIndent="0" readingOrder="0"/>
    </ndxf>
  </rcc>
  <rcc rId="57098" sId="5" xfDxf="1" dxf="1">
    <nc r="C780">
      <v>10</v>
    </nc>
    <ndxf>
      <font>
        <sz val="11"/>
        <name val="Calibri"/>
        <scheme val="none"/>
      </font>
      <alignment horizontal="left" indent="1" relativeIndent="0" readingOrder="0"/>
    </ndxf>
  </rcc>
  <rfmt sheetId="5" xfDxf="1" sqref="D780" start="0" length="0"/>
  <rfmt sheetId="5" xfDxf="1" sqref="E780" start="0" length="0"/>
  <rfmt sheetId="5" xfDxf="1" sqref="F780" start="0" length="0"/>
  <rfmt sheetId="5" xfDxf="1" sqref="G780" start="0" length="0"/>
  <rfmt sheetId="5" xfDxf="1" sqref="H780" start="0" length="0"/>
  <rfmt sheetId="5" xfDxf="1" sqref="I780" start="0" length="0"/>
  <rfmt sheetId="5" xfDxf="1" sqref="J780" start="0" length="0"/>
  <rfmt sheetId="5" xfDxf="1" sqref="K780" start="0" length="0"/>
  <rfmt sheetId="5" xfDxf="1" sqref="L780" start="0" length="0"/>
  <rfmt sheetId="5" xfDxf="1" sqref="M780" start="0" length="0"/>
  <rfmt sheetId="5" xfDxf="1" sqref="N780" start="0" length="0"/>
  <rfmt sheetId="5" xfDxf="1" sqref="O780" start="0" length="0"/>
  <rfmt sheetId="5" xfDxf="1" sqref="P780" start="0" length="0"/>
  <rfmt sheetId="5" xfDxf="1" sqref="Q780" start="0" length="0"/>
  <rfmt sheetId="5" xfDxf="1" sqref="R780" start="0" length="0"/>
  <rfmt sheetId="5" xfDxf="1" sqref="S780" start="0" length="0"/>
  <rfmt sheetId="5" xfDxf="1" sqref="T780" start="0" length="0"/>
  <rfmt sheetId="5" xfDxf="1" sqref="U780" start="0" length="0"/>
  <rfmt sheetId="5" xfDxf="1" sqref="V780" start="0" length="0"/>
  <rfmt sheetId="5" xfDxf="1" sqref="W780" start="0" length="0"/>
  <rfmt sheetId="5" xfDxf="1" sqref="X780" start="0" length="0"/>
  <rfmt sheetId="5" xfDxf="1" sqref="Y780" start="0" length="0"/>
  <rfmt sheetId="5" xfDxf="1" sqref="Z780" start="0" length="0"/>
  <rfmt sheetId="5" xfDxf="1" sqref="AA780" start="0" length="0"/>
  <rfmt sheetId="5" xfDxf="1" sqref="AB780" start="0" length="0"/>
  <rfmt sheetId="5" xfDxf="1" sqref="AC780" start="0" length="0"/>
  <rfmt sheetId="5" xfDxf="1" sqref="AD780" start="0" length="0"/>
  <rfmt sheetId="5" xfDxf="1" sqref="AE780" start="0" length="0"/>
  <rcc rId="57099" sId="5" xfDxf="1" dxf="1">
    <nc r="A781">
      <v>1.6</v>
    </nc>
    <ndxf>
      <font>
        <sz val="11"/>
        <name val="Calibri"/>
        <scheme val="none"/>
      </font>
      <alignment horizontal="left" indent="1" relativeIndent="0" readingOrder="0"/>
    </ndxf>
  </rcc>
  <rcc rId="57100" sId="5" xfDxf="1" dxf="1">
    <nc r="B781" t="inlineStr">
      <is>
        <t>Project objectives activities and planned outputs</t>
      </is>
    </nc>
    <ndxf>
      <font>
        <sz val="11"/>
        <name val="Calibri"/>
        <scheme val="none"/>
      </font>
      <alignment horizontal="left" indent="1" relativeIndent="0" readingOrder="0"/>
    </ndxf>
  </rcc>
  <rcc rId="57101" sId="5" xfDxf="1" dxf="1">
    <nc r="C781">
      <v>12</v>
    </nc>
    <ndxf>
      <font>
        <sz val="11"/>
        <name val="Calibri"/>
        <scheme val="none"/>
      </font>
      <alignment horizontal="left" indent="1" relativeIndent="0" readingOrder="0"/>
    </ndxf>
  </rcc>
  <rfmt sheetId="5" xfDxf="1" sqref="D781" start="0" length="0"/>
  <rfmt sheetId="5" xfDxf="1" sqref="E781" start="0" length="0"/>
  <rfmt sheetId="5" xfDxf="1" sqref="F781" start="0" length="0"/>
  <rfmt sheetId="5" xfDxf="1" sqref="G781" start="0" length="0"/>
  <rfmt sheetId="5" xfDxf="1" sqref="H781" start="0" length="0"/>
  <rfmt sheetId="5" xfDxf="1" sqref="I781" start="0" length="0"/>
  <rfmt sheetId="5" xfDxf="1" sqref="J781" start="0" length="0"/>
  <rfmt sheetId="5" xfDxf="1" sqref="K781" start="0" length="0"/>
  <rfmt sheetId="5" xfDxf="1" sqref="L781" start="0" length="0"/>
  <rfmt sheetId="5" xfDxf="1" sqref="M781" start="0" length="0"/>
  <rfmt sheetId="5" xfDxf="1" sqref="N781" start="0" length="0"/>
  <rfmt sheetId="5" xfDxf="1" sqref="O781" start="0" length="0"/>
  <rfmt sheetId="5" xfDxf="1" sqref="P781" start="0" length="0"/>
  <rfmt sheetId="5" xfDxf="1" sqref="Q781" start="0" length="0"/>
  <rfmt sheetId="5" xfDxf="1" sqref="R781" start="0" length="0"/>
  <rfmt sheetId="5" xfDxf="1" sqref="S781" start="0" length="0"/>
  <rfmt sheetId="5" xfDxf="1" sqref="T781" start="0" length="0"/>
  <rfmt sheetId="5" xfDxf="1" sqref="U781" start="0" length="0"/>
  <rfmt sheetId="5" xfDxf="1" sqref="V781" start="0" length="0"/>
  <rfmt sheetId="5" xfDxf="1" sqref="W781" start="0" length="0"/>
  <rfmt sheetId="5" xfDxf="1" sqref="X781" start="0" length="0"/>
  <rfmt sheetId="5" xfDxf="1" sqref="Y781" start="0" length="0"/>
  <rfmt sheetId="5" xfDxf="1" sqref="Z781" start="0" length="0"/>
  <rfmt sheetId="5" xfDxf="1" sqref="AA781" start="0" length="0"/>
  <rfmt sheetId="5" xfDxf="1" sqref="AB781" start="0" length="0"/>
  <rfmt sheetId="5" xfDxf="1" sqref="AC781" start="0" length="0"/>
  <rfmt sheetId="5" xfDxf="1" sqref="AD781" start="0" length="0"/>
  <rfmt sheetId="5" xfDxf="1" sqref="AE781" start="0" length="0"/>
  <rcc rId="57102" sId="5" xfDxf="1" dxf="1">
    <nc r="A782">
      <v>1.7</v>
    </nc>
    <ndxf>
      <font>
        <sz val="11"/>
        <name val="Calibri"/>
        <scheme val="none"/>
      </font>
      <alignment horizontal="left" indent="1" relativeIndent="0" readingOrder="0"/>
    </ndxf>
  </rcc>
  <rcc rId="57103" sId="5" xfDxf="1" dxf="1">
    <nc r="B782" t="inlineStr">
      <is>
        <t>Indicators for measuring the achievement of objectives and outputs (Log frame)</t>
      </is>
    </nc>
    <ndxf>
      <font>
        <sz val="11"/>
        <name val="Calibri"/>
        <scheme val="none"/>
      </font>
      <alignment horizontal="left" indent="1" relativeIndent="0" readingOrder="0"/>
    </ndxf>
  </rcc>
  <rcc rId="57104" sId="5" xfDxf="1" dxf="1">
    <nc r="C782">
      <v>24</v>
    </nc>
    <ndxf>
      <font>
        <sz val="11"/>
        <name val="Calibri"/>
        <scheme val="none"/>
      </font>
      <alignment horizontal="left" indent="1" relativeIndent="0" readingOrder="0"/>
    </ndxf>
  </rcc>
  <rfmt sheetId="5" xfDxf="1" sqref="D782" start="0" length="0"/>
  <rfmt sheetId="5" xfDxf="1" sqref="E782" start="0" length="0"/>
  <rfmt sheetId="5" xfDxf="1" sqref="F782" start="0" length="0"/>
  <rfmt sheetId="5" xfDxf="1" sqref="G782" start="0" length="0"/>
  <rfmt sheetId="5" xfDxf="1" sqref="H782" start="0" length="0"/>
  <rfmt sheetId="5" xfDxf="1" sqref="I782" start="0" length="0"/>
  <rfmt sheetId="5" xfDxf="1" sqref="J782" start="0" length="0"/>
  <rfmt sheetId="5" xfDxf="1" sqref="K782" start="0" length="0"/>
  <rfmt sheetId="5" xfDxf="1" sqref="L782" start="0" length="0"/>
  <rfmt sheetId="5" xfDxf="1" sqref="M782" start="0" length="0"/>
  <rfmt sheetId="5" xfDxf="1" sqref="N782" start="0" length="0"/>
  <rfmt sheetId="5" xfDxf="1" sqref="O782" start="0" length="0"/>
  <rfmt sheetId="5" xfDxf="1" sqref="P782" start="0" length="0"/>
  <rfmt sheetId="5" xfDxf="1" sqref="Q782" start="0" length="0"/>
  <rfmt sheetId="5" xfDxf="1" sqref="R782" start="0" length="0"/>
  <rfmt sheetId="5" xfDxf="1" sqref="S782" start="0" length="0"/>
  <rfmt sheetId="5" xfDxf="1" sqref="T782" start="0" length="0"/>
  <rfmt sheetId="5" xfDxf="1" sqref="U782" start="0" length="0"/>
  <rfmt sheetId="5" xfDxf="1" sqref="V782" start="0" length="0"/>
  <rfmt sheetId="5" xfDxf="1" sqref="W782" start="0" length="0"/>
  <rfmt sheetId="5" xfDxf="1" sqref="X782" start="0" length="0"/>
  <rfmt sheetId="5" xfDxf="1" sqref="Y782" start="0" length="0"/>
  <rfmt sheetId="5" xfDxf="1" sqref="Z782" start="0" length="0"/>
  <rfmt sheetId="5" xfDxf="1" sqref="AA782" start="0" length="0"/>
  <rfmt sheetId="5" xfDxf="1" sqref="AB782" start="0" length="0"/>
  <rfmt sheetId="5" xfDxf="1" sqref="AC782" start="0" length="0"/>
  <rfmt sheetId="5" xfDxf="1" sqref="AD782" start="0" length="0"/>
  <rfmt sheetId="5" xfDxf="1" sqref="AE782" start="0" length="0"/>
  <rcc rId="57105" sId="5" xfDxf="1" dxf="1">
    <nc r="A783">
      <v>1.9</v>
    </nc>
    <ndxf>
      <font>
        <sz val="11"/>
        <name val="Calibri"/>
        <scheme val="none"/>
      </font>
      <alignment horizontal="left" indent="1" relativeIndent="0" readingOrder="0"/>
    </ndxf>
  </rcc>
  <rcc rId="57106" sId="5" xfDxf="1" dxf="1">
    <nc r="B783" t="inlineStr">
      <is>
        <t>Implementation arrangements</t>
      </is>
    </nc>
    <ndxf>
      <font>
        <sz val="11"/>
        <name val="Calibri"/>
        <scheme val="none"/>
      </font>
      <alignment horizontal="left" indent="1" relativeIndent="0" readingOrder="0"/>
    </ndxf>
  </rcc>
  <rcc rId="57107" sId="5" xfDxf="1" dxf="1">
    <nc r="C783">
      <v>45</v>
    </nc>
    <ndxf>
      <font>
        <sz val="11"/>
        <name val="Calibri"/>
        <scheme val="none"/>
      </font>
      <alignment horizontal="left" indent="1" relativeIndent="0" readingOrder="0"/>
    </ndxf>
  </rcc>
  <rfmt sheetId="5" xfDxf="1" sqref="D783" start="0" length="0"/>
  <rfmt sheetId="5" xfDxf="1" sqref="E783" start="0" length="0"/>
  <rfmt sheetId="5" xfDxf="1" sqref="F783" start="0" length="0"/>
  <rfmt sheetId="5" xfDxf="1" sqref="G783" start="0" length="0"/>
  <rfmt sheetId="5" xfDxf="1" sqref="H783" start="0" length="0"/>
  <rfmt sheetId="5" xfDxf="1" sqref="I783" start="0" length="0"/>
  <rfmt sheetId="5" xfDxf="1" sqref="J783" start="0" length="0"/>
  <rfmt sheetId="5" xfDxf="1" sqref="K783" start="0" length="0"/>
  <rfmt sheetId="5" xfDxf="1" sqref="L783" start="0" length="0"/>
  <rfmt sheetId="5" xfDxf="1" sqref="M783" start="0" length="0"/>
  <rfmt sheetId="5" xfDxf="1" sqref="N783" start="0" length="0"/>
  <rfmt sheetId="5" xfDxf="1" sqref="O783" start="0" length="0"/>
  <rfmt sheetId="5" xfDxf="1" sqref="P783" start="0" length="0"/>
  <rfmt sheetId="5" xfDxf="1" sqref="Q783" start="0" length="0"/>
  <rfmt sheetId="5" xfDxf="1" sqref="R783" start="0" length="0"/>
  <rfmt sheetId="5" xfDxf="1" sqref="S783" start="0" length="0"/>
  <rfmt sheetId="5" xfDxf="1" sqref="T783" start="0" length="0"/>
  <rfmt sheetId="5" xfDxf="1" sqref="U783" start="0" length="0"/>
  <rfmt sheetId="5" xfDxf="1" sqref="V783" start="0" length="0"/>
  <rfmt sheetId="5" xfDxf="1" sqref="W783" start="0" length="0"/>
  <rfmt sheetId="5" xfDxf="1" sqref="X783" start="0" length="0"/>
  <rfmt sheetId="5" xfDxf="1" sqref="Y783" start="0" length="0"/>
  <rfmt sheetId="5" xfDxf="1" sqref="Z783" start="0" length="0"/>
  <rfmt sheetId="5" xfDxf="1" sqref="AA783" start="0" length="0"/>
  <rfmt sheetId="5" xfDxf="1" sqref="AB783" start="0" length="0"/>
  <rfmt sheetId="5" xfDxf="1" sqref="AC783" start="0" length="0"/>
  <rfmt sheetId="5" xfDxf="1" sqref="AD783" start="0" length="0"/>
  <rfmt sheetId="5" xfDxf="1" sqref="AE783" start="0" length="0"/>
  <rcc rId="57108" sId="5" xfDxf="1" dxf="1">
    <nc r="A784">
      <v>1.1000000000000001</v>
    </nc>
    <ndxf>
      <font>
        <sz val="11"/>
        <name val="Calibri"/>
        <scheme val="none"/>
      </font>
      <alignment horizontal="left" indent="1" relativeIndent="0" readingOrder="0"/>
    </ndxf>
  </rcc>
  <rcc rId="57109" sId="5" xfDxf="1" dxf="1">
    <nc r="B784" t="inlineStr">
      <is>
        <t>Project viability</t>
      </is>
    </nc>
    <ndxf>
      <font>
        <sz val="11"/>
        <name val="Calibri"/>
        <scheme val="none"/>
      </font>
      <alignment horizontal="left" indent="1" relativeIndent="0" readingOrder="0"/>
    </ndxf>
  </rcc>
  <rcc rId="57110" sId="5" xfDxf="1" dxf="1">
    <nc r="C784">
      <v>45</v>
    </nc>
    <ndxf>
      <font>
        <sz val="11"/>
        <name val="Calibri"/>
        <scheme val="none"/>
      </font>
      <alignment horizontal="left" indent="1" relativeIndent="0" readingOrder="0"/>
    </ndxf>
  </rcc>
  <rfmt sheetId="5" xfDxf="1" sqref="D784" start="0" length="0"/>
  <rfmt sheetId="5" xfDxf="1" sqref="E784" start="0" length="0"/>
  <rfmt sheetId="5" xfDxf="1" sqref="F784" start="0" length="0"/>
  <rfmt sheetId="5" xfDxf="1" sqref="G784" start="0" length="0"/>
  <rfmt sheetId="5" xfDxf="1" sqref="H784" start="0" length="0"/>
  <rfmt sheetId="5" xfDxf="1" sqref="I784" start="0" length="0"/>
  <rfmt sheetId="5" xfDxf="1" sqref="J784" start="0" length="0"/>
  <rfmt sheetId="5" xfDxf="1" sqref="K784" start="0" length="0"/>
  <rfmt sheetId="5" xfDxf="1" sqref="L784" start="0" length="0"/>
  <rfmt sheetId="5" xfDxf="1" sqref="M784" start="0" length="0"/>
  <rfmt sheetId="5" xfDxf="1" sqref="N784" start="0" length="0"/>
  <rfmt sheetId="5" xfDxf="1" sqref="O784" start="0" length="0"/>
  <rfmt sheetId="5" xfDxf="1" sqref="P784" start="0" length="0"/>
  <rfmt sheetId="5" xfDxf="1" sqref="Q784" start="0" length="0"/>
  <rfmt sheetId="5" xfDxf="1" sqref="R784" start="0" length="0"/>
  <rfmt sheetId="5" xfDxf="1" sqref="S784" start="0" length="0"/>
  <rfmt sheetId="5" xfDxf="1" sqref="T784" start="0" length="0"/>
  <rfmt sheetId="5" xfDxf="1" sqref="U784" start="0" length="0"/>
  <rfmt sheetId="5" xfDxf="1" sqref="V784" start="0" length="0"/>
  <rfmt sheetId="5" xfDxf="1" sqref="W784" start="0" length="0"/>
  <rfmt sheetId="5" xfDxf="1" sqref="X784" start="0" length="0"/>
  <rfmt sheetId="5" xfDxf="1" sqref="Y784" start="0" length="0"/>
  <rfmt sheetId="5" xfDxf="1" sqref="Z784" start="0" length="0"/>
  <rfmt sheetId="5" xfDxf="1" sqref="AA784" start="0" length="0"/>
  <rfmt sheetId="5" xfDxf="1" sqref="AB784" start="0" length="0"/>
  <rfmt sheetId="5" xfDxf="1" sqref="AC784" start="0" length="0"/>
  <rfmt sheetId="5" xfDxf="1" sqref="AD784" start="0" length="0"/>
  <rfmt sheetId="5" xfDxf="1" sqref="AE784" start="0" length="0"/>
  <rcc rId="57111" sId="5" xfDxf="1" dxf="1">
    <nc r="A785">
      <v>1.1100000000000001</v>
    </nc>
    <ndxf>
      <font>
        <sz val="11"/>
        <name val="Calibri"/>
        <scheme val="none"/>
      </font>
      <alignment horizontal="left" indent="1" relativeIndent="0" readingOrder="0"/>
    </ndxf>
  </rcc>
  <rcc rId="57112" sId="5" xfDxf="1" dxf="1">
    <nc r="B785" t="inlineStr">
      <is>
        <t>Plan for sustained action</t>
      </is>
    </nc>
    <ndxf>
      <font>
        <sz val="11"/>
        <name val="Calibri"/>
        <scheme val="none"/>
      </font>
      <alignment horizontal="left" indent="1" relativeIndent="0" readingOrder="0"/>
    </ndxf>
  </rcc>
  <rcc rId="57113" sId="5" xfDxf="1" dxf="1">
    <nc r="C785">
      <v>45</v>
    </nc>
    <ndxf>
      <font>
        <sz val="11"/>
        <name val="Calibri"/>
        <scheme val="none"/>
      </font>
      <alignment horizontal="left" indent="1" relativeIndent="0" readingOrder="0"/>
    </ndxf>
  </rcc>
  <rfmt sheetId="5" xfDxf="1" sqref="D785" start="0" length="0"/>
  <rfmt sheetId="5" xfDxf="1" sqref="E785" start="0" length="0"/>
  <rfmt sheetId="5" xfDxf="1" sqref="F785" start="0" length="0"/>
  <rfmt sheetId="5" xfDxf="1" sqref="G785" start="0" length="0"/>
  <rfmt sheetId="5" xfDxf="1" sqref="H785" start="0" length="0"/>
  <rfmt sheetId="5" xfDxf="1" sqref="I785" start="0" length="0"/>
  <rfmt sheetId="5" xfDxf="1" sqref="J785" start="0" length="0"/>
  <rfmt sheetId="5" xfDxf="1" sqref="K785" start="0" length="0"/>
  <rfmt sheetId="5" xfDxf="1" sqref="L785" start="0" length="0"/>
  <rfmt sheetId="5" xfDxf="1" sqref="M785" start="0" length="0"/>
  <rfmt sheetId="5" xfDxf="1" sqref="N785" start="0" length="0"/>
  <rfmt sheetId="5" xfDxf="1" sqref="O785" start="0" length="0"/>
  <rfmt sheetId="5" xfDxf="1" sqref="P785" start="0" length="0"/>
  <rfmt sheetId="5" xfDxf="1" sqref="Q785" start="0" length="0"/>
  <rfmt sheetId="5" xfDxf="1" sqref="R785" start="0" length="0"/>
  <rfmt sheetId="5" xfDxf="1" sqref="S785" start="0" length="0"/>
  <rfmt sheetId="5" xfDxf="1" sqref="T785" start="0" length="0"/>
  <rfmt sheetId="5" xfDxf="1" sqref="U785" start="0" length="0"/>
  <rfmt sheetId="5" xfDxf="1" sqref="V785" start="0" length="0"/>
  <rfmt sheetId="5" xfDxf="1" sqref="W785" start="0" length="0"/>
  <rfmt sheetId="5" xfDxf="1" sqref="X785" start="0" length="0"/>
  <rfmt sheetId="5" xfDxf="1" sqref="Y785" start="0" length="0"/>
  <rfmt sheetId="5" xfDxf="1" sqref="Z785" start="0" length="0"/>
  <rfmt sheetId="5" xfDxf="1" sqref="AA785" start="0" length="0"/>
  <rfmt sheetId="5" xfDxf="1" sqref="AB785" start="0" length="0"/>
  <rfmt sheetId="5" xfDxf="1" sqref="AC785" start="0" length="0"/>
  <rfmt sheetId="5" xfDxf="1" sqref="AD785" start="0" length="0"/>
  <rfmt sheetId="5" xfDxf="1" sqref="AE785" start="0" length="0"/>
  <rfmt sheetId="5" xfDxf="1" sqref="A786" start="0" length="0">
    <dxf>
      <font>
        <sz val="12"/>
        <name val="Calibri"/>
        <scheme val="none"/>
      </font>
      <alignment horizontal="justify" readingOrder="0"/>
    </dxf>
  </rfmt>
  <rfmt sheetId="5" xfDxf="1" sqref="B786" start="0" length="0"/>
  <rfmt sheetId="5" xfDxf="1" sqref="C786" start="0" length="0"/>
  <rfmt sheetId="5" xfDxf="1" sqref="D786" start="0" length="0"/>
  <rfmt sheetId="5" xfDxf="1" sqref="E786" start="0" length="0"/>
  <rfmt sheetId="5" xfDxf="1" sqref="F786" start="0" length="0"/>
  <rfmt sheetId="5" xfDxf="1" sqref="G786" start="0" length="0"/>
  <rfmt sheetId="5" xfDxf="1" sqref="H786" start="0" length="0"/>
  <rfmt sheetId="5" xfDxf="1" sqref="I786" start="0" length="0"/>
  <rfmt sheetId="5" xfDxf="1" sqref="J786" start="0" length="0"/>
  <rfmt sheetId="5" xfDxf="1" sqref="K786" start="0" length="0"/>
  <rfmt sheetId="5" xfDxf="1" sqref="L786" start="0" length="0"/>
  <rfmt sheetId="5" xfDxf="1" sqref="M786" start="0" length="0"/>
  <rfmt sheetId="5" xfDxf="1" sqref="N786" start="0" length="0"/>
  <rfmt sheetId="5" xfDxf="1" sqref="O786" start="0" length="0"/>
  <rfmt sheetId="5" xfDxf="1" sqref="P786" start="0" length="0"/>
  <rfmt sheetId="5" xfDxf="1" sqref="Q786" start="0" length="0"/>
  <rfmt sheetId="5" xfDxf="1" sqref="R786" start="0" length="0"/>
  <rfmt sheetId="5" xfDxf="1" sqref="S786" start="0" length="0"/>
  <rfmt sheetId="5" xfDxf="1" sqref="T786" start="0" length="0"/>
  <rfmt sheetId="5" xfDxf="1" sqref="U786" start="0" length="0"/>
  <rfmt sheetId="5" xfDxf="1" sqref="V786" start="0" length="0"/>
  <rfmt sheetId="5" xfDxf="1" sqref="W786" start="0" length="0"/>
  <rfmt sheetId="5" xfDxf="1" sqref="X786" start="0" length="0"/>
  <rfmt sheetId="5" xfDxf="1" sqref="Y786" start="0" length="0"/>
  <rfmt sheetId="5" xfDxf="1" sqref="Z786" start="0" length="0"/>
  <rfmt sheetId="5" xfDxf="1" sqref="AA786" start="0" length="0"/>
  <rfmt sheetId="5" xfDxf="1" sqref="AB786" start="0" length="0"/>
  <rfmt sheetId="5" xfDxf="1" sqref="AC786" start="0" length="0"/>
  <rfmt sheetId="5" xfDxf="1" sqref="AD786" start="0" length="0"/>
  <rfmt sheetId="5" xfDxf="1" sqref="AE786" start="0" length="0"/>
  <rfmt sheetId="5" xfDxf="1" sqref="A787" start="0" length="0"/>
  <rfmt sheetId="5" xfDxf="1" sqref="B787" start="0" length="0"/>
  <rfmt sheetId="5" xfDxf="1" sqref="C787" start="0" length="0"/>
  <rfmt sheetId="5" xfDxf="1" sqref="D787" start="0" length="0"/>
  <rfmt sheetId="5" xfDxf="1" sqref="E787" start="0" length="0"/>
  <rfmt sheetId="5" xfDxf="1" sqref="F787" start="0" length="0"/>
  <rfmt sheetId="5" xfDxf="1" sqref="G787" start="0" length="0"/>
  <rfmt sheetId="5" xfDxf="1" sqref="H787" start="0" length="0"/>
  <rfmt sheetId="5" xfDxf="1" sqref="I787" start="0" length="0"/>
  <rfmt sheetId="5" xfDxf="1" sqref="J787" start="0" length="0"/>
  <rfmt sheetId="5" xfDxf="1" sqref="K787" start="0" length="0"/>
  <rfmt sheetId="5" xfDxf="1" sqref="L787" start="0" length="0"/>
  <rfmt sheetId="5" xfDxf="1" sqref="M787" start="0" length="0"/>
  <rfmt sheetId="5" xfDxf="1" sqref="N787" start="0" length="0"/>
  <rfmt sheetId="5" xfDxf="1" sqref="O787" start="0" length="0"/>
  <rfmt sheetId="5" xfDxf="1" sqref="P787" start="0" length="0"/>
  <rfmt sheetId="5" xfDxf="1" sqref="Q787" start="0" length="0"/>
  <rfmt sheetId="5" xfDxf="1" sqref="R787" start="0" length="0"/>
  <rfmt sheetId="5" xfDxf="1" sqref="S787" start="0" length="0"/>
  <rfmt sheetId="5" xfDxf="1" sqref="T787" start="0" length="0"/>
  <rfmt sheetId="5" xfDxf="1" sqref="U787" start="0" length="0"/>
  <rfmt sheetId="5" xfDxf="1" sqref="V787" start="0" length="0"/>
  <rfmt sheetId="5" xfDxf="1" sqref="W787" start="0" length="0"/>
  <rfmt sheetId="5" xfDxf="1" sqref="X787" start="0" length="0"/>
  <rfmt sheetId="5" xfDxf="1" sqref="Y787" start="0" length="0"/>
  <rfmt sheetId="5" xfDxf="1" sqref="Z787" start="0" length="0"/>
  <rfmt sheetId="5" xfDxf="1" sqref="AA787" start="0" length="0"/>
  <rfmt sheetId="5" xfDxf="1" sqref="AB787" start="0" length="0"/>
  <rfmt sheetId="5" xfDxf="1" sqref="AC787" start="0" length="0"/>
  <rfmt sheetId="5" xfDxf="1" sqref="AD787" start="0" length="0"/>
  <rfmt sheetId="5" xfDxf="1" sqref="AE787" start="0" length="0"/>
  <rfmt sheetId="5" xfDxf="1" sqref="A788" start="0" length="0">
    <dxf>
      <font>
        <b/>
        <sz val="12"/>
        <name val="Calibri"/>
        <scheme val="none"/>
      </font>
      <alignment horizontal="justify" readingOrder="0"/>
    </dxf>
  </rfmt>
  <rfmt sheetId="5" xfDxf="1" sqref="B788" start="0" length="0"/>
  <rfmt sheetId="5" xfDxf="1" sqref="C788" start="0" length="0"/>
  <rfmt sheetId="5" xfDxf="1" sqref="D788" start="0" length="0"/>
  <rfmt sheetId="5" xfDxf="1" sqref="E788" start="0" length="0"/>
  <rfmt sheetId="5" xfDxf="1" sqref="F788" start="0" length="0"/>
  <rfmt sheetId="5" xfDxf="1" sqref="G788" start="0" length="0"/>
  <rfmt sheetId="5" xfDxf="1" sqref="H788" start="0" length="0"/>
  <rfmt sheetId="5" xfDxf="1" sqref="I788" start="0" length="0"/>
  <rfmt sheetId="5" xfDxf="1" sqref="J788" start="0" length="0"/>
  <rfmt sheetId="5" xfDxf="1" sqref="K788" start="0" length="0"/>
  <rfmt sheetId="5" xfDxf="1" sqref="L788" start="0" length="0"/>
  <rfmt sheetId="5" xfDxf="1" sqref="M788" start="0" length="0"/>
  <rfmt sheetId="5" xfDxf="1" sqref="N788" start="0" length="0"/>
  <rfmt sheetId="5" xfDxf="1" sqref="O788" start="0" length="0"/>
  <rfmt sheetId="5" xfDxf="1" sqref="P788" start="0" length="0"/>
  <rfmt sheetId="5" xfDxf="1" sqref="Q788" start="0" length="0"/>
  <rfmt sheetId="5" xfDxf="1" sqref="R788" start="0" length="0"/>
  <rfmt sheetId="5" xfDxf="1" sqref="S788" start="0" length="0"/>
  <rfmt sheetId="5" xfDxf="1" sqref="T788" start="0" length="0"/>
  <rfmt sheetId="5" xfDxf="1" sqref="U788" start="0" length="0"/>
  <rfmt sheetId="5" xfDxf="1" sqref="V788" start="0" length="0"/>
  <rfmt sheetId="5" xfDxf="1" sqref="W788" start="0" length="0"/>
  <rfmt sheetId="5" xfDxf="1" sqref="X788" start="0" length="0"/>
  <rfmt sheetId="5" xfDxf="1" sqref="Y788" start="0" length="0"/>
  <rfmt sheetId="5" xfDxf="1" sqref="Z788" start="0" length="0"/>
  <rfmt sheetId="5" xfDxf="1" sqref="AA788" start="0" length="0"/>
  <rfmt sheetId="5" xfDxf="1" sqref="AB788" start="0" length="0"/>
  <rfmt sheetId="5" xfDxf="1" sqref="AC788" start="0" length="0"/>
  <rfmt sheetId="5" xfDxf="1" sqref="AD788" start="0" length="0"/>
  <rfmt sheetId="5" xfDxf="1" sqref="AE788" start="0" length="0"/>
  <rcc rId="57114" sId="5" xfDxf="1" dxf="1">
    <nc r="A789" t="inlineStr">
      <is>
        <t>BACKGROUND</t>
      </is>
    </nc>
    <ndxf>
      <font>
        <b/>
        <sz val="12"/>
        <name val="Calibri"/>
        <scheme val="none"/>
      </font>
      <alignment horizontal="justify" vertical="top" wrapText="1" readingOrder="0"/>
      <border outline="0">
        <left style="medium">
          <color indexed="64"/>
        </left>
        <right style="medium">
          <color indexed="64"/>
        </right>
        <top style="medium">
          <color indexed="64"/>
        </top>
        <bottom style="medium">
          <color indexed="64"/>
        </bottom>
      </border>
    </ndxf>
  </rcc>
  <rfmt sheetId="5" xfDxf="1" sqref="B789" start="0" length="0"/>
  <rfmt sheetId="5" xfDxf="1" sqref="C789" start="0" length="0"/>
  <rfmt sheetId="5" xfDxf="1" sqref="D789" start="0" length="0"/>
  <rfmt sheetId="5" xfDxf="1" sqref="E789" start="0" length="0"/>
  <rfmt sheetId="5" xfDxf="1" sqref="F789" start="0" length="0"/>
  <rfmt sheetId="5" xfDxf="1" sqref="G789" start="0" length="0"/>
  <rfmt sheetId="5" xfDxf="1" sqref="H789" start="0" length="0"/>
  <rfmt sheetId="5" xfDxf="1" sqref="I789" start="0" length="0"/>
  <rfmt sheetId="5" xfDxf="1" sqref="J789" start="0" length="0"/>
  <rfmt sheetId="5" xfDxf="1" sqref="K789" start="0" length="0"/>
  <rfmt sheetId="5" xfDxf="1" sqref="L789" start="0" length="0"/>
  <rfmt sheetId="5" xfDxf="1" sqref="M789" start="0" length="0"/>
  <rfmt sheetId="5" xfDxf="1" sqref="N789" start="0" length="0"/>
  <rfmt sheetId="5" xfDxf="1" sqref="O789" start="0" length="0"/>
  <rfmt sheetId="5" xfDxf="1" sqref="P789" start="0" length="0"/>
  <rfmt sheetId="5" xfDxf="1" sqref="Q789" start="0" length="0"/>
  <rfmt sheetId="5" xfDxf="1" sqref="R789" start="0" length="0"/>
  <rfmt sheetId="5" xfDxf="1" sqref="S789" start="0" length="0"/>
  <rfmt sheetId="5" xfDxf="1" sqref="T789" start="0" length="0"/>
  <rfmt sheetId="5" xfDxf="1" sqref="U789" start="0" length="0"/>
  <rfmt sheetId="5" xfDxf="1" sqref="V789" start="0" length="0"/>
  <rfmt sheetId="5" xfDxf="1" sqref="W789" start="0" length="0"/>
  <rfmt sheetId="5" xfDxf="1" sqref="X789" start="0" length="0"/>
  <rfmt sheetId="5" xfDxf="1" sqref="Y789" start="0" length="0"/>
  <rfmt sheetId="5" xfDxf="1" sqref="Z789" start="0" length="0"/>
  <rfmt sheetId="5" xfDxf="1" sqref="AA789" start="0" length="0"/>
  <rfmt sheetId="5" xfDxf="1" sqref="AB789" start="0" length="0"/>
  <rfmt sheetId="5" xfDxf="1" sqref="AC789" start="0" length="0"/>
  <rfmt sheetId="5" xfDxf="1" sqref="AD789" start="0" length="0"/>
  <rfmt sheetId="5" xfDxf="1" sqref="AE789" start="0" length="0"/>
  <rcc rId="57115" sId="5" xfDxf="1" dxf="1">
    <nc r="A790" t="inlineStr">
      <is>
        <r>
          <t>1.1</t>
        </r>
        <r>
          <rPr>
            <b/>
            <sz val="7"/>
            <rFont val="Times New Roman"/>
            <family val="1"/>
          </rPr>
          <t xml:space="preserve">              </t>
        </r>
        <r>
          <rPr>
            <b/>
            <sz val="12"/>
            <rFont val="Calibri"/>
            <family val="2"/>
          </rPr>
          <t>Introduction</t>
        </r>
      </is>
    </nc>
    <ndxf>
      <font>
        <b/>
        <sz val="12"/>
        <name val="Calibri"/>
        <scheme val="none"/>
      </font>
      <alignment horizontal="justify" readingOrder="0"/>
    </ndxf>
  </rcc>
  <rfmt sheetId="5" xfDxf="1" sqref="B790" start="0" length="0"/>
  <rfmt sheetId="5" xfDxf="1" sqref="C790" start="0" length="0"/>
  <rfmt sheetId="5" xfDxf="1" sqref="D790" start="0" length="0"/>
  <rfmt sheetId="5" xfDxf="1" sqref="E790" start="0" length="0"/>
  <rfmt sheetId="5" xfDxf="1" sqref="F790" start="0" length="0"/>
  <rfmt sheetId="5" xfDxf="1" sqref="G790" start="0" length="0"/>
  <rfmt sheetId="5" xfDxf="1" sqref="H790" start="0" length="0"/>
  <rfmt sheetId="5" xfDxf="1" sqref="I790" start="0" length="0"/>
  <rfmt sheetId="5" xfDxf="1" sqref="J790" start="0" length="0"/>
  <rfmt sheetId="5" xfDxf="1" sqref="K790" start="0" length="0"/>
  <rfmt sheetId="5" xfDxf="1" sqref="L790" start="0" length="0"/>
  <rfmt sheetId="5" xfDxf="1" sqref="M790" start="0" length="0"/>
  <rfmt sheetId="5" xfDxf="1" sqref="N790" start="0" length="0"/>
  <rfmt sheetId="5" xfDxf="1" sqref="O790" start="0" length="0"/>
  <rfmt sheetId="5" xfDxf="1" sqref="P790" start="0" length="0"/>
  <rfmt sheetId="5" xfDxf="1" sqref="Q790" start="0" length="0"/>
  <rfmt sheetId="5" xfDxf="1" sqref="R790" start="0" length="0"/>
  <rfmt sheetId="5" xfDxf="1" sqref="S790" start="0" length="0"/>
  <rfmt sheetId="5" xfDxf="1" sqref="T790" start="0" length="0"/>
  <rfmt sheetId="5" xfDxf="1" sqref="U790" start="0" length="0"/>
  <rfmt sheetId="5" xfDxf="1" sqref="V790" start="0" length="0"/>
  <rfmt sheetId="5" xfDxf="1" sqref="W790" start="0" length="0"/>
  <rfmt sheetId="5" xfDxf="1" sqref="X790" start="0" length="0"/>
  <rfmt sheetId="5" xfDxf="1" sqref="Y790" start="0" length="0"/>
  <rfmt sheetId="5" xfDxf="1" sqref="Z790" start="0" length="0"/>
  <rfmt sheetId="5" xfDxf="1" sqref="AA790" start="0" length="0"/>
  <rfmt sheetId="5" xfDxf="1" sqref="AB790" start="0" length="0"/>
  <rfmt sheetId="5" xfDxf="1" sqref="AC790" start="0" length="0"/>
  <rfmt sheetId="5" xfDxf="1" sqref="AD790" start="0" length="0"/>
  <rfmt sheetId="5" xfDxf="1" sqref="AE790" start="0" length="0"/>
  <rcc rId="57116" sId="5" xfDxf="1" dxf="1">
    <nc r="A791" t="inlineStr">
      <is>
        <r>
          <t>The prevalence of HIV and AIDS in Uganda remains unacceptably high given the interventions instituted since the epidemic was detected in the early 1980s. Results of the 2011 Uganda AIDS Indicator Survey (UAIS)</t>
        </r>
        <r>
          <rPr>
            <vertAlign val="superscript"/>
            <sz val="12"/>
            <rFont val="Calibri"/>
            <family val="2"/>
          </rPr>
          <t>[1]</t>
        </r>
        <r>
          <rPr>
            <sz val="12"/>
            <rFont val="Calibri"/>
            <family val="2"/>
          </rPr>
          <t xml:space="preserve"> indicate that 7.3% of adults aged 15‐49 in Uganda are living with HIV and that there are 120,000</t>
        </r>
        <r>
          <rPr>
            <vertAlign val="superscript"/>
            <sz val="12"/>
            <rFont val="Calibri"/>
            <family val="2"/>
          </rPr>
          <t>[2]</t>
        </r>
        <r>
          <rPr>
            <sz val="12"/>
            <rFont val="Calibri"/>
            <family val="2"/>
          </rPr>
          <t xml:space="preserve"> new infections annually.</t>
        </r>
        <r>
          <rPr>
            <shadow/>
            <sz val="26"/>
            <color rgb="FF000000"/>
            <rFont val="Calibri"/>
            <family val="2"/>
          </rPr>
          <t xml:space="preserve"> </t>
        </r>
        <r>
          <rPr>
            <sz val="12"/>
            <rFont val="Calibri"/>
            <family val="2"/>
          </rPr>
          <t>1.4 million people are living with HIV and about 63,000  dying every year due to AIDS in Uganda (UAIS, 2012). HIV prevalence is higher among women 8.3% than among men 6.1%. According to the survey, HIV prevalence continued to be higher in urban areas estimated at (8.3%) compared to (5.7%) in rural areas. This is also true for HIV prevalence among women in urban (11%) compared to (8%) among those in rural areas. In contrast, HIV prevalence is the same (6.1%) for men living in urban and rural areas.</t>
        </r>
      </is>
    </nc>
    <ndxf>
      <font>
        <sz val="12"/>
        <name val="Calibri"/>
        <scheme val="none"/>
      </font>
      <alignment horizontal="justify" readingOrder="0"/>
    </ndxf>
  </rcc>
  <rfmt sheetId="5" xfDxf="1" sqref="B791" start="0" length="0"/>
  <rfmt sheetId="5" xfDxf="1" sqref="C791" start="0" length="0"/>
  <rfmt sheetId="5" xfDxf="1" sqref="D791" start="0" length="0"/>
  <rfmt sheetId="5" xfDxf="1" sqref="E791" start="0" length="0"/>
  <rfmt sheetId="5" xfDxf="1" sqref="F791" start="0" length="0"/>
  <rfmt sheetId="5" xfDxf="1" sqref="G791" start="0" length="0"/>
  <rfmt sheetId="5" xfDxf="1" sqref="H791" start="0" length="0"/>
  <rfmt sheetId="5" xfDxf="1" sqref="I791" start="0" length="0"/>
  <rfmt sheetId="5" xfDxf="1" sqref="J791" start="0" length="0"/>
  <rfmt sheetId="5" xfDxf="1" sqref="K791" start="0" length="0"/>
  <rfmt sheetId="5" xfDxf="1" sqref="L791" start="0" length="0"/>
  <rfmt sheetId="5" xfDxf="1" sqref="M791" start="0" length="0"/>
  <rfmt sheetId="5" xfDxf="1" sqref="N791" start="0" length="0"/>
  <rfmt sheetId="5" xfDxf="1" sqref="O791" start="0" length="0"/>
  <rfmt sheetId="5" xfDxf="1" sqref="P791" start="0" length="0"/>
  <rfmt sheetId="5" xfDxf="1" sqref="Q791" start="0" length="0"/>
  <rfmt sheetId="5" xfDxf="1" sqref="R791" start="0" length="0"/>
  <rfmt sheetId="5" xfDxf="1" sqref="S791" start="0" length="0"/>
  <rfmt sheetId="5" xfDxf="1" sqref="T791" start="0" length="0"/>
  <rfmt sheetId="5" xfDxf="1" sqref="U791" start="0" length="0"/>
  <rfmt sheetId="5" xfDxf="1" sqref="V791" start="0" length="0"/>
  <rfmt sheetId="5" xfDxf="1" sqref="W791" start="0" length="0"/>
  <rfmt sheetId="5" xfDxf="1" sqref="X791" start="0" length="0"/>
  <rfmt sheetId="5" xfDxf="1" sqref="Y791" start="0" length="0"/>
  <rfmt sheetId="5" xfDxf="1" sqref="Z791" start="0" length="0"/>
  <rfmt sheetId="5" xfDxf="1" sqref="AA791" start="0" length="0"/>
  <rfmt sheetId="5" xfDxf="1" sqref="AB791" start="0" length="0"/>
  <rfmt sheetId="5" xfDxf="1" sqref="AC791" start="0" length="0"/>
  <rfmt sheetId="5" xfDxf="1" sqref="AD791" start="0" length="0"/>
  <rfmt sheetId="5" xfDxf="1" sqref="AE791" start="0" length="0"/>
  <rfmt sheetId="5" xfDxf="1" sqref="A792" start="0" length="0">
    <dxf>
      <font>
        <sz val="12"/>
        <name val="Calibri"/>
        <scheme val="none"/>
      </font>
      <alignment horizontal="justify" readingOrder="0"/>
    </dxf>
  </rfmt>
  <rfmt sheetId="5" xfDxf="1" sqref="B792" start="0" length="0"/>
  <rfmt sheetId="5" xfDxf="1" sqref="C792" start="0" length="0"/>
  <rfmt sheetId="5" xfDxf="1" sqref="D792" start="0" length="0"/>
  <rfmt sheetId="5" xfDxf="1" sqref="E792" start="0" length="0"/>
  <rfmt sheetId="5" xfDxf="1" sqref="F792" start="0" length="0"/>
  <rfmt sheetId="5" xfDxf="1" sqref="G792" start="0" length="0"/>
  <rfmt sheetId="5" xfDxf="1" sqref="H792" start="0" length="0"/>
  <rfmt sheetId="5" xfDxf="1" sqref="I792" start="0" length="0"/>
  <rfmt sheetId="5" xfDxf="1" sqref="J792" start="0" length="0"/>
  <rfmt sheetId="5" xfDxf="1" sqref="K792" start="0" length="0"/>
  <rfmt sheetId="5" xfDxf="1" sqref="L792" start="0" length="0"/>
  <rfmt sheetId="5" xfDxf="1" sqref="M792" start="0" length="0"/>
  <rfmt sheetId="5" xfDxf="1" sqref="N792" start="0" length="0"/>
  <rfmt sheetId="5" xfDxf="1" sqref="O792" start="0" length="0"/>
  <rfmt sheetId="5" xfDxf="1" sqref="P792" start="0" length="0"/>
  <rfmt sheetId="5" xfDxf="1" sqref="Q792" start="0" length="0"/>
  <rfmt sheetId="5" xfDxf="1" sqref="R792" start="0" length="0"/>
  <rfmt sheetId="5" xfDxf="1" sqref="S792" start="0" length="0"/>
  <rfmt sheetId="5" xfDxf="1" sqref="T792" start="0" length="0"/>
  <rfmt sheetId="5" xfDxf="1" sqref="U792" start="0" length="0"/>
  <rfmt sheetId="5" xfDxf="1" sqref="V792" start="0" length="0"/>
  <rfmt sheetId="5" xfDxf="1" sqref="W792" start="0" length="0"/>
  <rfmt sheetId="5" xfDxf="1" sqref="X792" start="0" length="0"/>
  <rfmt sheetId="5" xfDxf="1" sqref="Y792" start="0" length="0"/>
  <rfmt sheetId="5" xfDxf="1" sqref="Z792" start="0" length="0"/>
  <rfmt sheetId="5" xfDxf="1" sqref="AA792" start="0" length="0"/>
  <rfmt sheetId="5" xfDxf="1" sqref="AB792" start="0" length="0"/>
  <rfmt sheetId="5" xfDxf="1" sqref="AC792" start="0" length="0"/>
  <rfmt sheetId="5" xfDxf="1" sqref="AD792" start="0" length="0"/>
  <rfmt sheetId="5" xfDxf="1" sqref="AE792" start="0" length="0"/>
  <rcc rId="57117" sId="5" xfDxf="1" dxf="1">
    <nc r="A793" t="inlineStr">
      <is>
        <t>To address the above challenges, one of the objectives of the National Strategic Plan for HIV and AIDS 2011/12-2014/15 is “To scale-up coverage, quality and utilization of proven biomedical HIV prevention services “. Accordingly, a target of 80% coverage was set. Despite a lot of effort made to scale up coverage, certain populations particularly the MARPS have not been adequately targeted. Section 6.4 of the National HIV Prevention Strategy 2011-2016 recommends the special attention be put on provision of targeted HIV prevention services for MARPS with a comprehensive package tailored to the dynamics of the groups. Accordingly, a national MARPS Taskforce has been set up to spearhead development of National MARPS Programming Framework led by UAC and MoH. The national mapping and size estimation for MARPS in the country is also underway.</t>
      </is>
    </nc>
    <ndxf>
      <font>
        <sz val="12"/>
        <name val="Calibri"/>
        <scheme val="none"/>
      </font>
      <alignment horizontal="justify" readingOrder="0"/>
    </ndxf>
  </rcc>
  <rfmt sheetId="5" xfDxf="1" sqref="B793" start="0" length="0"/>
  <rfmt sheetId="5" xfDxf="1" sqref="C793" start="0" length="0"/>
  <rfmt sheetId="5" xfDxf="1" sqref="D793" start="0" length="0"/>
  <rfmt sheetId="5" xfDxf="1" sqref="E793" start="0" length="0"/>
  <rfmt sheetId="5" xfDxf="1" sqref="F793" start="0" length="0"/>
  <rfmt sheetId="5" xfDxf="1" sqref="G793" start="0" length="0"/>
  <rfmt sheetId="5" xfDxf="1" sqref="H793" start="0" length="0"/>
  <rfmt sheetId="5" xfDxf="1" sqref="I793" start="0" length="0"/>
  <rfmt sheetId="5" xfDxf="1" sqref="J793" start="0" length="0"/>
  <rfmt sheetId="5" xfDxf="1" sqref="K793" start="0" length="0"/>
  <rfmt sheetId="5" xfDxf="1" sqref="L793" start="0" length="0"/>
  <rfmt sheetId="5" xfDxf="1" sqref="M793" start="0" length="0"/>
  <rfmt sheetId="5" xfDxf="1" sqref="N793" start="0" length="0"/>
  <rfmt sheetId="5" xfDxf="1" sqref="O793" start="0" length="0"/>
  <rfmt sheetId="5" xfDxf="1" sqref="P793" start="0" length="0"/>
  <rfmt sheetId="5" xfDxf="1" sqref="Q793" start="0" length="0"/>
  <rfmt sheetId="5" xfDxf="1" sqref="R793" start="0" length="0"/>
  <rfmt sheetId="5" xfDxf="1" sqref="S793" start="0" length="0"/>
  <rfmt sheetId="5" xfDxf="1" sqref="T793" start="0" length="0"/>
  <rfmt sheetId="5" xfDxf="1" sqref="U793" start="0" length="0"/>
  <rfmt sheetId="5" xfDxf="1" sqref="V793" start="0" length="0"/>
  <rfmt sheetId="5" xfDxf="1" sqref="W793" start="0" length="0"/>
  <rfmt sheetId="5" xfDxf="1" sqref="X793" start="0" length="0"/>
  <rfmt sheetId="5" xfDxf="1" sqref="Y793" start="0" length="0"/>
  <rfmt sheetId="5" xfDxf="1" sqref="Z793" start="0" length="0"/>
  <rfmt sheetId="5" xfDxf="1" sqref="AA793" start="0" length="0"/>
  <rfmt sheetId="5" xfDxf="1" sqref="AB793" start="0" length="0"/>
  <rfmt sheetId="5" xfDxf="1" sqref="AC793" start="0" length="0"/>
  <rfmt sheetId="5" xfDxf="1" sqref="AD793" start="0" length="0"/>
  <rfmt sheetId="5" xfDxf="1" sqref="AE793" start="0" length="0"/>
  <rfmt sheetId="5" xfDxf="1" sqref="A794" start="0" length="0">
    <dxf>
      <font>
        <sz val="12"/>
        <name val="Calibri"/>
        <scheme val="none"/>
      </font>
      <alignment horizontal="justify" readingOrder="0"/>
    </dxf>
  </rfmt>
  <rfmt sheetId="5" xfDxf="1" sqref="B794" start="0" length="0"/>
  <rfmt sheetId="5" xfDxf="1" sqref="C794" start="0" length="0"/>
  <rfmt sheetId="5" xfDxf="1" sqref="D794" start="0" length="0"/>
  <rfmt sheetId="5" xfDxf="1" sqref="E794" start="0" length="0"/>
  <rfmt sheetId="5" xfDxf="1" sqref="F794" start="0" length="0"/>
  <rfmt sheetId="5" xfDxf="1" sqref="G794" start="0" length="0"/>
  <rfmt sheetId="5" xfDxf="1" sqref="H794" start="0" length="0"/>
  <rfmt sheetId="5" xfDxf="1" sqref="I794" start="0" length="0"/>
  <rfmt sheetId="5" xfDxf="1" sqref="J794" start="0" length="0"/>
  <rfmt sheetId="5" xfDxf="1" sqref="K794" start="0" length="0"/>
  <rfmt sheetId="5" xfDxf="1" sqref="L794" start="0" length="0"/>
  <rfmt sheetId="5" xfDxf="1" sqref="M794" start="0" length="0"/>
  <rfmt sheetId="5" xfDxf="1" sqref="N794" start="0" length="0"/>
  <rfmt sheetId="5" xfDxf="1" sqref="O794" start="0" length="0"/>
  <rfmt sheetId="5" xfDxf="1" sqref="P794" start="0" length="0"/>
  <rfmt sheetId="5" xfDxf="1" sqref="Q794" start="0" length="0"/>
  <rfmt sheetId="5" xfDxf="1" sqref="R794" start="0" length="0"/>
  <rfmt sheetId="5" xfDxf="1" sqref="S794" start="0" length="0"/>
  <rfmt sheetId="5" xfDxf="1" sqref="T794" start="0" length="0"/>
  <rfmt sheetId="5" xfDxf="1" sqref="U794" start="0" length="0"/>
  <rfmt sheetId="5" xfDxf="1" sqref="V794" start="0" length="0"/>
  <rfmt sheetId="5" xfDxf="1" sqref="W794" start="0" length="0"/>
  <rfmt sheetId="5" xfDxf="1" sqref="X794" start="0" length="0"/>
  <rfmt sheetId="5" xfDxf="1" sqref="Y794" start="0" length="0"/>
  <rfmt sheetId="5" xfDxf="1" sqref="Z794" start="0" length="0"/>
  <rfmt sheetId="5" xfDxf="1" sqref="AA794" start="0" length="0"/>
  <rfmt sheetId="5" xfDxf="1" sqref="AB794" start="0" length="0"/>
  <rfmt sheetId="5" xfDxf="1" sqref="AC794" start="0" length="0"/>
  <rfmt sheetId="5" xfDxf="1" sqref="AD794" start="0" length="0"/>
  <rfmt sheetId="5" xfDxf="1" sqref="AE794" start="0" length="0"/>
  <rcc rId="57118" sId="5" xfDxf="1" dxf="1">
    <nc r="A795" t="inlineStr">
      <is>
        <r>
          <t>According to the Modes of HIV Transmission (MoT) study</t>
        </r>
        <r>
          <rPr>
            <vertAlign val="superscript"/>
            <sz val="12"/>
            <rFont val="Calibri"/>
            <family val="2"/>
          </rPr>
          <t>[3]</t>
        </r>
        <r>
          <rPr>
            <sz val="12"/>
            <rFont val="Calibri"/>
            <family val="2"/>
          </rPr>
          <t xml:space="preserve">, a number of sub populations (known as MARPS) were identified as the main sources of new infections given the higher HIV prevalence among them compared to the ‘general’ population. These populations include sex workers, long distance truck drivers, fisher folk, persons in uniformed services, men who have sex with men (MSM) and injecting drug users (IDUs) among others. These populations are mainly found in urban areas. While the magnitude of the problem of HIV infection among MARPS is however not well known; urban authorities acknowledge the presence of growing numbers of MARPS in the urban areas hence the urgent need to address the problem. </t>
        </r>
      </is>
    </nc>
    <ndxf>
      <font>
        <sz val="12"/>
        <name val="Calibri"/>
        <scheme val="none"/>
      </font>
      <alignment horizontal="justify" readingOrder="0"/>
    </ndxf>
  </rcc>
  <rfmt sheetId="5" xfDxf="1" sqref="B795" start="0" length="0"/>
  <rfmt sheetId="5" xfDxf="1" sqref="C795" start="0" length="0"/>
  <rfmt sheetId="5" xfDxf="1" sqref="D795" start="0" length="0"/>
  <rfmt sheetId="5" xfDxf="1" sqref="E795" start="0" length="0"/>
  <rfmt sheetId="5" xfDxf="1" sqref="F795" start="0" length="0"/>
  <rfmt sheetId="5" xfDxf="1" sqref="G795" start="0" length="0"/>
  <rfmt sheetId="5" xfDxf="1" sqref="H795" start="0" length="0"/>
  <rfmt sheetId="5" xfDxf="1" sqref="I795" start="0" length="0"/>
  <rfmt sheetId="5" xfDxf="1" sqref="J795" start="0" length="0"/>
  <rfmt sheetId="5" xfDxf="1" sqref="K795" start="0" length="0"/>
  <rfmt sheetId="5" xfDxf="1" sqref="L795" start="0" length="0"/>
  <rfmt sheetId="5" xfDxf="1" sqref="M795" start="0" length="0"/>
  <rfmt sheetId="5" xfDxf="1" sqref="N795" start="0" length="0"/>
  <rfmt sheetId="5" xfDxf="1" sqref="O795" start="0" length="0"/>
  <rfmt sheetId="5" xfDxf="1" sqref="P795" start="0" length="0"/>
  <rfmt sheetId="5" xfDxf="1" sqref="Q795" start="0" length="0"/>
  <rfmt sheetId="5" xfDxf="1" sqref="R795" start="0" length="0"/>
  <rfmt sheetId="5" xfDxf="1" sqref="S795" start="0" length="0"/>
  <rfmt sheetId="5" xfDxf="1" sqref="T795" start="0" length="0"/>
  <rfmt sheetId="5" xfDxf="1" sqref="U795" start="0" length="0"/>
  <rfmt sheetId="5" xfDxf="1" sqref="V795" start="0" length="0"/>
  <rfmt sheetId="5" xfDxf="1" sqref="W795" start="0" length="0"/>
  <rfmt sheetId="5" xfDxf="1" sqref="X795" start="0" length="0"/>
  <rfmt sheetId="5" xfDxf="1" sqref="Y795" start="0" length="0"/>
  <rfmt sheetId="5" xfDxf="1" sqref="Z795" start="0" length="0"/>
  <rfmt sheetId="5" xfDxf="1" sqref="AA795" start="0" length="0"/>
  <rfmt sheetId="5" xfDxf="1" sqref="AB795" start="0" length="0"/>
  <rfmt sheetId="5" xfDxf="1" sqref="AC795" start="0" length="0"/>
  <rfmt sheetId="5" xfDxf="1" sqref="AD795" start="0" length="0"/>
  <rfmt sheetId="5" xfDxf="1" sqref="AE795" start="0" length="0"/>
  <rfmt sheetId="5" xfDxf="1" sqref="A796" start="0" length="0">
    <dxf>
      <font>
        <sz val="12"/>
        <name val="Calibri"/>
        <scheme val="none"/>
      </font>
      <alignment horizontal="justify" readingOrder="0"/>
    </dxf>
  </rfmt>
  <rfmt sheetId="5" xfDxf="1" sqref="B796" start="0" length="0"/>
  <rfmt sheetId="5" xfDxf="1" sqref="C796" start="0" length="0"/>
  <rfmt sheetId="5" xfDxf="1" sqref="D796" start="0" length="0"/>
  <rfmt sheetId="5" xfDxf="1" sqref="E796" start="0" length="0"/>
  <rfmt sheetId="5" xfDxf="1" sqref="F796" start="0" length="0"/>
  <rfmt sheetId="5" xfDxf="1" sqref="G796" start="0" length="0"/>
  <rfmt sheetId="5" xfDxf="1" sqref="H796" start="0" length="0"/>
  <rfmt sheetId="5" xfDxf="1" sqref="I796" start="0" length="0"/>
  <rfmt sheetId="5" xfDxf="1" sqref="J796" start="0" length="0"/>
  <rfmt sheetId="5" xfDxf="1" sqref="K796" start="0" length="0"/>
  <rfmt sheetId="5" xfDxf="1" sqref="L796" start="0" length="0"/>
  <rfmt sheetId="5" xfDxf="1" sqref="M796" start="0" length="0"/>
  <rfmt sheetId="5" xfDxf="1" sqref="N796" start="0" length="0"/>
  <rfmt sheetId="5" xfDxf="1" sqref="O796" start="0" length="0"/>
  <rfmt sheetId="5" xfDxf="1" sqref="P796" start="0" length="0"/>
  <rfmt sheetId="5" xfDxf="1" sqref="Q796" start="0" length="0"/>
  <rfmt sheetId="5" xfDxf="1" sqref="R796" start="0" length="0"/>
  <rfmt sheetId="5" xfDxf="1" sqref="S796" start="0" length="0"/>
  <rfmt sheetId="5" xfDxf="1" sqref="T796" start="0" length="0"/>
  <rfmt sheetId="5" xfDxf="1" sqref="U796" start="0" length="0"/>
  <rfmt sheetId="5" xfDxf="1" sqref="V796" start="0" length="0"/>
  <rfmt sheetId="5" xfDxf="1" sqref="W796" start="0" length="0"/>
  <rfmt sheetId="5" xfDxf="1" sqref="X796" start="0" length="0"/>
  <rfmt sheetId="5" xfDxf="1" sqref="Y796" start="0" length="0"/>
  <rfmt sheetId="5" xfDxf="1" sqref="Z796" start="0" length="0"/>
  <rfmt sheetId="5" xfDxf="1" sqref="AA796" start="0" length="0"/>
  <rfmt sheetId="5" xfDxf="1" sqref="AB796" start="0" length="0"/>
  <rfmt sheetId="5" xfDxf="1" sqref="AC796" start="0" length="0"/>
  <rfmt sheetId="5" xfDxf="1" sqref="AD796" start="0" length="0"/>
  <rfmt sheetId="5" xfDxf="1" sqref="AE796" start="0" length="0"/>
  <rcc rId="57119" sId="5" xfDxf="1" dxf="1">
    <nc r="A797" t="inlineStr">
      <is>
        <t xml:space="preserve">In recognition of the persistent high levels of HIV prevalence and its impact on urban communities, Ugandan Mayors and urban leaders in November 2000 joined the global Alliance of Mayors and Municipal leaders on HIV&amp;AIDS in Africa and launched RIDE AFRICA Uganda Chapter by signing a declaration of commitment to address HIV&amp;AIDS concerns in their constituencies. Subsequently, with the support of UNDP, UNAIDS and Uganda AIDS Commission, RIDE AFRICA Uganda Programme was established with a National Secretariat to coordinate RIDE AFRICA activities in the country. </t>
      </is>
    </nc>
    <ndxf>
      <font>
        <sz val="12"/>
        <name val="Calibri"/>
        <scheme val="none"/>
      </font>
      <alignment horizontal="justify" readingOrder="0"/>
    </ndxf>
  </rcc>
  <rfmt sheetId="5" xfDxf="1" sqref="B797" start="0" length="0"/>
  <rfmt sheetId="5" xfDxf="1" sqref="C797" start="0" length="0"/>
  <rfmt sheetId="5" xfDxf="1" sqref="D797" start="0" length="0"/>
  <rfmt sheetId="5" xfDxf="1" sqref="E797" start="0" length="0"/>
  <rfmt sheetId="5" xfDxf="1" sqref="F797" start="0" length="0"/>
  <rfmt sheetId="5" xfDxf="1" sqref="G797" start="0" length="0"/>
  <rfmt sheetId="5" xfDxf="1" sqref="H797" start="0" length="0"/>
  <rfmt sheetId="5" xfDxf="1" sqref="I797" start="0" length="0"/>
  <rfmt sheetId="5" xfDxf="1" sqref="J797" start="0" length="0"/>
  <rfmt sheetId="5" xfDxf="1" sqref="K797" start="0" length="0"/>
  <rfmt sheetId="5" xfDxf="1" sqref="L797" start="0" length="0"/>
  <rfmt sheetId="5" xfDxf="1" sqref="M797" start="0" length="0"/>
  <rfmt sheetId="5" xfDxf="1" sqref="N797" start="0" length="0"/>
  <rfmt sheetId="5" xfDxf="1" sqref="O797" start="0" length="0"/>
  <rfmt sheetId="5" xfDxf="1" sqref="P797" start="0" length="0"/>
  <rfmt sheetId="5" xfDxf="1" sqref="Q797" start="0" length="0"/>
  <rfmt sheetId="5" xfDxf="1" sqref="R797" start="0" length="0"/>
  <rfmt sheetId="5" xfDxf="1" sqref="S797" start="0" length="0"/>
  <rfmt sheetId="5" xfDxf="1" sqref="T797" start="0" length="0"/>
  <rfmt sheetId="5" xfDxf="1" sqref="U797" start="0" length="0"/>
  <rfmt sheetId="5" xfDxf="1" sqref="V797" start="0" length="0"/>
  <rfmt sheetId="5" xfDxf="1" sqref="W797" start="0" length="0"/>
  <rfmt sheetId="5" xfDxf="1" sqref="X797" start="0" length="0"/>
  <rfmt sheetId="5" xfDxf="1" sqref="Y797" start="0" length="0"/>
  <rfmt sheetId="5" xfDxf="1" sqref="Z797" start="0" length="0"/>
  <rfmt sheetId="5" xfDxf="1" sqref="AA797" start="0" length="0"/>
  <rfmt sheetId="5" xfDxf="1" sqref="AB797" start="0" length="0"/>
  <rfmt sheetId="5" xfDxf="1" sqref="AC797" start="0" length="0"/>
  <rfmt sheetId="5" xfDxf="1" sqref="AD797" start="0" length="0"/>
  <rfmt sheetId="5" xfDxf="1" sqref="AE797" start="0" length="0"/>
  <rfmt sheetId="5" xfDxf="1" sqref="A798" start="0" length="0">
    <dxf>
      <font>
        <sz val="12"/>
        <name val="Calibri"/>
        <scheme val="none"/>
      </font>
      <alignment horizontal="justify" readingOrder="0"/>
    </dxf>
  </rfmt>
  <rfmt sheetId="5" xfDxf="1" sqref="B798" start="0" length="0"/>
  <rfmt sheetId="5" xfDxf="1" sqref="C798" start="0" length="0"/>
  <rfmt sheetId="5" xfDxf="1" sqref="D798" start="0" length="0"/>
  <rfmt sheetId="5" xfDxf="1" sqref="E798" start="0" length="0"/>
  <rfmt sheetId="5" xfDxf="1" sqref="F798" start="0" length="0"/>
  <rfmt sheetId="5" xfDxf="1" sqref="G798" start="0" length="0"/>
  <rfmt sheetId="5" xfDxf="1" sqref="H798" start="0" length="0"/>
  <rfmt sheetId="5" xfDxf="1" sqref="I798" start="0" length="0"/>
  <rfmt sheetId="5" xfDxf="1" sqref="J798" start="0" length="0"/>
  <rfmt sheetId="5" xfDxf="1" sqref="K798" start="0" length="0"/>
  <rfmt sheetId="5" xfDxf="1" sqref="L798" start="0" length="0"/>
  <rfmt sheetId="5" xfDxf="1" sqref="M798" start="0" length="0"/>
  <rfmt sheetId="5" xfDxf="1" sqref="N798" start="0" length="0"/>
  <rfmt sheetId="5" xfDxf="1" sqref="O798" start="0" length="0"/>
  <rfmt sheetId="5" xfDxf="1" sqref="P798" start="0" length="0"/>
  <rfmt sheetId="5" xfDxf="1" sqref="Q798" start="0" length="0"/>
  <rfmt sheetId="5" xfDxf="1" sqref="R798" start="0" length="0"/>
  <rfmt sheetId="5" xfDxf="1" sqref="S798" start="0" length="0"/>
  <rfmt sheetId="5" xfDxf="1" sqref="T798" start="0" length="0"/>
  <rfmt sheetId="5" xfDxf="1" sqref="U798" start="0" length="0"/>
  <rfmt sheetId="5" xfDxf="1" sqref="V798" start="0" length="0"/>
  <rfmt sheetId="5" xfDxf="1" sqref="W798" start="0" length="0"/>
  <rfmt sheetId="5" xfDxf="1" sqref="X798" start="0" length="0"/>
  <rfmt sheetId="5" xfDxf="1" sqref="Y798" start="0" length="0"/>
  <rfmt sheetId="5" xfDxf="1" sqref="Z798" start="0" length="0"/>
  <rfmt sheetId="5" xfDxf="1" sqref="AA798" start="0" length="0"/>
  <rfmt sheetId="5" xfDxf="1" sqref="AB798" start="0" length="0"/>
  <rfmt sheetId="5" xfDxf="1" sqref="AC798" start="0" length="0"/>
  <rfmt sheetId="5" xfDxf="1" sqref="AD798" start="0" length="0"/>
  <rfmt sheetId="5" xfDxf="1" sqref="AE798" start="0" length="0"/>
  <rcc rId="57120" sId="5" xfDxf="1" dxf="1">
    <nc r="A799" t="inlineStr">
      <is>
        <t>Through RIDE AFRICA Uganda Programme, urban leaders have been mobilized and sensitized on social and economic consequences of the HIV&amp;AIDS epidemic on urban communities including the need to address the growing problem of MARPS in all major urban authorities in the country. This has resulted in increased leadership and commitment of urban leaders to address HIV&amp;AIDS and lead the local response to the epidemic. Accordingly, a number of interventions to address HIV&amp;AIDS in urban areas of the country have been initiated including targeted HIV prevention programmes among the MARPSin some selected urban authorities in the country.</t>
      </is>
    </nc>
    <ndxf>
      <font>
        <sz val="12"/>
        <name val="Calibri"/>
        <scheme val="none"/>
      </font>
      <alignment horizontal="justify" readingOrder="0"/>
    </ndxf>
  </rcc>
  <rfmt sheetId="5" xfDxf="1" sqref="B799" start="0" length="0"/>
  <rfmt sheetId="5" xfDxf="1" sqref="C799" start="0" length="0"/>
  <rfmt sheetId="5" xfDxf="1" sqref="D799" start="0" length="0"/>
  <rfmt sheetId="5" xfDxf="1" sqref="E799" start="0" length="0"/>
  <rfmt sheetId="5" xfDxf="1" sqref="F799" start="0" length="0"/>
  <rfmt sheetId="5" xfDxf="1" sqref="G799" start="0" length="0"/>
  <rfmt sheetId="5" xfDxf="1" sqref="H799" start="0" length="0"/>
  <rfmt sheetId="5" xfDxf="1" sqref="I799" start="0" length="0"/>
  <rfmt sheetId="5" xfDxf="1" sqref="J799" start="0" length="0"/>
  <rfmt sheetId="5" xfDxf="1" sqref="K799" start="0" length="0"/>
  <rfmt sheetId="5" xfDxf="1" sqref="L799" start="0" length="0"/>
  <rfmt sheetId="5" xfDxf="1" sqref="M799" start="0" length="0"/>
  <rfmt sheetId="5" xfDxf="1" sqref="N799" start="0" length="0"/>
  <rfmt sheetId="5" xfDxf="1" sqref="O799" start="0" length="0"/>
  <rfmt sheetId="5" xfDxf="1" sqref="P799" start="0" length="0"/>
  <rfmt sheetId="5" xfDxf="1" sqref="Q799" start="0" length="0"/>
  <rfmt sheetId="5" xfDxf="1" sqref="R799" start="0" length="0"/>
  <rfmt sheetId="5" xfDxf="1" sqref="S799" start="0" length="0"/>
  <rfmt sheetId="5" xfDxf="1" sqref="T799" start="0" length="0"/>
  <rfmt sheetId="5" xfDxf="1" sqref="U799" start="0" length="0"/>
  <rfmt sheetId="5" xfDxf="1" sqref="V799" start="0" length="0"/>
  <rfmt sheetId="5" xfDxf="1" sqref="W799" start="0" length="0"/>
  <rfmt sheetId="5" xfDxf="1" sqref="X799" start="0" length="0"/>
  <rfmt sheetId="5" xfDxf="1" sqref="Y799" start="0" length="0"/>
  <rfmt sheetId="5" xfDxf="1" sqref="Z799" start="0" length="0"/>
  <rfmt sheetId="5" xfDxf="1" sqref="AA799" start="0" length="0"/>
  <rfmt sheetId="5" xfDxf="1" sqref="AB799" start="0" length="0"/>
  <rfmt sheetId="5" xfDxf="1" sqref="AC799" start="0" length="0"/>
  <rfmt sheetId="5" xfDxf="1" sqref="AD799" start="0" length="0"/>
  <rfmt sheetId="5" xfDxf="1" sqref="AE799" start="0" length="0"/>
  <rfmt sheetId="5" xfDxf="1" sqref="A800" start="0" length="0">
    <dxf>
      <font>
        <sz val="12"/>
        <name val="Calibri"/>
        <scheme val="none"/>
      </font>
      <alignment horizontal="justify" readingOrder="0"/>
    </dxf>
  </rfmt>
  <rfmt sheetId="5" xfDxf="1" sqref="B800" start="0" length="0"/>
  <rfmt sheetId="5" xfDxf="1" sqref="C800" start="0" length="0"/>
  <rfmt sheetId="5" xfDxf="1" sqref="D800" start="0" length="0"/>
  <rfmt sheetId="5" xfDxf="1" sqref="E800" start="0" length="0"/>
  <rfmt sheetId="5" xfDxf="1" sqref="F800" start="0" length="0"/>
  <rfmt sheetId="5" xfDxf="1" sqref="G800" start="0" length="0"/>
  <rfmt sheetId="5" xfDxf="1" sqref="H800" start="0" length="0"/>
  <rfmt sheetId="5" xfDxf="1" sqref="I800" start="0" length="0"/>
  <rfmt sheetId="5" xfDxf="1" sqref="J800" start="0" length="0"/>
  <rfmt sheetId="5" xfDxf="1" sqref="K800" start="0" length="0"/>
  <rfmt sheetId="5" xfDxf="1" sqref="L800" start="0" length="0"/>
  <rfmt sheetId="5" xfDxf="1" sqref="M800" start="0" length="0"/>
  <rfmt sheetId="5" xfDxf="1" sqref="N800" start="0" length="0"/>
  <rfmt sheetId="5" xfDxf="1" sqref="O800" start="0" length="0"/>
  <rfmt sheetId="5" xfDxf="1" sqref="P800" start="0" length="0"/>
  <rfmt sheetId="5" xfDxf="1" sqref="Q800" start="0" length="0"/>
  <rfmt sheetId="5" xfDxf="1" sqref="R800" start="0" length="0"/>
  <rfmt sheetId="5" xfDxf="1" sqref="S800" start="0" length="0"/>
  <rfmt sheetId="5" xfDxf="1" sqref="T800" start="0" length="0"/>
  <rfmt sheetId="5" xfDxf="1" sqref="U800" start="0" length="0"/>
  <rfmt sheetId="5" xfDxf="1" sqref="V800" start="0" length="0"/>
  <rfmt sheetId="5" xfDxf="1" sqref="W800" start="0" length="0"/>
  <rfmt sheetId="5" xfDxf="1" sqref="X800" start="0" length="0"/>
  <rfmt sheetId="5" xfDxf="1" sqref="Y800" start="0" length="0"/>
  <rfmt sheetId="5" xfDxf="1" sqref="Z800" start="0" length="0"/>
  <rfmt sheetId="5" xfDxf="1" sqref="AA800" start="0" length="0"/>
  <rfmt sheetId="5" xfDxf="1" sqref="AB800" start="0" length="0"/>
  <rfmt sheetId="5" xfDxf="1" sqref="AC800" start="0" length="0"/>
  <rfmt sheetId="5" xfDxf="1" sqref="AD800" start="0" length="0"/>
  <rfmt sheetId="5" xfDxf="1" sqref="AE800" start="0" length="0"/>
  <rcc rId="57121" sId="5" xfDxf="1" dxf="1">
    <nc r="A801" t="inlineStr">
      <is>
        <t xml:space="preserve">RIDE AFRICA Uganda over ten (10) years’ experience in the urban HIV and AIDS response shows that working through the local leadership enhances community mobilisation and participation leading , to the increased uptake of HIV prevention, care and treatment and support services among local communities including the MARPS. Accordingly, using the local leadership strategy, since 2008, RIDE AFRICA has prioritized designing and implementing HIV prevention interventions targeting MARPSin the urban areas across the country. Over 200,000 individual MARPS have been reached in over 20 urban authorities. </t>
      </is>
    </nc>
    <ndxf>
      <font>
        <sz val="12"/>
        <name val="Calibri"/>
        <scheme val="none"/>
      </font>
      <alignment horizontal="justify" readingOrder="0"/>
    </ndxf>
  </rcc>
  <rfmt sheetId="5" xfDxf="1" sqref="B801" start="0" length="0"/>
  <rfmt sheetId="5" xfDxf="1" sqref="C801" start="0" length="0"/>
  <rfmt sheetId="5" xfDxf="1" sqref="D801" start="0" length="0"/>
  <rfmt sheetId="5" xfDxf="1" sqref="E801" start="0" length="0"/>
  <rfmt sheetId="5" xfDxf="1" sqref="F801" start="0" length="0"/>
  <rfmt sheetId="5" xfDxf="1" sqref="G801" start="0" length="0"/>
  <rfmt sheetId="5" xfDxf="1" sqref="H801" start="0" length="0"/>
  <rfmt sheetId="5" xfDxf="1" sqref="I801" start="0" length="0"/>
  <rfmt sheetId="5" xfDxf="1" sqref="J801" start="0" length="0"/>
  <rfmt sheetId="5" xfDxf="1" sqref="K801" start="0" length="0"/>
  <rfmt sheetId="5" xfDxf="1" sqref="L801" start="0" length="0"/>
  <rfmt sheetId="5" xfDxf="1" sqref="M801" start="0" length="0"/>
  <rfmt sheetId="5" xfDxf="1" sqref="N801" start="0" length="0"/>
  <rfmt sheetId="5" xfDxf="1" sqref="O801" start="0" length="0"/>
  <rfmt sheetId="5" xfDxf="1" sqref="P801" start="0" length="0"/>
  <rfmt sheetId="5" xfDxf="1" sqref="Q801" start="0" length="0"/>
  <rfmt sheetId="5" xfDxf="1" sqref="R801" start="0" length="0"/>
  <rfmt sheetId="5" xfDxf="1" sqref="S801" start="0" length="0"/>
  <rfmt sheetId="5" xfDxf="1" sqref="T801" start="0" length="0"/>
  <rfmt sheetId="5" xfDxf="1" sqref="U801" start="0" length="0"/>
  <rfmt sheetId="5" xfDxf="1" sqref="V801" start="0" length="0"/>
  <rfmt sheetId="5" xfDxf="1" sqref="W801" start="0" length="0"/>
  <rfmt sheetId="5" xfDxf="1" sqref="X801" start="0" length="0"/>
  <rfmt sheetId="5" xfDxf="1" sqref="Y801" start="0" length="0"/>
  <rfmt sheetId="5" xfDxf="1" sqref="Z801" start="0" length="0"/>
  <rfmt sheetId="5" xfDxf="1" sqref="AA801" start="0" length="0"/>
  <rfmt sheetId="5" xfDxf="1" sqref="AB801" start="0" length="0"/>
  <rfmt sheetId="5" xfDxf="1" sqref="AC801" start="0" length="0"/>
  <rfmt sheetId="5" xfDxf="1" sqref="AD801" start="0" length="0"/>
  <rfmt sheetId="5" xfDxf="1" sqref="AE801" start="0" length="0"/>
  <rfmt sheetId="5" xfDxf="1" sqref="A802" start="0" length="0">
    <dxf>
      <font>
        <sz val="12"/>
        <name val="Calibri"/>
        <scheme val="none"/>
      </font>
      <alignment horizontal="justify" readingOrder="0"/>
    </dxf>
  </rfmt>
  <rfmt sheetId="5" xfDxf="1" sqref="B802" start="0" length="0"/>
  <rfmt sheetId="5" xfDxf="1" sqref="C802" start="0" length="0"/>
  <rfmt sheetId="5" xfDxf="1" sqref="D802" start="0" length="0"/>
  <rfmt sheetId="5" xfDxf="1" sqref="E802" start="0" length="0"/>
  <rfmt sheetId="5" xfDxf="1" sqref="F802" start="0" length="0"/>
  <rfmt sheetId="5" xfDxf="1" sqref="G802" start="0" length="0"/>
  <rfmt sheetId="5" xfDxf="1" sqref="H802" start="0" length="0"/>
  <rfmt sheetId="5" xfDxf="1" sqref="I802" start="0" length="0"/>
  <rfmt sheetId="5" xfDxf="1" sqref="J802" start="0" length="0"/>
  <rfmt sheetId="5" xfDxf="1" sqref="K802" start="0" length="0"/>
  <rfmt sheetId="5" xfDxf="1" sqref="L802" start="0" length="0"/>
  <rfmt sheetId="5" xfDxf="1" sqref="M802" start="0" length="0"/>
  <rfmt sheetId="5" xfDxf="1" sqref="N802" start="0" length="0"/>
  <rfmt sheetId="5" xfDxf="1" sqref="O802" start="0" length="0"/>
  <rfmt sheetId="5" xfDxf="1" sqref="P802" start="0" length="0"/>
  <rfmt sheetId="5" xfDxf="1" sqref="Q802" start="0" length="0"/>
  <rfmt sheetId="5" xfDxf="1" sqref="R802" start="0" length="0"/>
  <rfmt sheetId="5" xfDxf="1" sqref="S802" start="0" length="0"/>
  <rfmt sheetId="5" xfDxf="1" sqref="T802" start="0" length="0"/>
  <rfmt sheetId="5" xfDxf="1" sqref="U802" start="0" length="0"/>
  <rfmt sheetId="5" xfDxf="1" sqref="V802" start="0" length="0"/>
  <rfmt sheetId="5" xfDxf="1" sqref="W802" start="0" length="0"/>
  <rfmt sheetId="5" xfDxf="1" sqref="X802" start="0" length="0"/>
  <rfmt sheetId="5" xfDxf="1" sqref="Y802" start="0" length="0"/>
  <rfmt sheetId="5" xfDxf="1" sqref="Z802" start="0" length="0"/>
  <rfmt sheetId="5" xfDxf="1" sqref="AA802" start="0" length="0"/>
  <rfmt sheetId="5" xfDxf="1" sqref="AB802" start="0" length="0"/>
  <rfmt sheetId="5" xfDxf="1" sqref="AC802" start="0" length="0"/>
  <rfmt sheetId="5" xfDxf="1" sqref="AD802" start="0" length="0"/>
  <rfmt sheetId="5" xfDxf="1" sqref="AE802" start="0" length="0"/>
  <rcc rId="57122" sId="5" xfDxf="1" dxf="1">
    <nc r="A803" t="inlineStr">
      <is>
        <t>On the other hand, Most at Risk populations Initiative (MARPI) is a legally constituted Private Not For Profit (PNFP) organization registered under the laws of Uganda in 2008 by the office of the registrar, registration no: 104041. It was established out of need to fill the gap that existed in delivery of interventions for Most At Risk Population/Key Populations and vulnerable populations. The organization’s main offices are located at the National STD control unit upper Buhinga. MARPI is affiliated to the National STD Control Unit. The organization collaborates and networks with a number of organizations including MJAP (Buhinga-Mbarara Teaching Hospitals Joint AIDS Program), FORT PORTAL MUNICIPALITY, Police, Prisons, UNFPA, RIDE AFRICA, MARPS Network, PACE, District local governments and NGO forums, CBOs Key populations Networks among others. MARPI as an organization has fully functional structures including a Board of Governors, Executive Committee and Technical Committees that provide governance, management, leadership and operational running of the organization. MARPI has considerable experience in provision of Care, Treatment and psychosocial support to MARPS in the Country. The organization operates a MARPS clinic located at upper Buhinga STD clinic. MARPI has been collaborating with RIDE AFRICA to jointly address MARPS issues in Kabarole city. This collaboration therefore provides an ideal opportunity to scale up MARPS interventions in the city.</t>
      </is>
    </nc>
    <ndxf>
      <font>
        <sz val="12"/>
        <name val="Calibri"/>
        <scheme val="none"/>
      </font>
      <alignment horizontal="justify" readingOrder="0"/>
    </ndxf>
  </rcc>
  <rfmt sheetId="5" xfDxf="1" sqref="B803" start="0" length="0"/>
  <rfmt sheetId="5" xfDxf="1" sqref="C803" start="0" length="0"/>
  <rfmt sheetId="5" xfDxf="1" sqref="D803" start="0" length="0"/>
  <rfmt sheetId="5" xfDxf="1" sqref="E803" start="0" length="0"/>
  <rfmt sheetId="5" xfDxf="1" sqref="F803" start="0" length="0"/>
  <rfmt sheetId="5" xfDxf="1" sqref="G803" start="0" length="0"/>
  <rfmt sheetId="5" xfDxf="1" sqref="H803" start="0" length="0"/>
  <rfmt sheetId="5" xfDxf="1" sqref="I803" start="0" length="0"/>
  <rfmt sheetId="5" xfDxf="1" sqref="J803" start="0" length="0"/>
  <rfmt sheetId="5" xfDxf="1" sqref="K803" start="0" length="0"/>
  <rfmt sheetId="5" xfDxf="1" sqref="L803" start="0" length="0"/>
  <rfmt sheetId="5" xfDxf="1" sqref="M803" start="0" length="0"/>
  <rfmt sheetId="5" xfDxf="1" sqref="N803" start="0" length="0"/>
  <rfmt sheetId="5" xfDxf="1" sqref="O803" start="0" length="0"/>
  <rfmt sheetId="5" xfDxf="1" sqref="P803" start="0" length="0"/>
  <rfmt sheetId="5" xfDxf="1" sqref="Q803" start="0" length="0"/>
  <rfmt sheetId="5" xfDxf="1" sqref="R803" start="0" length="0"/>
  <rfmt sheetId="5" xfDxf="1" sqref="S803" start="0" length="0"/>
  <rfmt sheetId="5" xfDxf="1" sqref="T803" start="0" length="0"/>
  <rfmt sheetId="5" xfDxf="1" sqref="U803" start="0" length="0"/>
  <rfmt sheetId="5" xfDxf="1" sqref="V803" start="0" length="0"/>
  <rfmt sheetId="5" xfDxf="1" sqref="W803" start="0" length="0"/>
  <rfmt sheetId="5" xfDxf="1" sqref="X803" start="0" length="0"/>
  <rfmt sheetId="5" xfDxf="1" sqref="Y803" start="0" length="0"/>
  <rfmt sheetId="5" xfDxf="1" sqref="Z803" start="0" length="0"/>
  <rfmt sheetId="5" xfDxf="1" sqref="AA803" start="0" length="0"/>
  <rfmt sheetId="5" xfDxf="1" sqref="AB803" start="0" length="0"/>
  <rfmt sheetId="5" xfDxf="1" sqref="AC803" start="0" length="0"/>
  <rfmt sheetId="5" xfDxf="1" sqref="AD803" start="0" length="0"/>
  <rfmt sheetId="5" xfDxf="1" sqref="AE803" start="0" length="0"/>
  <rfmt sheetId="5" xfDxf="1" sqref="A804" start="0" length="0">
    <dxf>
      <font>
        <sz val="12"/>
        <name val="Calibri"/>
        <scheme val="none"/>
      </font>
      <alignment horizontal="justify" readingOrder="0"/>
    </dxf>
  </rfmt>
  <rfmt sheetId="5" xfDxf="1" sqref="B804" start="0" length="0"/>
  <rfmt sheetId="5" xfDxf="1" sqref="C804" start="0" length="0"/>
  <rfmt sheetId="5" xfDxf="1" sqref="D804" start="0" length="0"/>
  <rfmt sheetId="5" xfDxf="1" sqref="E804" start="0" length="0"/>
  <rfmt sheetId="5" xfDxf="1" sqref="F804" start="0" length="0"/>
  <rfmt sheetId="5" xfDxf="1" sqref="G804" start="0" length="0"/>
  <rfmt sheetId="5" xfDxf="1" sqref="H804" start="0" length="0"/>
  <rfmt sheetId="5" xfDxf="1" sqref="I804" start="0" length="0"/>
  <rfmt sheetId="5" xfDxf="1" sqref="J804" start="0" length="0"/>
  <rfmt sheetId="5" xfDxf="1" sqref="K804" start="0" length="0"/>
  <rfmt sheetId="5" xfDxf="1" sqref="L804" start="0" length="0"/>
  <rfmt sheetId="5" xfDxf="1" sqref="M804" start="0" length="0"/>
  <rfmt sheetId="5" xfDxf="1" sqref="N804" start="0" length="0"/>
  <rfmt sheetId="5" xfDxf="1" sqref="O804" start="0" length="0"/>
  <rfmt sheetId="5" xfDxf="1" sqref="P804" start="0" length="0"/>
  <rfmt sheetId="5" xfDxf="1" sqref="Q804" start="0" length="0"/>
  <rfmt sheetId="5" xfDxf="1" sqref="R804" start="0" length="0"/>
  <rfmt sheetId="5" xfDxf="1" sqref="S804" start="0" length="0"/>
  <rfmt sheetId="5" xfDxf="1" sqref="T804" start="0" length="0"/>
  <rfmt sheetId="5" xfDxf="1" sqref="U804" start="0" length="0"/>
  <rfmt sheetId="5" xfDxf="1" sqref="V804" start="0" length="0"/>
  <rfmt sheetId="5" xfDxf="1" sqref="W804" start="0" length="0"/>
  <rfmt sheetId="5" xfDxf="1" sqref="X804" start="0" length="0"/>
  <rfmt sheetId="5" xfDxf="1" sqref="Y804" start="0" length="0"/>
  <rfmt sheetId="5" xfDxf="1" sqref="Z804" start="0" length="0"/>
  <rfmt sheetId="5" xfDxf="1" sqref="AA804" start="0" length="0"/>
  <rfmt sheetId="5" xfDxf="1" sqref="AB804" start="0" length="0"/>
  <rfmt sheetId="5" xfDxf="1" sqref="AC804" start="0" length="0"/>
  <rfmt sheetId="5" xfDxf="1" sqref="AD804" start="0" length="0"/>
  <rfmt sheetId="5" xfDxf="1" sqref="AE804" start="0" length="0"/>
  <rcc rId="57123" sId="5" xfDxf="1" dxf="1">
    <nc r="A805" t="inlineStr">
      <is>
        <t xml:space="preserve">Considering that, the issue of MARPS remains a big challenge and that the highest number of MARPS is resident or operates in Kabarole Capital City, RIDE AFRICA has prioritised MARPS interventions in FORT PORTAL MUNICIPALITY and Kasese Municipality. In a recently concluded mapping and size estimation of MARPS in FORT PORTAL MUNICIPALITY conducted by RIDE AFRICA, it was estimated that there are about 2150 Female Sex Workers (FSWs), over 250 Men who have sex with Men (MSM), about 22 Injecting Drug Users, over 1200 Fisher Folk and over 2400 Long Distance Truck Drivers. Based on these findings, RIDE AFRICA with the support of UNDP and in collaboration with FORT PORTAL MUNICIPALITY and its implementing partners has supported FORT PORTAL MUNICIPALITY to come up with an Action Plan to strengthen provision of HIV and AIDS services to MARPS in Kabarole City. </t>
      </is>
    </nc>
    <ndxf>
      <font>
        <sz val="12"/>
        <name val="Calibri"/>
        <scheme val="none"/>
      </font>
      <alignment horizontal="justify" readingOrder="0"/>
    </ndxf>
  </rcc>
  <rfmt sheetId="5" xfDxf="1" sqref="B805" start="0" length="0"/>
  <rfmt sheetId="5" xfDxf="1" sqref="C805" start="0" length="0"/>
  <rfmt sheetId="5" xfDxf="1" sqref="D805" start="0" length="0"/>
  <rfmt sheetId="5" xfDxf="1" sqref="E805" start="0" length="0"/>
  <rfmt sheetId="5" xfDxf="1" sqref="F805" start="0" length="0"/>
  <rfmt sheetId="5" xfDxf="1" sqref="G805" start="0" length="0"/>
  <rfmt sheetId="5" xfDxf="1" sqref="H805" start="0" length="0"/>
  <rfmt sheetId="5" xfDxf="1" sqref="I805" start="0" length="0"/>
  <rfmt sheetId="5" xfDxf="1" sqref="J805" start="0" length="0"/>
  <rfmt sheetId="5" xfDxf="1" sqref="K805" start="0" length="0"/>
  <rfmt sheetId="5" xfDxf="1" sqref="L805" start="0" length="0"/>
  <rfmt sheetId="5" xfDxf="1" sqref="M805" start="0" length="0"/>
  <rfmt sheetId="5" xfDxf="1" sqref="N805" start="0" length="0"/>
  <rfmt sheetId="5" xfDxf="1" sqref="O805" start="0" length="0"/>
  <rfmt sheetId="5" xfDxf="1" sqref="P805" start="0" length="0"/>
  <rfmt sheetId="5" xfDxf="1" sqref="Q805" start="0" length="0"/>
  <rfmt sheetId="5" xfDxf="1" sqref="R805" start="0" length="0"/>
  <rfmt sheetId="5" xfDxf="1" sqref="S805" start="0" length="0"/>
  <rfmt sheetId="5" xfDxf="1" sqref="T805" start="0" length="0"/>
  <rfmt sheetId="5" xfDxf="1" sqref="U805" start="0" length="0"/>
  <rfmt sheetId="5" xfDxf="1" sqref="V805" start="0" length="0"/>
  <rfmt sheetId="5" xfDxf="1" sqref="W805" start="0" length="0"/>
  <rfmt sheetId="5" xfDxf="1" sqref="X805" start="0" length="0"/>
  <rfmt sheetId="5" xfDxf="1" sqref="Y805" start="0" length="0"/>
  <rfmt sheetId="5" xfDxf="1" sqref="Z805" start="0" length="0"/>
  <rfmt sheetId="5" xfDxf="1" sqref="AA805" start="0" length="0"/>
  <rfmt sheetId="5" xfDxf="1" sqref="AB805" start="0" length="0"/>
  <rfmt sheetId="5" xfDxf="1" sqref="AC805" start="0" length="0"/>
  <rfmt sheetId="5" xfDxf="1" sqref="AD805" start="0" length="0"/>
  <rfmt sheetId="5" xfDxf="1" sqref="AE805" start="0" length="0"/>
  <rfmt sheetId="5" xfDxf="1" sqref="A806" start="0" length="0">
    <dxf>
      <font>
        <sz val="12"/>
        <name val="Calibri"/>
        <scheme val="none"/>
      </font>
      <alignment horizontal="justify" readingOrder="0"/>
    </dxf>
  </rfmt>
  <rfmt sheetId="5" xfDxf="1" sqref="B806" start="0" length="0"/>
  <rfmt sheetId="5" xfDxf="1" sqref="C806" start="0" length="0"/>
  <rfmt sheetId="5" xfDxf="1" sqref="D806" start="0" length="0"/>
  <rfmt sheetId="5" xfDxf="1" sqref="E806" start="0" length="0"/>
  <rfmt sheetId="5" xfDxf="1" sqref="F806" start="0" length="0"/>
  <rfmt sheetId="5" xfDxf="1" sqref="G806" start="0" length="0"/>
  <rfmt sheetId="5" xfDxf="1" sqref="H806" start="0" length="0"/>
  <rfmt sheetId="5" xfDxf="1" sqref="I806" start="0" length="0"/>
  <rfmt sheetId="5" xfDxf="1" sqref="J806" start="0" length="0"/>
  <rfmt sheetId="5" xfDxf="1" sqref="K806" start="0" length="0"/>
  <rfmt sheetId="5" xfDxf="1" sqref="L806" start="0" length="0"/>
  <rfmt sheetId="5" xfDxf="1" sqref="M806" start="0" length="0"/>
  <rfmt sheetId="5" xfDxf="1" sqref="N806" start="0" length="0"/>
  <rfmt sheetId="5" xfDxf="1" sqref="O806" start="0" length="0"/>
  <rfmt sheetId="5" xfDxf="1" sqref="P806" start="0" length="0"/>
  <rfmt sheetId="5" xfDxf="1" sqref="Q806" start="0" length="0"/>
  <rfmt sheetId="5" xfDxf="1" sqref="R806" start="0" length="0"/>
  <rfmt sheetId="5" xfDxf="1" sqref="S806" start="0" length="0"/>
  <rfmt sheetId="5" xfDxf="1" sqref="T806" start="0" length="0"/>
  <rfmt sheetId="5" xfDxf="1" sqref="U806" start="0" length="0"/>
  <rfmt sheetId="5" xfDxf="1" sqref="V806" start="0" length="0"/>
  <rfmt sheetId="5" xfDxf="1" sqref="W806" start="0" length="0"/>
  <rfmt sheetId="5" xfDxf="1" sqref="X806" start="0" length="0"/>
  <rfmt sheetId="5" xfDxf="1" sqref="Y806" start="0" length="0"/>
  <rfmt sheetId="5" xfDxf="1" sqref="Z806" start="0" length="0"/>
  <rfmt sheetId="5" xfDxf="1" sqref="AA806" start="0" length="0"/>
  <rfmt sheetId="5" xfDxf="1" sqref="AB806" start="0" length="0"/>
  <rfmt sheetId="5" xfDxf="1" sqref="AC806" start="0" length="0"/>
  <rfmt sheetId="5" xfDxf="1" sqref="AD806" start="0" length="0"/>
  <rfmt sheetId="5" xfDxf="1" sqref="AE806" start="0" length="0"/>
  <rcc rId="57124" sId="5" xfDxf="1" dxf="1">
    <nc r="A807" t="inlineStr">
      <is>
        <t>This project therefore, seeks to strengthen and scale-up coverage, quality and utilization of comprehensive HIV and services to MARPS in Kabarole City and Kasese Municipality. The project will specifically target major MARPS including FSWs and MSM in Kabarole City and surrounding urban areas. The project will help to scale up coverage of comprehensive HIV and AIDS services; strengthen the leadership capacity of FORT PORTAL MUNICIPALITY in MARPS programming as well coordination of the MARPS response in the City.  In addition, the project Strengthen M&amp;E and Research to generate contemporary knowledge, lessons and good practices to enhance learning and evidence based programming for quality HIV and AIDS service delivery among the MARPS</t>
      </is>
    </nc>
    <ndxf>
      <font>
        <sz val="12"/>
        <name val="Calibri"/>
        <scheme val="none"/>
      </font>
      <alignment horizontal="justify" readingOrder="0"/>
    </ndxf>
  </rcc>
  <rfmt sheetId="5" xfDxf="1" sqref="B807" start="0" length="0"/>
  <rfmt sheetId="5" xfDxf="1" sqref="C807" start="0" length="0"/>
  <rfmt sheetId="5" xfDxf="1" sqref="D807" start="0" length="0"/>
  <rfmt sheetId="5" xfDxf="1" sqref="E807" start="0" length="0"/>
  <rfmt sheetId="5" xfDxf="1" sqref="F807" start="0" length="0"/>
  <rfmt sheetId="5" xfDxf="1" sqref="G807" start="0" length="0"/>
  <rfmt sheetId="5" xfDxf="1" sqref="H807" start="0" length="0"/>
  <rfmt sheetId="5" xfDxf="1" sqref="I807" start="0" length="0"/>
  <rfmt sheetId="5" xfDxf="1" sqref="J807" start="0" length="0"/>
  <rfmt sheetId="5" xfDxf="1" sqref="K807" start="0" length="0"/>
  <rfmt sheetId="5" xfDxf="1" sqref="L807" start="0" length="0"/>
  <rfmt sheetId="5" xfDxf="1" sqref="M807" start="0" length="0"/>
  <rfmt sheetId="5" xfDxf="1" sqref="N807" start="0" length="0"/>
  <rfmt sheetId="5" xfDxf="1" sqref="O807" start="0" length="0"/>
  <rfmt sheetId="5" xfDxf="1" sqref="P807" start="0" length="0"/>
  <rfmt sheetId="5" xfDxf="1" sqref="Q807" start="0" length="0"/>
  <rfmt sheetId="5" xfDxf="1" sqref="R807" start="0" length="0"/>
  <rfmt sheetId="5" xfDxf="1" sqref="S807" start="0" length="0"/>
  <rfmt sheetId="5" xfDxf="1" sqref="T807" start="0" length="0"/>
  <rfmt sheetId="5" xfDxf="1" sqref="U807" start="0" length="0"/>
  <rfmt sheetId="5" xfDxf="1" sqref="V807" start="0" length="0"/>
  <rfmt sheetId="5" xfDxf="1" sqref="W807" start="0" length="0"/>
  <rfmt sheetId="5" xfDxf="1" sqref="X807" start="0" length="0"/>
  <rfmt sheetId="5" xfDxf="1" sqref="Y807" start="0" length="0"/>
  <rfmt sheetId="5" xfDxf="1" sqref="Z807" start="0" length="0"/>
  <rfmt sheetId="5" xfDxf="1" sqref="AA807" start="0" length="0"/>
  <rfmt sheetId="5" xfDxf="1" sqref="AB807" start="0" length="0"/>
  <rfmt sheetId="5" xfDxf="1" sqref="AC807" start="0" length="0"/>
  <rfmt sheetId="5" xfDxf="1" sqref="AD807" start="0" length="0"/>
  <rfmt sheetId="5" xfDxf="1" sqref="AE807" start="0" length="0"/>
  <rfmt sheetId="5" xfDxf="1" sqref="A808" start="0" length="0">
    <dxf>
      <font>
        <sz val="12"/>
        <name val="Calibri"/>
        <scheme val="none"/>
      </font>
      <alignment horizontal="justify" readingOrder="0"/>
    </dxf>
  </rfmt>
  <rfmt sheetId="5" xfDxf="1" sqref="B808" start="0" length="0"/>
  <rfmt sheetId="5" xfDxf="1" sqref="C808" start="0" length="0"/>
  <rfmt sheetId="5" xfDxf="1" sqref="D808" start="0" length="0"/>
  <rfmt sheetId="5" xfDxf="1" sqref="E808" start="0" length="0"/>
  <rfmt sheetId="5" xfDxf="1" sqref="F808" start="0" length="0"/>
  <rfmt sheetId="5" xfDxf="1" sqref="G808" start="0" length="0"/>
  <rfmt sheetId="5" xfDxf="1" sqref="H808" start="0" length="0"/>
  <rfmt sheetId="5" xfDxf="1" sqref="I808" start="0" length="0"/>
  <rfmt sheetId="5" xfDxf="1" sqref="J808" start="0" length="0"/>
  <rfmt sheetId="5" xfDxf="1" sqref="K808" start="0" length="0"/>
  <rfmt sheetId="5" xfDxf="1" sqref="L808" start="0" length="0"/>
  <rfmt sheetId="5" xfDxf="1" sqref="M808" start="0" length="0"/>
  <rfmt sheetId="5" xfDxf="1" sqref="N808" start="0" length="0"/>
  <rfmt sheetId="5" xfDxf="1" sqref="O808" start="0" length="0"/>
  <rfmt sheetId="5" xfDxf="1" sqref="P808" start="0" length="0"/>
  <rfmt sheetId="5" xfDxf="1" sqref="Q808" start="0" length="0"/>
  <rfmt sheetId="5" xfDxf="1" sqref="R808" start="0" length="0"/>
  <rfmt sheetId="5" xfDxf="1" sqref="S808" start="0" length="0"/>
  <rfmt sheetId="5" xfDxf="1" sqref="T808" start="0" length="0"/>
  <rfmt sheetId="5" xfDxf="1" sqref="U808" start="0" length="0"/>
  <rfmt sheetId="5" xfDxf="1" sqref="V808" start="0" length="0"/>
  <rfmt sheetId="5" xfDxf="1" sqref="W808" start="0" length="0"/>
  <rfmt sheetId="5" xfDxf="1" sqref="X808" start="0" length="0"/>
  <rfmt sheetId="5" xfDxf="1" sqref="Y808" start="0" length="0"/>
  <rfmt sheetId="5" xfDxf="1" sqref="Z808" start="0" length="0"/>
  <rfmt sheetId="5" xfDxf="1" sqref="AA808" start="0" length="0"/>
  <rfmt sheetId="5" xfDxf="1" sqref="AB808" start="0" length="0"/>
  <rfmt sheetId="5" xfDxf="1" sqref="AC808" start="0" length="0"/>
  <rfmt sheetId="5" xfDxf="1" sqref="AD808" start="0" length="0"/>
  <rfmt sheetId="5" xfDxf="1" sqref="AE808" start="0" length="0"/>
  <rcc rId="57125" sId="5" xfDxf="1" dxf="1">
    <nc r="A809" t="inlineStr">
      <is>
        <t>As part of the implementation strategy, the project will aim to address gender inequalities and promote greater harmonisation among contributing stakeholders in the project areas as well as alignment to the national priorities. These interventions are consistent with the  country strategy in addressing the HIV epidemic in line with the Multi-sectoral National HIV and AIDS Response.</t>
      </is>
    </nc>
    <ndxf>
      <font>
        <sz val="12"/>
        <name val="Calibri"/>
        <scheme val="none"/>
      </font>
      <alignment horizontal="justify" readingOrder="0"/>
    </ndxf>
  </rcc>
  <rfmt sheetId="5" xfDxf="1" sqref="B809" start="0" length="0"/>
  <rfmt sheetId="5" xfDxf="1" sqref="C809" start="0" length="0"/>
  <rfmt sheetId="5" xfDxf="1" sqref="D809" start="0" length="0"/>
  <rfmt sheetId="5" xfDxf="1" sqref="E809" start="0" length="0"/>
  <rfmt sheetId="5" xfDxf="1" sqref="F809" start="0" length="0"/>
  <rfmt sheetId="5" xfDxf="1" sqref="G809" start="0" length="0"/>
  <rfmt sheetId="5" xfDxf="1" sqref="H809" start="0" length="0"/>
  <rfmt sheetId="5" xfDxf="1" sqref="I809" start="0" length="0"/>
  <rfmt sheetId="5" xfDxf="1" sqref="J809" start="0" length="0"/>
  <rfmt sheetId="5" xfDxf="1" sqref="K809" start="0" length="0"/>
  <rfmt sheetId="5" xfDxf="1" sqref="L809" start="0" length="0"/>
  <rfmt sheetId="5" xfDxf="1" sqref="M809" start="0" length="0"/>
  <rfmt sheetId="5" xfDxf="1" sqref="N809" start="0" length="0"/>
  <rfmt sheetId="5" xfDxf="1" sqref="O809" start="0" length="0"/>
  <rfmt sheetId="5" xfDxf="1" sqref="P809" start="0" length="0"/>
  <rfmt sheetId="5" xfDxf="1" sqref="Q809" start="0" length="0"/>
  <rfmt sheetId="5" xfDxf="1" sqref="R809" start="0" length="0"/>
  <rfmt sheetId="5" xfDxf="1" sqref="S809" start="0" length="0"/>
  <rfmt sheetId="5" xfDxf="1" sqref="T809" start="0" length="0"/>
  <rfmt sheetId="5" xfDxf="1" sqref="U809" start="0" length="0"/>
  <rfmt sheetId="5" xfDxf="1" sqref="V809" start="0" length="0"/>
  <rfmt sheetId="5" xfDxf="1" sqref="W809" start="0" length="0"/>
  <rfmt sheetId="5" xfDxf="1" sqref="X809" start="0" length="0"/>
  <rfmt sheetId="5" xfDxf="1" sqref="Y809" start="0" length="0"/>
  <rfmt sheetId="5" xfDxf="1" sqref="Z809" start="0" length="0"/>
  <rfmt sheetId="5" xfDxf="1" sqref="AA809" start="0" length="0"/>
  <rfmt sheetId="5" xfDxf="1" sqref="AB809" start="0" length="0"/>
  <rfmt sheetId="5" xfDxf="1" sqref="AC809" start="0" length="0"/>
  <rfmt sheetId="5" xfDxf="1" sqref="AD809" start="0" length="0"/>
  <rfmt sheetId="5" xfDxf="1" sqref="AE809" start="0" length="0"/>
  <rcc rId="57126" sId="5" xfDxf="1" dxf="1">
    <nc r="A810" t="inlineStr">
      <is>
        <r>
          <t>1.2</t>
        </r>
        <r>
          <rPr>
            <b/>
            <sz val="7"/>
            <rFont val="Times New Roman"/>
            <family val="1"/>
          </rPr>
          <t xml:space="preserve">              </t>
        </r>
        <r>
          <rPr>
            <b/>
            <sz val="12"/>
            <rFont val="Calibri"/>
            <family val="2"/>
          </rPr>
          <t>Problem statement and justification</t>
        </r>
      </is>
    </nc>
    <ndxf>
      <font>
        <b/>
        <sz val="12"/>
        <name val="Calibri"/>
        <scheme val="none"/>
      </font>
      <alignment horizontal="justify" readingOrder="0"/>
    </ndxf>
  </rcc>
  <rfmt sheetId="5" xfDxf="1" sqref="B810" start="0" length="0"/>
  <rfmt sheetId="5" xfDxf="1" sqref="C810" start="0" length="0"/>
  <rfmt sheetId="5" xfDxf="1" sqref="D810" start="0" length="0"/>
  <rfmt sheetId="5" xfDxf="1" sqref="E810" start="0" length="0"/>
  <rfmt sheetId="5" xfDxf="1" sqref="F810" start="0" length="0"/>
  <rfmt sheetId="5" xfDxf="1" sqref="G810" start="0" length="0"/>
  <rfmt sheetId="5" xfDxf="1" sqref="H810" start="0" length="0"/>
  <rfmt sheetId="5" xfDxf="1" sqref="I810" start="0" length="0"/>
  <rfmt sheetId="5" xfDxf="1" sqref="J810" start="0" length="0"/>
  <rfmt sheetId="5" xfDxf="1" sqref="K810" start="0" length="0"/>
  <rfmt sheetId="5" xfDxf="1" sqref="L810" start="0" length="0"/>
  <rfmt sheetId="5" xfDxf="1" sqref="M810" start="0" length="0"/>
  <rfmt sheetId="5" xfDxf="1" sqref="N810" start="0" length="0"/>
  <rfmt sheetId="5" xfDxf="1" sqref="O810" start="0" length="0"/>
  <rfmt sheetId="5" xfDxf="1" sqref="P810" start="0" length="0"/>
  <rfmt sheetId="5" xfDxf="1" sqref="Q810" start="0" length="0"/>
  <rfmt sheetId="5" xfDxf="1" sqref="R810" start="0" length="0"/>
  <rfmt sheetId="5" xfDxf="1" sqref="S810" start="0" length="0"/>
  <rfmt sheetId="5" xfDxf="1" sqref="T810" start="0" length="0"/>
  <rfmt sheetId="5" xfDxf="1" sqref="U810" start="0" length="0"/>
  <rfmt sheetId="5" xfDxf="1" sqref="V810" start="0" length="0"/>
  <rfmt sheetId="5" xfDxf="1" sqref="W810" start="0" length="0"/>
  <rfmt sheetId="5" xfDxf="1" sqref="X810" start="0" length="0"/>
  <rfmt sheetId="5" xfDxf="1" sqref="Y810" start="0" length="0"/>
  <rfmt sheetId="5" xfDxf="1" sqref="Z810" start="0" length="0"/>
  <rfmt sheetId="5" xfDxf="1" sqref="AA810" start="0" length="0"/>
  <rfmt sheetId="5" xfDxf="1" sqref="AB810" start="0" length="0"/>
  <rfmt sheetId="5" xfDxf="1" sqref="AC810" start="0" length="0"/>
  <rfmt sheetId="5" xfDxf="1" sqref="AD810" start="0" length="0"/>
  <rfmt sheetId="5" xfDxf="1" sqref="AE810" start="0" length="0"/>
  <rcc rId="57127" sId="5" xfDxf="1" dxf="1">
    <nc r="A811" t="inlineStr">
      <is>
        <r>
          <t xml:space="preserve">Whereas urban areas constitute the highest numbers of MARPS as well the highest HIV prevalence in the country, access to comprehensive HIV and AIDS care, support, prevention and treatment services by MARPS remain a very big challenge. The MoT (2008) report shows that the average incidence among 13 MARPS groups was 7.7% of the total incidence in the population. The HIV prevalence in urban areas is higher (8.3%) compared to the national average of 7.3% among adults aged 15-49 (UAIS, 2011). The Joint Evaluation of Support to the National Response to HIV&amp;AIDS in Uganda shows that HIV and AIDS care, treatment, prevention and support interventions targeting the MARPS are insufficient in Kabarole and other urban areas compared to the threat they pose in driving the epidemic. </t>
        </r>
        <r>
          <rPr>
            <sz val="12"/>
            <rFont val="Calibri"/>
            <family val="2"/>
          </rPr>
          <t>A recent MARPS Baseline Survey (RIDE AFRICA, 2011) covering 5 urban local governments confirmed that addressing HIV among MARPS remains one of the biggest challenges in the national HIV and AIDS response in general and in the urban areas in particular.</t>
        </r>
      </is>
    </nc>
    <ndxf>
      <font>
        <sz val="11"/>
        <name val="Calibri"/>
        <scheme val="none"/>
      </font>
      <alignment horizontal="justify" readingOrder="0"/>
    </ndxf>
  </rcc>
  <rfmt sheetId="5" xfDxf="1" sqref="B811" start="0" length="0"/>
  <rfmt sheetId="5" xfDxf="1" sqref="C811" start="0" length="0"/>
  <rfmt sheetId="5" xfDxf="1" sqref="D811" start="0" length="0"/>
  <rfmt sheetId="5" xfDxf="1" sqref="E811" start="0" length="0"/>
  <rfmt sheetId="5" xfDxf="1" sqref="F811" start="0" length="0"/>
  <rfmt sheetId="5" xfDxf="1" sqref="G811" start="0" length="0"/>
  <rfmt sheetId="5" xfDxf="1" sqref="H811" start="0" length="0"/>
  <rfmt sheetId="5" xfDxf="1" sqref="I811" start="0" length="0"/>
  <rfmt sheetId="5" xfDxf="1" sqref="J811" start="0" length="0"/>
  <rfmt sheetId="5" xfDxf="1" sqref="K811" start="0" length="0"/>
  <rfmt sheetId="5" xfDxf="1" sqref="L811" start="0" length="0"/>
  <rfmt sheetId="5" xfDxf="1" sqref="M811" start="0" length="0"/>
  <rfmt sheetId="5" xfDxf="1" sqref="N811" start="0" length="0"/>
  <rfmt sheetId="5" xfDxf="1" sqref="O811" start="0" length="0"/>
  <rfmt sheetId="5" xfDxf="1" sqref="P811" start="0" length="0"/>
  <rfmt sheetId="5" xfDxf="1" sqref="Q811" start="0" length="0"/>
  <rfmt sheetId="5" xfDxf="1" sqref="R811" start="0" length="0"/>
  <rfmt sheetId="5" xfDxf="1" sqref="S811" start="0" length="0"/>
  <rfmt sheetId="5" xfDxf="1" sqref="T811" start="0" length="0"/>
  <rfmt sheetId="5" xfDxf="1" sqref="U811" start="0" length="0"/>
  <rfmt sheetId="5" xfDxf="1" sqref="V811" start="0" length="0"/>
  <rfmt sheetId="5" xfDxf="1" sqref="W811" start="0" length="0"/>
  <rfmt sheetId="5" xfDxf="1" sqref="X811" start="0" length="0"/>
  <rfmt sheetId="5" xfDxf="1" sqref="Y811" start="0" length="0"/>
  <rfmt sheetId="5" xfDxf="1" sqref="Z811" start="0" length="0"/>
  <rfmt sheetId="5" xfDxf="1" sqref="AA811" start="0" length="0"/>
  <rfmt sheetId="5" xfDxf="1" sqref="AB811" start="0" length="0"/>
  <rfmt sheetId="5" xfDxf="1" sqref="AC811" start="0" length="0"/>
  <rfmt sheetId="5" xfDxf="1" sqref="AD811" start="0" length="0"/>
  <rfmt sheetId="5" xfDxf="1" sqref="AE811" start="0" length="0"/>
  <rfmt sheetId="5" xfDxf="1" sqref="A812" start="0" length="0">
    <dxf>
      <font>
        <sz val="12"/>
        <name val="Calibri"/>
        <scheme val="none"/>
      </font>
      <alignment horizontal="justify" readingOrder="0"/>
    </dxf>
  </rfmt>
  <rfmt sheetId="5" xfDxf="1" sqref="B812" start="0" length="0"/>
  <rfmt sheetId="5" xfDxf="1" sqref="C812" start="0" length="0"/>
  <rfmt sheetId="5" xfDxf="1" sqref="D812" start="0" length="0"/>
  <rfmt sheetId="5" xfDxf="1" sqref="E812" start="0" length="0"/>
  <rfmt sheetId="5" xfDxf="1" sqref="F812" start="0" length="0"/>
  <rfmt sheetId="5" xfDxf="1" sqref="G812" start="0" length="0"/>
  <rfmt sheetId="5" xfDxf="1" sqref="H812" start="0" length="0"/>
  <rfmt sheetId="5" xfDxf="1" sqref="I812" start="0" length="0"/>
  <rfmt sheetId="5" xfDxf="1" sqref="J812" start="0" length="0"/>
  <rfmt sheetId="5" xfDxf="1" sqref="K812" start="0" length="0"/>
  <rfmt sheetId="5" xfDxf="1" sqref="L812" start="0" length="0"/>
  <rfmt sheetId="5" xfDxf="1" sqref="M812" start="0" length="0"/>
  <rfmt sheetId="5" xfDxf="1" sqref="N812" start="0" length="0"/>
  <rfmt sheetId="5" xfDxf="1" sqref="O812" start="0" length="0"/>
  <rfmt sheetId="5" xfDxf="1" sqref="P812" start="0" length="0"/>
  <rfmt sheetId="5" xfDxf="1" sqref="Q812" start="0" length="0"/>
  <rfmt sheetId="5" xfDxf="1" sqref="R812" start="0" length="0"/>
  <rfmt sheetId="5" xfDxf="1" sqref="S812" start="0" length="0"/>
  <rfmt sheetId="5" xfDxf="1" sqref="T812" start="0" length="0"/>
  <rfmt sheetId="5" xfDxf="1" sqref="U812" start="0" length="0"/>
  <rfmt sheetId="5" xfDxf="1" sqref="V812" start="0" length="0"/>
  <rfmt sheetId="5" xfDxf="1" sqref="W812" start="0" length="0"/>
  <rfmt sheetId="5" xfDxf="1" sqref="X812" start="0" length="0"/>
  <rfmt sheetId="5" xfDxf="1" sqref="Y812" start="0" length="0"/>
  <rfmt sheetId="5" xfDxf="1" sqref="Z812" start="0" length="0"/>
  <rfmt sheetId="5" xfDxf="1" sqref="AA812" start="0" length="0"/>
  <rfmt sheetId="5" xfDxf="1" sqref="AB812" start="0" length="0"/>
  <rfmt sheetId="5" xfDxf="1" sqref="AC812" start="0" length="0"/>
  <rfmt sheetId="5" xfDxf="1" sqref="AD812" start="0" length="0"/>
  <rfmt sheetId="5" xfDxf="1" sqref="AE812" start="0" length="0"/>
  <rcc rId="57128" sId="5" xfDxf="1" dxf="1">
    <nc r="A813" t="inlineStr">
      <is>
        <t xml:space="preserve">Despite the progress made in expansion of HIV prevention service coverage, linkage to other services including care and support services especially for both clients who test +ve and –ve is limited. Some providers of HCT and other HIV prevention services operate in isolation, with weak referrals to health facilities; and fragmented coordination of services at the decentralized level. This is in addition to weak M&amp;E functions and limited capacity to carry out action research among implementing organizations which in turn affect the quality of data collected; and the failure to sufficiently document evidence and share good practices for effective and evidence based programming.  </t>
      </is>
    </nc>
    <ndxf>
      <font>
        <sz val="12"/>
        <name val="Calibri"/>
        <scheme val="none"/>
      </font>
      <alignment horizontal="justify" readingOrder="0"/>
    </ndxf>
  </rcc>
  <rfmt sheetId="5" xfDxf="1" sqref="B813" start="0" length="0"/>
  <rfmt sheetId="5" xfDxf="1" sqref="C813" start="0" length="0"/>
  <rfmt sheetId="5" xfDxf="1" sqref="D813" start="0" length="0"/>
  <rfmt sheetId="5" xfDxf="1" sqref="E813" start="0" length="0"/>
  <rfmt sheetId="5" xfDxf="1" sqref="F813" start="0" length="0"/>
  <rfmt sheetId="5" xfDxf="1" sqref="G813" start="0" length="0"/>
  <rfmt sheetId="5" xfDxf="1" sqref="H813" start="0" length="0"/>
  <rfmt sheetId="5" xfDxf="1" sqref="I813" start="0" length="0"/>
  <rfmt sheetId="5" xfDxf="1" sqref="J813" start="0" length="0"/>
  <rfmt sheetId="5" xfDxf="1" sqref="K813" start="0" length="0"/>
  <rfmt sheetId="5" xfDxf="1" sqref="L813" start="0" length="0"/>
  <rfmt sheetId="5" xfDxf="1" sqref="M813" start="0" length="0"/>
  <rfmt sheetId="5" xfDxf="1" sqref="N813" start="0" length="0"/>
  <rfmt sheetId="5" xfDxf="1" sqref="O813" start="0" length="0"/>
  <rfmt sheetId="5" xfDxf="1" sqref="P813" start="0" length="0"/>
  <rfmt sheetId="5" xfDxf="1" sqref="Q813" start="0" length="0"/>
  <rfmt sheetId="5" xfDxf="1" sqref="R813" start="0" length="0"/>
  <rfmt sheetId="5" xfDxf="1" sqref="S813" start="0" length="0"/>
  <rfmt sheetId="5" xfDxf="1" sqref="T813" start="0" length="0"/>
  <rfmt sheetId="5" xfDxf="1" sqref="U813" start="0" length="0"/>
  <rfmt sheetId="5" xfDxf="1" sqref="V813" start="0" length="0"/>
  <rfmt sheetId="5" xfDxf="1" sqref="W813" start="0" length="0"/>
  <rfmt sheetId="5" xfDxf="1" sqref="X813" start="0" length="0"/>
  <rfmt sheetId="5" xfDxf="1" sqref="Y813" start="0" length="0"/>
  <rfmt sheetId="5" xfDxf="1" sqref="Z813" start="0" length="0"/>
  <rfmt sheetId="5" xfDxf="1" sqref="AA813" start="0" length="0"/>
  <rfmt sheetId="5" xfDxf="1" sqref="AB813" start="0" length="0"/>
  <rfmt sheetId="5" xfDxf="1" sqref="AC813" start="0" length="0"/>
  <rfmt sheetId="5" xfDxf="1" sqref="AD813" start="0" length="0"/>
  <rfmt sheetId="5" xfDxf="1" sqref="AE813" start="0" length="0"/>
  <rfmt sheetId="5" xfDxf="1" sqref="A814" start="0" length="0">
    <dxf>
      <font>
        <sz val="12"/>
        <name val="Calibri"/>
        <scheme val="none"/>
      </font>
      <alignment horizontal="justify" readingOrder="0"/>
    </dxf>
  </rfmt>
  <rfmt sheetId="5" xfDxf="1" sqref="B814" start="0" length="0"/>
  <rfmt sheetId="5" xfDxf="1" sqref="C814" start="0" length="0"/>
  <rfmt sheetId="5" xfDxf="1" sqref="D814" start="0" length="0"/>
  <rfmt sheetId="5" xfDxf="1" sqref="E814" start="0" length="0"/>
  <rfmt sheetId="5" xfDxf="1" sqref="F814" start="0" length="0"/>
  <rfmt sheetId="5" xfDxf="1" sqref="G814" start="0" length="0"/>
  <rfmt sheetId="5" xfDxf="1" sqref="H814" start="0" length="0"/>
  <rfmt sheetId="5" xfDxf="1" sqref="I814" start="0" length="0"/>
  <rfmt sheetId="5" xfDxf="1" sqref="J814" start="0" length="0"/>
  <rfmt sheetId="5" xfDxf="1" sqref="K814" start="0" length="0"/>
  <rfmt sheetId="5" xfDxf="1" sqref="L814" start="0" length="0"/>
  <rfmt sheetId="5" xfDxf="1" sqref="M814" start="0" length="0"/>
  <rfmt sheetId="5" xfDxf="1" sqref="N814" start="0" length="0"/>
  <rfmt sheetId="5" xfDxf="1" sqref="O814" start="0" length="0"/>
  <rfmt sheetId="5" xfDxf="1" sqref="P814" start="0" length="0"/>
  <rfmt sheetId="5" xfDxf="1" sqref="Q814" start="0" length="0"/>
  <rfmt sheetId="5" xfDxf="1" sqref="R814" start="0" length="0"/>
  <rfmt sheetId="5" xfDxf="1" sqref="S814" start="0" length="0"/>
  <rfmt sheetId="5" xfDxf="1" sqref="T814" start="0" length="0"/>
  <rfmt sheetId="5" xfDxf="1" sqref="U814" start="0" length="0"/>
  <rfmt sheetId="5" xfDxf="1" sqref="V814" start="0" length="0"/>
  <rfmt sheetId="5" xfDxf="1" sqref="W814" start="0" length="0"/>
  <rfmt sheetId="5" xfDxf="1" sqref="X814" start="0" length="0"/>
  <rfmt sheetId="5" xfDxf="1" sqref="Y814" start="0" length="0"/>
  <rfmt sheetId="5" xfDxf="1" sqref="Z814" start="0" length="0"/>
  <rfmt sheetId="5" xfDxf="1" sqref="AA814" start="0" length="0"/>
  <rfmt sheetId="5" xfDxf="1" sqref="AB814" start="0" length="0"/>
  <rfmt sheetId="5" xfDxf="1" sqref="AC814" start="0" length="0"/>
  <rfmt sheetId="5" xfDxf="1" sqref="AD814" start="0" length="0"/>
  <rfmt sheetId="5" xfDxf="1" sqref="AE814" start="0" length="0"/>
  <rcc rId="57129" sId="5" xfDxf="1" dxf="1">
    <nc r="A815" t="inlineStr">
      <is>
        <r>
          <t>HIV-prevention information packaging does not take into account diverse cultures and social variations and in particular specific needs of MARPS. Consequently, this has contributed to low access to and utilization of HCT services among the MARPS</t>
        </r>
        <r>
          <rPr>
            <b/>
            <sz val="12"/>
            <rFont val="Calibri"/>
            <family val="2"/>
          </rPr>
          <t xml:space="preserve">. </t>
        </r>
        <r>
          <rPr>
            <sz val="12"/>
            <rFont val="Calibri"/>
            <family val="2"/>
          </rPr>
          <t>Despite the previous efforts to provide HCT services in Uganda, the National HIV and AIDS Strategic Plan indicates that over 70% of people infected with HIV in Uganda do not know their HIV status. In addition, limited knowledge contributed to the feeling that ARVs are a cure for HIV thus leading to complacency to adopting HIV prevention behaviours.</t>
        </r>
      </is>
    </nc>
    <ndxf>
      <font>
        <sz val="12"/>
        <name val="Calibri"/>
        <scheme val="none"/>
      </font>
      <alignment horizontal="justify" readingOrder="0"/>
    </ndxf>
  </rcc>
  <rfmt sheetId="5" xfDxf="1" sqref="B815" start="0" length="0"/>
  <rfmt sheetId="5" xfDxf="1" sqref="C815" start="0" length="0"/>
  <rfmt sheetId="5" xfDxf="1" sqref="D815" start="0" length="0"/>
  <rfmt sheetId="5" xfDxf="1" sqref="E815" start="0" length="0"/>
  <rfmt sheetId="5" xfDxf="1" sqref="F815" start="0" length="0"/>
  <rfmt sheetId="5" xfDxf="1" sqref="G815" start="0" length="0"/>
  <rfmt sheetId="5" xfDxf="1" sqref="H815" start="0" length="0"/>
  <rfmt sheetId="5" xfDxf="1" sqref="I815" start="0" length="0"/>
  <rfmt sheetId="5" xfDxf="1" sqref="J815" start="0" length="0"/>
  <rfmt sheetId="5" xfDxf="1" sqref="K815" start="0" length="0"/>
  <rfmt sheetId="5" xfDxf="1" sqref="L815" start="0" length="0"/>
  <rfmt sheetId="5" xfDxf="1" sqref="M815" start="0" length="0"/>
  <rfmt sheetId="5" xfDxf="1" sqref="N815" start="0" length="0"/>
  <rfmt sheetId="5" xfDxf="1" sqref="O815" start="0" length="0"/>
  <rfmt sheetId="5" xfDxf="1" sqref="P815" start="0" length="0"/>
  <rfmt sheetId="5" xfDxf="1" sqref="Q815" start="0" length="0"/>
  <rfmt sheetId="5" xfDxf="1" sqref="R815" start="0" length="0"/>
  <rfmt sheetId="5" xfDxf="1" sqref="S815" start="0" length="0"/>
  <rfmt sheetId="5" xfDxf="1" sqref="T815" start="0" length="0"/>
  <rfmt sheetId="5" xfDxf="1" sqref="U815" start="0" length="0"/>
  <rfmt sheetId="5" xfDxf="1" sqref="V815" start="0" length="0"/>
  <rfmt sheetId="5" xfDxf="1" sqref="W815" start="0" length="0"/>
  <rfmt sheetId="5" xfDxf="1" sqref="X815" start="0" length="0"/>
  <rfmt sheetId="5" xfDxf="1" sqref="Y815" start="0" length="0"/>
  <rfmt sheetId="5" xfDxf="1" sqref="Z815" start="0" length="0"/>
  <rfmt sheetId="5" xfDxf="1" sqref="AA815" start="0" length="0"/>
  <rfmt sheetId="5" xfDxf="1" sqref="AB815" start="0" length="0"/>
  <rfmt sheetId="5" xfDxf="1" sqref="AC815" start="0" length="0"/>
  <rfmt sheetId="5" xfDxf="1" sqref="AD815" start="0" length="0"/>
  <rfmt sheetId="5" xfDxf="1" sqref="AE815" start="0" length="0"/>
  <rfmt sheetId="5" xfDxf="1" sqref="A816" start="0" length="0">
    <dxf>
      <font>
        <sz val="12"/>
        <name val="Calibri"/>
        <scheme val="none"/>
      </font>
      <alignment horizontal="justify" readingOrder="0"/>
    </dxf>
  </rfmt>
  <rfmt sheetId="5" xfDxf="1" sqref="B816" start="0" length="0"/>
  <rfmt sheetId="5" xfDxf="1" sqref="C816" start="0" length="0"/>
  <rfmt sheetId="5" xfDxf="1" sqref="D816" start="0" length="0"/>
  <rfmt sheetId="5" xfDxf="1" sqref="E816" start="0" length="0"/>
  <rfmt sheetId="5" xfDxf="1" sqref="F816" start="0" length="0"/>
  <rfmt sheetId="5" xfDxf="1" sqref="G816" start="0" length="0"/>
  <rfmt sheetId="5" xfDxf="1" sqref="H816" start="0" length="0"/>
  <rfmt sheetId="5" xfDxf="1" sqref="I816" start="0" length="0"/>
  <rfmt sheetId="5" xfDxf="1" sqref="J816" start="0" length="0"/>
  <rfmt sheetId="5" xfDxf="1" sqref="K816" start="0" length="0"/>
  <rfmt sheetId="5" xfDxf="1" sqref="L816" start="0" length="0"/>
  <rfmt sheetId="5" xfDxf="1" sqref="M816" start="0" length="0"/>
  <rfmt sheetId="5" xfDxf="1" sqref="N816" start="0" length="0"/>
  <rfmt sheetId="5" xfDxf="1" sqref="O816" start="0" length="0"/>
  <rfmt sheetId="5" xfDxf="1" sqref="P816" start="0" length="0"/>
  <rfmt sheetId="5" xfDxf="1" sqref="Q816" start="0" length="0"/>
  <rfmt sheetId="5" xfDxf="1" sqref="R816" start="0" length="0"/>
  <rfmt sheetId="5" xfDxf="1" sqref="S816" start="0" length="0"/>
  <rfmt sheetId="5" xfDxf="1" sqref="T816" start="0" length="0"/>
  <rfmt sheetId="5" xfDxf="1" sqref="U816" start="0" length="0"/>
  <rfmt sheetId="5" xfDxf="1" sqref="V816" start="0" length="0"/>
  <rfmt sheetId="5" xfDxf="1" sqref="W816" start="0" length="0"/>
  <rfmt sheetId="5" xfDxf="1" sqref="X816" start="0" length="0"/>
  <rfmt sheetId="5" xfDxf="1" sqref="Y816" start="0" length="0"/>
  <rfmt sheetId="5" xfDxf="1" sqref="Z816" start="0" length="0"/>
  <rfmt sheetId="5" xfDxf="1" sqref="AA816" start="0" length="0"/>
  <rfmt sheetId="5" xfDxf="1" sqref="AB816" start="0" length="0"/>
  <rfmt sheetId="5" xfDxf="1" sqref="AC816" start="0" length="0"/>
  <rfmt sheetId="5" xfDxf="1" sqref="AD816" start="0" length="0"/>
  <rfmt sheetId="5" xfDxf="1" sqref="AE816" start="0" length="0"/>
  <rcc rId="57130" sId="5" xfDxf="1" dxf="1">
    <nc r="A817" t="inlineStr">
      <is>
        <t xml:space="preserve">MARPS are engaged in complex sexual networks, involving multiple partners, which often bridge to the general population. They are often not well served by general health services whose times of operation often don’t coincide with the lifestyles of the MARPS. They are faced with barriers in access to services including legal barriers, stigma and discrimination. In addition, the population sizes, location, sexual behaviour and other dynamics are not well understood by the service providers. They therefore need targeted interventions, mainly delivered through special clinics or outreaches. </t>
      </is>
    </nc>
    <ndxf>
      <font>
        <sz val="12"/>
        <name val="Calibri"/>
        <scheme val="none"/>
      </font>
      <alignment horizontal="justify" readingOrder="0"/>
    </ndxf>
  </rcc>
  <rfmt sheetId="5" xfDxf="1" sqref="B817" start="0" length="0"/>
  <rfmt sheetId="5" xfDxf="1" sqref="C817" start="0" length="0"/>
  <rfmt sheetId="5" xfDxf="1" sqref="D817" start="0" length="0"/>
  <rfmt sheetId="5" xfDxf="1" sqref="E817" start="0" length="0"/>
  <rfmt sheetId="5" xfDxf="1" sqref="F817" start="0" length="0"/>
  <rfmt sheetId="5" xfDxf="1" sqref="G817" start="0" length="0"/>
  <rfmt sheetId="5" xfDxf="1" sqref="H817" start="0" length="0"/>
  <rfmt sheetId="5" xfDxf="1" sqref="I817" start="0" length="0"/>
  <rfmt sheetId="5" xfDxf="1" sqref="J817" start="0" length="0"/>
  <rfmt sheetId="5" xfDxf="1" sqref="K817" start="0" length="0"/>
  <rfmt sheetId="5" xfDxf="1" sqref="L817" start="0" length="0"/>
  <rfmt sheetId="5" xfDxf="1" sqref="M817" start="0" length="0"/>
  <rfmt sheetId="5" xfDxf="1" sqref="N817" start="0" length="0"/>
  <rfmt sheetId="5" xfDxf="1" sqref="O817" start="0" length="0"/>
  <rfmt sheetId="5" xfDxf="1" sqref="P817" start="0" length="0"/>
  <rfmt sheetId="5" xfDxf="1" sqref="Q817" start="0" length="0"/>
  <rfmt sheetId="5" xfDxf="1" sqref="R817" start="0" length="0"/>
  <rfmt sheetId="5" xfDxf="1" sqref="S817" start="0" length="0"/>
  <rfmt sheetId="5" xfDxf="1" sqref="T817" start="0" length="0"/>
  <rfmt sheetId="5" xfDxf="1" sqref="U817" start="0" length="0"/>
  <rfmt sheetId="5" xfDxf="1" sqref="V817" start="0" length="0"/>
  <rfmt sheetId="5" xfDxf="1" sqref="W817" start="0" length="0"/>
  <rfmt sheetId="5" xfDxf="1" sqref="X817" start="0" length="0"/>
  <rfmt sheetId="5" xfDxf="1" sqref="Y817" start="0" length="0"/>
  <rfmt sheetId="5" xfDxf="1" sqref="Z817" start="0" length="0"/>
  <rfmt sheetId="5" xfDxf="1" sqref="AA817" start="0" length="0"/>
  <rfmt sheetId="5" xfDxf="1" sqref="AB817" start="0" length="0"/>
  <rfmt sheetId="5" xfDxf="1" sqref="AC817" start="0" length="0"/>
  <rfmt sheetId="5" xfDxf="1" sqref="AD817" start="0" length="0"/>
  <rfmt sheetId="5" xfDxf="1" sqref="AE817" start="0" length="0"/>
  <rfmt sheetId="5" xfDxf="1" sqref="A818" start="0" length="0">
    <dxf>
      <font>
        <sz val="12"/>
        <name val="Calibri"/>
        <scheme val="none"/>
      </font>
      <alignment horizontal="justify" readingOrder="0"/>
    </dxf>
  </rfmt>
  <rfmt sheetId="5" xfDxf="1" sqref="B818" start="0" length="0"/>
  <rfmt sheetId="5" xfDxf="1" sqref="C818" start="0" length="0"/>
  <rfmt sheetId="5" xfDxf="1" sqref="D818" start="0" length="0"/>
  <rfmt sheetId="5" xfDxf="1" sqref="E818" start="0" length="0"/>
  <rfmt sheetId="5" xfDxf="1" sqref="F818" start="0" length="0"/>
  <rfmt sheetId="5" xfDxf="1" sqref="G818" start="0" length="0"/>
  <rfmt sheetId="5" xfDxf="1" sqref="H818" start="0" length="0"/>
  <rfmt sheetId="5" xfDxf="1" sqref="I818" start="0" length="0"/>
  <rfmt sheetId="5" xfDxf="1" sqref="J818" start="0" length="0"/>
  <rfmt sheetId="5" xfDxf="1" sqref="K818" start="0" length="0"/>
  <rfmt sheetId="5" xfDxf="1" sqref="L818" start="0" length="0"/>
  <rfmt sheetId="5" xfDxf="1" sqref="M818" start="0" length="0"/>
  <rfmt sheetId="5" xfDxf="1" sqref="N818" start="0" length="0"/>
  <rfmt sheetId="5" xfDxf="1" sqref="O818" start="0" length="0"/>
  <rfmt sheetId="5" xfDxf="1" sqref="P818" start="0" length="0"/>
  <rfmt sheetId="5" xfDxf="1" sqref="Q818" start="0" length="0"/>
  <rfmt sheetId="5" xfDxf="1" sqref="R818" start="0" length="0"/>
  <rfmt sheetId="5" xfDxf="1" sqref="S818" start="0" length="0"/>
  <rfmt sheetId="5" xfDxf="1" sqref="T818" start="0" length="0"/>
  <rfmt sheetId="5" xfDxf="1" sqref="U818" start="0" length="0"/>
  <rfmt sheetId="5" xfDxf="1" sqref="V818" start="0" length="0"/>
  <rfmt sheetId="5" xfDxf="1" sqref="W818" start="0" length="0"/>
  <rfmt sheetId="5" xfDxf="1" sqref="X818" start="0" length="0"/>
  <rfmt sheetId="5" xfDxf="1" sqref="Y818" start="0" length="0"/>
  <rfmt sheetId="5" xfDxf="1" sqref="Z818" start="0" length="0"/>
  <rfmt sheetId="5" xfDxf="1" sqref="AA818" start="0" length="0"/>
  <rfmt sheetId="5" xfDxf="1" sqref="AB818" start="0" length="0"/>
  <rfmt sheetId="5" xfDxf="1" sqref="AC818" start="0" length="0"/>
  <rfmt sheetId="5" xfDxf="1" sqref="AD818" start="0" length="0"/>
  <rfmt sheetId="5" xfDxf="1" sqref="AE818" start="0" length="0"/>
  <rcc rId="57131" sId="5" xfDxf="1" dxf="1">
    <nc r="A819" t="inlineStr">
      <is>
        <r>
          <t xml:space="preserve">In view of the above, RIDE AFRICA under </t>
        </r>
        <r>
          <rPr>
            <sz val="11"/>
            <rFont val="Calibri"/>
            <family val="2"/>
          </rPr>
          <t xml:space="preserve">this project intends to increase adoption of safer sexual behaviour; scale up coverage of comprehensive HIV and AIDS services among the MARPS; strengthen the capacity of RIDE AFRICA, FORT PORTAL MUNICIPALITY, other targeted urban authorities and implementing AIDS service organizations in MARPS programming for improved service delivery. It will further strengthen M&amp;E, coordination and referral linkages; and generate contemporary knowledge, lessons and good practices to enhance learning as well as evidence based programming. These interventions are expected to contribute towards a strengthened HIV and MARPS response in Kabarole City and other targeted urban authorities.  </t>
        </r>
      </is>
    </nc>
    <ndxf>
      <font>
        <sz val="12"/>
        <name val="Calibri"/>
        <scheme val="none"/>
      </font>
      <alignment horizontal="justify" readingOrder="0"/>
    </ndxf>
  </rcc>
  <rfmt sheetId="5" xfDxf="1" sqref="B819" start="0" length="0"/>
  <rfmt sheetId="5" xfDxf="1" sqref="C819" start="0" length="0"/>
  <rfmt sheetId="5" xfDxf="1" sqref="D819" start="0" length="0"/>
  <rfmt sheetId="5" xfDxf="1" sqref="E819" start="0" length="0"/>
  <rfmt sheetId="5" xfDxf="1" sqref="F819" start="0" length="0"/>
  <rfmt sheetId="5" xfDxf="1" sqref="G819" start="0" length="0"/>
  <rfmt sheetId="5" xfDxf="1" sqref="H819" start="0" length="0"/>
  <rfmt sheetId="5" xfDxf="1" sqref="I819" start="0" length="0"/>
  <rfmt sheetId="5" xfDxf="1" sqref="J819" start="0" length="0"/>
  <rfmt sheetId="5" xfDxf="1" sqref="K819" start="0" length="0"/>
  <rfmt sheetId="5" xfDxf="1" sqref="L819" start="0" length="0"/>
  <rfmt sheetId="5" xfDxf="1" sqref="M819" start="0" length="0"/>
  <rfmt sheetId="5" xfDxf="1" sqref="N819" start="0" length="0"/>
  <rfmt sheetId="5" xfDxf="1" sqref="O819" start="0" length="0"/>
  <rfmt sheetId="5" xfDxf="1" sqref="P819" start="0" length="0"/>
  <rfmt sheetId="5" xfDxf="1" sqref="Q819" start="0" length="0"/>
  <rfmt sheetId="5" xfDxf="1" sqref="R819" start="0" length="0"/>
  <rfmt sheetId="5" xfDxf="1" sqref="S819" start="0" length="0"/>
  <rfmt sheetId="5" xfDxf="1" sqref="T819" start="0" length="0"/>
  <rfmt sheetId="5" xfDxf="1" sqref="U819" start="0" length="0"/>
  <rfmt sheetId="5" xfDxf="1" sqref="V819" start="0" length="0"/>
  <rfmt sheetId="5" xfDxf="1" sqref="W819" start="0" length="0"/>
  <rfmt sheetId="5" xfDxf="1" sqref="X819" start="0" length="0"/>
  <rfmt sheetId="5" xfDxf="1" sqref="Y819" start="0" length="0"/>
  <rfmt sheetId="5" xfDxf="1" sqref="Z819" start="0" length="0"/>
  <rfmt sheetId="5" xfDxf="1" sqref="AA819" start="0" length="0"/>
  <rfmt sheetId="5" xfDxf="1" sqref="AB819" start="0" length="0"/>
  <rfmt sheetId="5" xfDxf="1" sqref="AC819" start="0" length="0"/>
  <rfmt sheetId="5" xfDxf="1" sqref="AD819" start="0" length="0"/>
  <rfmt sheetId="5" xfDxf="1" sqref="AE819" start="0" length="0"/>
  <rfmt sheetId="5" xfDxf="1" sqref="A820" start="0" length="0">
    <dxf>
      <font>
        <sz val="12"/>
        <name val="Calibri"/>
        <scheme val="none"/>
      </font>
      <alignment horizontal="justify" readingOrder="0"/>
    </dxf>
  </rfmt>
  <rfmt sheetId="5" xfDxf="1" sqref="B820" start="0" length="0"/>
  <rfmt sheetId="5" xfDxf="1" sqref="C820" start="0" length="0"/>
  <rfmt sheetId="5" xfDxf="1" sqref="D820" start="0" length="0"/>
  <rfmt sheetId="5" xfDxf="1" sqref="E820" start="0" length="0"/>
  <rfmt sheetId="5" xfDxf="1" sqref="F820" start="0" length="0"/>
  <rfmt sheetId="5" xfDxf="1" sqref="G820" start="0" length="0"/>
  <rfmt sheetId="5" xfDxf="1" sqref="H820" start="0" length="0"/>
  <rfmt sheetId="5" xfDxf="1" sqref="I820" start="0" length="0"/>
  <rfmt sheetId="5" xfDxf="1" sqref="J820" start="0" length="0"/>
  <rfmt sheetId="5" xfDxf="1" sqref="K820" start="0" length="0"/>
  <rfmt sheetId="5" xfDxf="1" sqref="L820" start="0" length="0"/>
  <rfmt sheetId="5" xfDxf="1" sqref="M820" start="0" length="0"/>
  <rfmt sheetId="5" xfDxf="1" sqref="N820" start="0" length="0"/>
  <rfmt sheetId="5" xfDxf="1" sqref="O820" start="0" length="0"/>
  <rfmt sheetId="5" xfDxf="1" sqref="P820" start="0" length="0"/>
  <rfmt sheetId="5" xfDxf="1" sqref="Q820" start="0" length="0"/>
  <rfmt sheetId="5" xfDxf="1" sqref="R820" start="0" length="0"/>
  <rfmt sheetId="5" xfDxf="1" sqref="S820" start="0" length="0"/>
  <rfmt sheetId="5" xfDxf="1" sqref="T820" start="0" length="0"/>
  <rfmt sheetId="5" xfDxf="1" sqref="U820" start="0" length="0"/>
  <rfmt sheetId="5" xfDxf="1" sqref="V820" start="0" length="0"/>
  <rfmt sheetId="5" xfDxf="1" sqref="W820" start="0" length="0"/>
  <rfmt sheetId="5" xfDxf="1" sqref="X820" start="0" length="0"/>
  <rfmt sheetId="5" xfDxf="1" sqref="Y820" start="0" length="0"/>
  <rfmt sheetId="5" xfDxf="1" sqref="Z820" start="0" length="0"/>
  <rfmt sheetId="5" xfDxf="1" sqref="AA820" start="0" length="0"/>
  <rfmt sheetId="5" xfDxf="1" sqref="AB820" start="0" length="0"/>
  <rfmt sheetId="5" xfDxf="1" sqref="AC820" start="0" length="0"/>
  <rfmt sheetId="5" xfDxf="1" sqref="AD820" start="0" length="0"/>
  <rfmt sheetId="5" xfDxf="1" sqref="AE820" start="0" length="0"/>
  <rcc rId="57132" sId="5" xfDxf="1" dxf="1">
    <nc r="A821" t="inlineStr">
      <is>
        <r>
          <t>1.3</t>
        </r>
        <r>
          <rPr>
            <b/>
            <sz val="7"/>
            <rFont val="Times New Roman"/>
            <family val="1"/>
          </rPr>
          <t xml:space="preserve">              </t>
        </r>
        <r>
          <rPr>
            <b/>
            <sz val="12"/>
            <rFont val="Calibri"/>
            <family val="2"/>
          </rPr>
          <t>MARPS groups to be targeted</t>
        </r>
      </is>
    </nc>
    <ndxf>
      <font>
        <b/>
        <sz val="12"/>
        <name val="Calibri"/>
        <scheme val="none"/>
      </font>
      <alignment horizontal="justify" readingOrder="0"/>
    </ndxf>
  </rcc>
  <rfmt sheetId="5" xfDxf="1" sqref="B821" start="0" length="0"/>
  <rfmt sheetId="5" xfDxf="1" sqref="C821" start="0" length="0"/>
  <rfmt sheetId="5" xfDxf="1" sqref="D821" start="0" length="0"/>
  <rfmt sheetId="5" xfDxf="1" sqref="E821" start="0" length="0"/>
  <rfmt sheetId="5" xfDxf="1" sqref="F821" start="0" length="0"/>
  <rfmt sheetId="5" xfDxf="1" sqref="G821" start="0" length="0"/>
  <rfmt sheetId="5" xfDxf="1" sqref="H821" start="0" length="0"/>
  <rfmt sheetId="5" xfDxf="1" sqref="I821" start="0" length="0"/>
  <rfmt sheetId="5" xfDxf="1" sqref="J821" start="0" length="0"/>
  <rfmt sheetId="5" xfDxf="1" sqref="K821" start="0" length="0"/>
  <rfmt sheetId="5" xfDxf="1" sqref="L821" start="0" length="0"/>
  <rfmt sheetId="5" xfDxf="1" sqref="M821" start="0" length="0"/>
  <rfmt sheetId="5" xfDxf="1" sqref="N821" start="0" length="0"/>
  <rfmt sheetId="5" xfDxf="1" sqref="O821" start="0" length="0"/>
  <rfmt sheetId="5" xfDxf="1" sqref="P821" start="0" length="0"/>
  <rfmt sheetId="5" xfDxf="1" sqref="Q821" start="0" length="0"/>
  <rfmt sheetId="5" xfDxf="1" sqref="R821" start="0" length="0"/>
  <rfmt sheetId="5" xfDxf="1" sqref="S821" start="0" length="0"/>
  <rfmt sheetId="5" xfDxf="1" sqref="T821" start="0" length="0"/>
  <rfmt sheetId="5" xfDxf="1" sqref="U821" start="0" length="0"/>
  <rfmt sheetId="5" xfDxf="1" sqref="V821" start="0" length="0"/>
  <rfmt sheetId="5" xfDxf="1" sqref="W821" start="0" length="0"/>
  <rfmt sheetId="5" xfDxf="1" sqref="X821" start="0" length="0"/>
  <rfmt sheetId="5" xfDxf="1" sqref="Y821" start="0" length="0"/>
  <rfmt sheetId="5" xfDxf="1" sqref="Z821" start="0" length="0"/>
  <rfmt sheetId="5" xfDxf="1" sqref="AA821" start="0" length="0"/>
  <rfmt sheetId="5" xfDxf="1" sqref="AB821" start="0" length="0"/>
  <rfmt sheetId="5" xfDxf="1" sqref="AC821" start="0" length="0"/>
  <rfmt sheetId="5" xfDxf="1" sqref="AD821" start="0" length="0"/>
  <rfmt sheetId="5" xfDxf="1" sqref="AE821" start="0" length="0"/>
  <rfmt sheetId="5" xfDxf="1" sqref="A822" start="0" length="0">
    <dxf>
      <font>
        <b/>
        <sz val="12"/>
        <name val="Calibri"/>
        <scheme val="none"/>
      </font>
      <alignment horizontal="justify" readingOrder="0"/>
    </dxf>
  </rfmt>
  <rfmt sheetId="5" xfDxf="1" sqref="B822" start="0" length="0"/>
  <rfmt sheetId="5" xfDxf="1" sqref="C822" start="0" length="0"/>
  <rfmt sheetId="5" xfDxf="1" sqref="D822" start="0" length="0"/>
  <rfmt sheetId="5" xfDxf="1" sqref="E822" start="0" length="0"/>
  <rfmt sheetId="5" xfDxf="1" sqref="F822" start="0" length="0"/>
  <rfmt sheetId="5" xfDxf="1" sqref="G822" start="0" length="0"/>
  <rfmt sheetId="5" xfDxf="1" sqref="H822" start="0" length="0"/>
  <rfmt sheetId="5" xfDxf="1" sqref="I822" start="0" length="0"/>
  <rfmt sheetId="5" xfDxf="1" sqref="J822" start="0" length="0"/>
  <rfmt sheetId="5" xfDxf="1" sqref="K822" start="0" length="0"/>
  <rfmt sheetId="5" xfDxf="1" sqref="L822" start="0" length="0"/>
  <rfmt sheetId="5" xfDxf="1" sqref="M822" start="0" length="0"/>
  <rfmt sheetId="5" xfDxf="1" sqref="N822" start="0" length="0"/>
  <rfmt sheetId="5" xfDxf="1" sqref="O822" start="0" length="0"/>
  <rfmt sheetId="5" xfDxf="1" sqref="P822" start="0" length="0"/>
  <rfmt sheetId="5" xfDxf="1" sqref="Q822" start="0" length="0"/>
  <rfmt sheetId="5" xfDxf="1" sqref="R822" start="0" length="0"/>
  <rfmt sheetId="5" xfDxf="1" sqref="S822" start="0" length="0"/>
  <rfmt sheetId="5" xfDxf="1" sqref="T822" start="0" length="0"/>
  <rfmt sheetId="5" xfDxf="1" sqref="U822" start="0" length="0"/>
  <rfmt sheetId="5" xfDxf="1" sqref="V822" start="0" length="0"/>
  <rfmt sheetId="5" xfDxf="1" sqref="W822" start="0" length="0"/>
  <rfmt sheetId="5" xfDxf="1" sqref="X822" start="0" length="0"/>
  <rfmt sheetId="5" xfDxf="1" sqref="Y822" start="0" length="0"/>
  <rfmt sheetId="5" xfDxf="1" sqref="Z822" start="0" length="0"/>
  <rfmt sheetId="5" xfDxf="1" sqref="AA822" start="0" length="0"/>
  <rfmt sheetId="5" xfDxf="1" sqref="AB822" start="0" length="0"/>
  <rfmt sheetId="5" xfDxf="1" sqref="AC822" start="0" length="0"/>
  <rfmt sheetId="5" xfDxf="1" sqref="AD822" start="0" length="0"/>
  <rfmt sheetId="5" xfDxf="1" sqref="AE822" start="0" length="0"/>
  <rcc rId="57133" sId="5" xfDxf="1" dxf="1">
    <nc r="A823" t="inlineStr">
      <is>
        <r>
          <t>a)</t>
        </r>
        <r>
          <rPr>
            <b/>
            <sz val="7"/>
            <rFont val="Times New Roman"/>
            <family val="1"/>
          </rPr>
          <t xml:space="preserve">      </t>
        </r>
        <r>
          <rPr>
            <b/>
            <sz val="12"/>
            <rFont val="Calibri"/>
            <family val="2"/>
          </rPr>
          <t xml:space="preserve">Female Sex Workers </t>
        </r>
      </is>
    </nc>
    <ndxf>
      <font>
        <b/>
        <sz val="12"/>
        <name val="Calibri"/>
        <scheme val="none"/>
      </font>
      <alignment horizontal="justify" readingOrder="0"/>
    </ndxf>
  </rcc>
  <rfmt sheetId="5" xfDxf="1" sqref="B823" start="0" length="0"/>
  <rfmt sheetId="5" xfDxf="1" sqref="C823" start="0" length="0"/>
  <rfmt sheetId="5" xfDxf="1" sqref="D823" start="0" length="0"/>
  <rfmt sheetId="5" xfDxf="1" sqref="E823" start="0" length="0"/>
  <rfmt sheetId="5" xfDxf="1" sqref="F823" start="0" length="0"/>
  <rfmt sheetId="5" xfDxf="1" sqref="G823" start="0" length="0"/>
  <rfmt sheetId="5" xfDxf="1" sqref="H823" start="0" length="0"/>
  <rfmt sheetId="5" xfDxf="1" sqref="I823" start="0" length="0"/>
  <rfmt sheetId="5" xfDxf="1" sqref="J823" start="0" length="0"/>
  <rfmt sheetId="5" xfDxf="1" sqref="K823" start="0" length="0"/>
  <rfmt sheetId="5" xfDxf="1" sqref="L823" start="0" length="0"/>
  <rfmt sheetId="5" xfDxf="1" sqref="M823" start="0" length="0"/>
  <rfmt sheetId="5" xfDxf="1" sqref="N823" start="0" length="0"/>
  <rfmt sheetId="5" xfDxf="1" sqref="O823" start="0" length="0"/>
  <rfmt sheetId="5" xfDxf="1" sqref="P823" start="0" length="0"/>
  <rfmt sheetId="5" xfDxf="1" sqref="Q823" start="0" length="0"/>
  <rfmt sheetId="5" xfDxf="1" sqref="R823" start="0" length="0"/>
  <rfmt sheetId="5" xfDxf="1" sqref="S823" start="0" length="0"/>
  <rfmt sheetId="5" xfDxf="1" sqref="T823" start="0" length="0"/>
  <rfmt sheetId="5" xfDxf="1" sqref="U823" start="0" length="0"/>
  <rfmt sheetId="5" xfDxf="1" sqref="V823" start="0" length="0"/>
  <rfmt sheetId="5" xfDxf="1" sqref="W823" start="0" length="0"/>
  <rfmt sheetId="5" xfDxf="1" sqref="X823" start="0" length="0"/>
  <rfmt sheetId="5" xfDxf="1" sqref="Y823" start="0" length="0"/>
  <rfmt sheetId="5" xfDxf="1" sqref="Z823" start="0" length="0"/>
  <rfmt sheetId="5" xfDxf="1" sqref="AA823" start="0" length="0"/>
  <rfmt sheetId="5" xfDxf="1" sqref="AB823" start="0" length="0"/>
  <rfmt sheetId="5" xfDxf="1" sqref="AC823" start="0" length="0"/>
  <rfmt sheetId="5" xfDxf="1" sqref="AD823" start="0" length="0"/>
  <rfmt sheetId="5" xfDxf="1" sqref="AE823" start="0" length="0"/>
  <rcc rId="57134" sId="5" xfDxf="1" dxf="1">
    <nc r="A824" t="inlineStr">
      <is>
        <r>
          <t xml:space="preserve">Whereas women account for 55-60% of cumulative AIDS cases, gender mainstreaming is inadequate in HIV prevention among the MARPS. High poverty levels and socio-cultural issues that force women into risky sexual practices result in low status of women and girls in society; human rights violations; domestic violence and inequities in access to prevention, care and treatment all constrain access to services especially to Female Sex Workers. The MoT (2008) study indicates that FSWs constitute about 0.3% of Uganda’s population and that the HIV incidence rate is high among these groups. A study carried out by MOH on the magnitude and HIV/STD related knowledge and practices of CSWs in Kabarole revealed that commercial sex was widespread in all the five divisions of Kabarole City and there were many places in Kabarole where commercial sex work took place including brothels (MoH, 2009). This is corroborated by a recent mapping and size estimation of MARPS conducted by RIDE AFRICA in FORT PORTAL MUNICIPALITY, which established 179 spots of FSWs located in various parts of Kabarole with an estimated 2150 Female Sex Workers (FSWs) (RIDE AFRICA, 2013). The project will target all the FSWs in Kabarole City. A total of </t>
        </r>
        <r>
          <rPr>
            <sz val="12"/>
            <color rgb="FF000000"/>
            <rFont val="Calibri"/>
            <family val="2"/>
          </rPr>
          <t>6,822 FSWs will targeted including those from the targeted surrounding urban authorities.</t>
        </r>
      </is>
    </nc>
    <ndxf>
      <font>
        <sz val="12"/>
        <name val="Calibri"/>
        <scheme val="none"/>
      </font>
      <alignment horizontal="justify" readingOrder="0"/>
    </ndxf>
  </rcc>
  <rfmt sheetId="5" xfDxf="1" sqref="B824" start="0" length="0"/>
  <rfmt sheetId="5" xfDxf="1" sqref="C824" start="0" length="0"/>
  <rfmt sheetId="5" xfDxf="1" sqref="D824" start="0" length="0"/>
  <rfmt sheetId="5" xfDxf="1" sqref="E824" start="0" length="0"/>
  <rfmt sheetId="5" xfDxf="1" sqref="F824" start="0" length="0"/>
  <rfmt sheetId="5" xfDxf="1" sqref="G824" start="0" length="0"/>
  <rfmt sheetId="5" xfDxf="1" sqref="H824" start="0" length="0"/>
  <rfmt sheetId="5" xfDxf="1" sqref="I824" start="0" length="0"/>
  <rfmt sheetId="5" xfDxf="1" sqref="J824" start="0" length="0"/>
  <rfmt sheetId="5" xfDxf="1" sqref="K824" start="0" length="0"/>
  <rfmt sheetId="5" xfDxf="1" sqref="L824" start="0" length="0"/>
  <rfmt sheetId="5" xfDxf="1" sqref="M824" start="0" length="0"/>
  <rfmt sheetId="5" xfDxf="1" sqref="N824" start="0" length="0"/>
  <rfmt sheetId="5" xfDxf="1" sqref="O824" start="0" length="0"/>
  <rfmt sheetId="5" xfDxf="1" sqref="P824" start="0" length="0"/>
  <rfmt sheetId="5" xfDxf="1" sqref="Q824" start="0" length="0"/>
  <rfmt sheetId="5" xfDxf="1" sqref="R824" start="0" length="0"/>
  <rfmt sheetId="5" xfDxf="1" sqref="S824" start="0" length="0"/>
  <rfmt sheetId="5" xfDxf="1" sqref="T824" start="0" length="0"/>
  <rfmt sheetId="5" xfDxf="1" sqref="U824" start="0" length="0"/>
  <rfmt sheetId="5" xfDxf="1" sqref="V824" start="0" length="0"/>
  <rfmt sheetId="5" xfDxf="1" sqref="W824" start="0" length="0"/>
  <rfmt sheetId="5" xfDxf="1" sqref="X824" start="0" length="0"/>
  <rfmt sheetId="5" xfDxf="1" sqref="Y824" start="0" length="0"/>
  <rfmt sheetId="5" xfDxf="1" sqref="Z824" start="0" length="0"/>
  <rfmt sheetId="5" xfDxf="1" sqref="AA824" start="0" length="0"/>
  <rfmt sheetId="5" xfDxf="1" sqref="AB824" start="0" length="0"/>
  <rfmt sheetId="5" xfDxf="1" sqref="AC824" start="0" length="0"/>
  <rfmt sheetId="5" xfDxf="1" sqref="AD824" start="0" length="0"/>
  <rfmt sheetId="5" xfDxf="1" sqref="AE824" start="0" length="0"/>
  <rfmt sheetId="5" xfDxf="1" sqref="A825" start="0" length="0">
    <dxf>
      <font>
        <sz val="12"/>
        <name val="Calibri"/>
        <scheme val="none"/>
      </font>
      <alignment horizontal="justify" readingOrder="0"/>
    </dxf>
  </rfmt>
  <rfmt sheetId="5" xfDxf="1" sqref="B825" start="0" length="0"/>
  <rfmt sheetId="5" xfDxf="1" sqref="C825" start="0" length="0"/>
  <rfmt sheetId="5" xfDxf="1" sqref="D825" start="0" length="0"/>
  <rfmt sheetId="5" xfDxf="1" sqref="E825" start="0" length="0"/>
  <rfmt sheetId="5" xfDxf="1" sqref="F825" start="0" length="0"/>
  <rfmt sheetId="5" xfDxf="1" sqref="G825" start="0" length="0"/>
  <rfmt sheetId="5" xfDxf="1" sqref="H825" start="0" length="0"/>
  <rfmt sheetId="5" xfDxf="1" sqref="I825" start="0" length="0"/>
  <rfmt sheetId="5" xfDxf="1" sqref="J825" start="0" length="0"/>
  <rfmt sheetId="5" xfDxf="1" sqref="K825" start="0" length="0"/>
  <rfmt sheetId="5" xfDxf="1" sqref="L825" start="0" length="0"/>
  <rfmt sheetId="5" xfDxf="1" sqref="M825" start="0" length="0"/>
  <rfmt sheetId="5" xfDxf="1" sqref="N825" start="0" length="0"/>
  <rfmt sheetId="5" xfDxf="1" sqref="O825" start="0" length="0"/>
  <rfmt sheetId="5" xfDxf="1" sqref="P825" start="0" length="0"/>
  <rfmt sheetId="5" xfDxf="1" sqref="Q825" start="0" length="0"/>
  <rfmt sheetId="5" xfDxf="1" sqref="R825" start="0" length="0"/>
  <rfmt sheetId="5" xfDxf="1" sqref="S825" start="0" length="0"/>
  <rfmt sheetId="5" xfDxf="1" sqref="T825" start="0" length="0"/>
  <rfmt sheetId="5" xfDxf="1" sqref="U825" start="0" length="0"/>
  <rfmt sheetId="5" xfDxf="1" sqref="V825" start="0" length="0"/>
  <rfmt sheetId="5" xfDxf="1" sqref="W825" start="0" length="0"/>
  <rfmt sheetId="5" xfDxf="1" sqref="X825" start="0" length="0"/>
  <rfmt sheetId="5" xfDxf="1" sqref="Y825" start="0" length="0"/>
  <rfmt sheetId="5" xfDxf="1" sqref="Z825" start="0" length="0"/>
  <rfmt sheetId="5" xfDxf="1" sqref="AA825" start="0" length="0"/>
  <rfmt sheetId="5" xfDxf="1" sqref="AB825" start="0" length="0"/>
  <rfmt sheetId="5" xfDxf="1" sqref="AC825" start="0" length="0"/>
  <rfmt sheetId="5" xfDxf="1" sqref="AD825" start="0" length="0"/>
  <rfmt sheetId="5" xfDxf="1" sqref="AE825" start="0" length="0"/>
  <rcc rId="57135" sId="5" xfDxf="1" dxf="1">
    <nc r="A826" t="inlineStr">
      <is>
        <r>
          <t>b)</t>
        </r>
        <r>
          <rPr>
            <b/>
            <sz val="7"/>
            <rFont val="Times New Roman"/>
            <family val="1"/>
          </rPr>
          <t xml:space="preserve">     </t>
        </r>
        <r>
          <rPr>
            <b/>
            <sz val="12"/>
            <rFont val="Calibri"/>
            <family val="2"/>
          </rPr>
          <t>Men having sex with men</t>
        </r>
      </is>
    </nc>
    <ndxf>
      <font>
        <b/>
        <sz val="12"/>
        <name val="Calibri"/>
        <scheme val="none"/>
      </font>
      <alignment horizontal="justify" readingOrder="0"/>
    </ndxf>
  </rcc>
  <rfmt sheetId="5" xfDxf="1" sqref="B826" start="0" length="0"/>
  <rfmt sheetId="5" xfDxf="1" sqref="C826" start="0" length="0"/>
  <rfmt sheetId="5" xfDxf="1" sqref="D826" start="0" length="0"/>
  <rfmt sheetId="5" xfDxf="1" sqref="E826" start="0" length="0"/>
  <rfmt sheetId="5" xfDxf="1" sqref="F826" start="0" length="0"/>
  <rfmt sheetId="5" xfDxf="1" sqref="G826" start="0" length="0"/>
  <rfmt sheetId="5" xfDxf="1" sqref="H826" start="0" length="0"/>
  <rfmt sheetId="5" xfDxf="1" sqref="I826" start="0" length="0"/>
  <rfmt sheetId="5" xfDxf="1" sqref="J826" start="0" length="0"/>
  <rfmt sheetId="5" xfDxf="1" sqref="K826" start="0" length="0"/>
  <rfmt sheetId="5" xfDxf="1" sqref="L826" start="0" length="0"/>
  <rfmt sheetId="5" xfDxf="1" sqref="M826" start="0" length="0"/>
  <rfmt sheetId="5" xfDxf="1" sqref="N826" start="0" length="0"/>
  <rfmt sheetId="5" xfDxf="1" sqref="O826" start="0" length="0"/>
  <rfmt sheetId="5" xfDxf="1" sqref="P826" start="0" length="0"/>
  <rfmt sheetId="5" xfDxf="1" sqref="Q826" start="0" length="0"/>
  <rfmt sheetId="5" xfDxf="1" sqref="R826" start="0" length="0"/>
  <rfmt sheetId="5" xfDxf="1" sqref="S826" start="0" length="0"/>
  <rfmt sheetId="5" xfDxf="1" sqref="T826" start="0" length="0"/>
  <rfmt sheetId="5" xfDxf="1" sqref="U826" start="0" length="0"/>
  <rfmt sheetId="5" xfDxf="1" sqref="V826" start="0" length="0"/>
  <rfmt sheetId="5" xfDxf="1" sqref="W826" start="0" length="0"/>
  <rfmt sheetId="5" xfDxf="1" sqref="X826" start="0" length="0"/>
  <rfmt sheetId="5" xfDxf="1" sqref="Y826" start="0" length="0"/>
  <rfmt sheetId="5" xfDxf="1" sqref="Z826" start="0" length="0"/>
  <rfmt sheetId="5" xfDxf="1" sqref="AA826" start="0" length="0"/>
  <rfmt sheetId="5" xfDxf="1" sqref="AB826" start="0" length="0"/>
  <rfmt sheetId="5" xfDxf="1" sqref="AC826" start="0" length="0"/>
  <rfmt sheetId="5" xfDxf="1" sqref="AD826" start="0" length="0"/>
  <rfmt sheetId="5" xfDxf="1" sqref="AE826" start="0" length="0"/>
  <rcc rId="57136" sId="5" xfDxf="1" dxf="1">
    <nc r="A827" t="inlineStr">
      <is>
        <t xml:space="preserve">The national estimate of MSMs as reported in the MoT 2008 report stands at 3,976 of which 6% are in Kabarole. On the other hand, the report of mapping and size estimation for MARPSin Kabarole City conducted by RIDE AFRICA indicates that there are 45 MSM hotspots scattered in the five Divisions of FORT PORTAL MUNICIPALITY and hosting a number of MSMs ranging between 169 and 338. However, records at Buhinga STD Clinic/MARPI that targets MSM within FORT PORTAL MUNICIPALITY and the neighbouring districts for care and treatment show that 530 MSMs have received HCT services and been treated or registered at various community sensitisation meetings for MARPS within Kabarole City. This shows that the number of MSMs is likely to be much higher than that captured in the mapping and size estimation for MARPS in FORT PORTAL MUNICIPALITY conducted by RIDE AFRICA. Some MSMs may not have been captured probably due to the legal constraints and stigma associated with the MARPS. </t>
      </is>
    </nc>
    <ndxf>
      <font>
        <sz val="12"/>
        <name val="Calibri"/>
        <scheme val="none"/>
      </font>
      <alignment horizontal="justify" readingOrder="0"/>
    </ndxf>
  </rcc>
  <rfmt sheetId="5" xfDxf="1" sqref="B827" start="0" length="0"/>
  <rfmt sheetId="5" xfDxf="1" sqref="C827" start="0" length="0"/>
  <rfmt sheetId="5" xfDxf="1" sqref="D827" start="0" length="0"/>
  <rfmt sheetId="5" xfDxf="1" sqref="E827" start="0" length="0"/>
  <rfmt sheetId="5" xfDxf="1" sqref="F827" start="0" length="0"/>
  <rfmt sheetId="5" xfDxf="1" sqref="G827" start="0" length="0"/>
  <rfmt sheetId="5" xfDxf="1" sqref="H827" start="0" length="0"/>
  <rfmt sheetId="5" xfDxf="1" sqref="I827" start="0" length="0"/>
  <rfmt sheetId="5" xfDxf="1" sqref="J827" start="0" length="0"/>
  <rfmt sheetId="5" xfDxf="1" sqref="K827" start="0" length="0"/>
  <rfmt sheetId="5" xfDxf="1" sqref="L827" start="0" length="0"/>
  <rfmt sheetId="5" xfDxf="1" sqref="M827" start="0" length="0"/>
  <rfmt sheetId="5" xfDxf="1" sqref="N827" start="0" length="0"/>
  <rfmt sheetId="5" xfDxf="1" sqref="O827" start="0" length="0"/>
  <rfmt sheetId="5" xfDxf="1" sqref="P827" start="0" length="0"/>
  <rfmt sheetId="5" xfDxf="1" sqref="Q827" start="0" length="0"/>
  <rfmt sheetId="5" xfDxf="1" sqref="R827" start="0" length="0"/>
  <rfmt sheetId="5" xfDxf="1" sqref="S827" start="0" length="0"/>
  <rfmt sheetId="5" xfDxf="1" sqref="T827" start="0" length="0"/>
  <rfmt sheetId="5" xfDxf="1" sqref="U827" start="0" length="0"/>
  <rfmt sheetId="5" xfDxf="1" sqref="V827" start="0" length="0"/>
  <rfmt sheetId="5" xfDxf="1" sqref="W827" start="0" length="0"/>
  <rfmt sheetId="5" xfDxf="1" sqref="X827" start="0" length="0"/>
  <rfmt sheetId="5" xfDxf="1" sqref="Y827" start="0" length="0"/>
  <rfmt sheetId="5" xfDxf="1" sqref="Z827" start="0" length="0"/>
  <rfmt sheetId="5" xfDxf="1" sqref="AA827" start="0" length="0"/>
  <rfmt sheetId="5" xfDxf="1" sqref="AB827" start="0" length="0"/>
  <rfmt sheetId="5" xfDxf="1" sqref="AC827" start="0" length="0"/>
  <rfmt sheetId="5" xfDxf="1" sqref="AD827" start="0" length="0"/>
  <rfmt sheetId="5" xfDxf="1" sqref="AE827" start="0" length="0"/>
  <rfmt sheetId="5" xfDxf="1" sqref="A828" start="0" length="0">
    <dxf>
      <font>
        <sz val="12"/>
        <name val="Calibri"/>
        <scheme val="none"/>
      </font>
      <alignment horizontal="justify" readingOrder="0"/>
    </dxf>
  </rfmt>
  <rfmt sheetId="5" xfDxf="1" sqref="B828" start="0" length="0"/>
  <rfmt sheetId="5" xfDxf="1" sqref="C828" start="0" length="0"/>
  <rfmt sheetId="5" xfDxf="1" sqref="D828" start="0" length="0"/>
  <rfmt sheetId="5" xfDxf="1" sqref="E828" start="0" length="0"/>
  <rfmt sheetId="5" xfDxf="1" sqref="F828" start="0" length="0"/>
  <rfmt sheetId="5" xfDxf="1" sqref="G828" start="0" length="0"/>
  <rfmt sheetId="5" xfDxf="1" sqref="H828" start="0" length="0"/>
  <rfmt sheetId="5" xfDxf="1" sqref="I828" start="0" length="0"/>
  <rfmt sheetId="5" xfDxf="1" sqref="J828" start="0" length="0"/>
  <rfmt sheetId="5" xfDxf="1" sqref="K828" start="0" length="0"/>
  <rfmt sheetId="5" xfDxf="1" sqref="L828" start="0" length="0"/>
  <rfmt sheetId="5" xfDxf="1" sqref="M828" start="0" length="0"/>
  <rfmt sheetId="5" xfDxf="1" sqref="N828" start="0" length="0"/>
  <rfmt sheetId="5" xfDxf="1" sqref="O828" start="0" length="0"/>
  <rfmt sheetId="5" xfDxf="1" sqref="P828" start="0" length="0"/>
  <rfmt sheetId="5" xfDxf="1" sqref="Q828" start="0" length="0"/>
  <rfmt sheetId="5" xfDxf="1" sqref="R828" start="0" length="0"/>
  <rfmt sheetId="5" xfDxf="1" sqref="S828" start="0" length="0"/>
  <rfmt sheetId="5" xfDxf="1" sqref="T828" start="0" length="0"/>
  <rfmt sheetId="5" xfDxf="1" sqref="U828" start="0" length="0"/>
  <rfmt sheetId="5" xfDxf="1" sqref="V828" start="0" length="0"/>
  <rfmt sheetId="5" xfDxf="1" sqref="W828" start="0" length="0"/>
  <rfmt sheetId="5" xfDxf="1" sqref="X828" start="0" length="0"/>
  <rfmt sheetId="5" xfDxf="1" sqref="Y828" start="0" length="0"/>
  <rfmt sheetId="5" xfDxf="1" sqref="Z828" start="0" length="0"/>
  <rfmt sheetId="5" xfDxf="1" sqref="AA828" start="0" length="0"/>
  <rfmt sheetId="5" xfDxf="1" sqref="AB828" start="0" length="0"/>
  <rfmt sheetId="5" xfDxf="1" sqref="AC828" start="0" length="0"/>
  <rfmt sheetId="5" xfDxf="1" sqref="AD828" start="0" length="0"/>
  <rfmt sheetId="5" xfDxf="1" sqref="AE828" start="0" length="0"/>
  <rcc rId="57137" sId="5" xfDxf="1" dxf="1">
    <nc r="A829" t="inlineStr">
      <is>
        <t>Despite the recent passing of the Anti-Homosexuality bill by the Parliament of Uganda which is yet to be assented to the H.E. the President, from the public health perspective guided by the Ministry of Health, all categories of MARPS should access HIV prevention, care and support services regardless of their sexual orientation.  It is in this spirit that RIDE AFRICA will continue to target all categories of MARPS including MSM in order to avert the concealed spread of HIV, there is urgent need to put in place programmes to scale up comprehensive HIV services for MARPS including the MSM community.</t>
      </is>
    </nc>
    <ndxf>
      <font>
        <sz val="12"/>
        <name val="Calibri"/>
        <scheme val="none"/>
      </font>
      <alignment horizontal="justify" readingOrder="0"/>
    </ndxf>
  </rcc>
  <rfmt sheetId="5" xfDxf="1" sqref="B829" start="0" length="0"/>
  <rfmt sheetId="5" xfDxf="1" sqref="C829" start="0" length="0"/>
  <rfmt sheetId="5" xfDxf="1" sqref="D829" start="0" length="0"/>
  <rfmt sheetId="5" xfDxf="1" sqref="E829" start="0" length="0"/>
  <rfmt sheetId="5" xfDxf="1" sqref="F829" start="0" length="0"/>
  <rfmt sheetId="5" xfDxf="1" sqref="G829" start="0" length="0"/>
  <rfmt sheetId="5" xfDxf="1" sqref="H829" start="0" length="0"/>
  <rfmt sheetId="5" xfDxf="1" sqref="I829" start="0" length="0"/>
  <rfmt sheetId="5" xfDxf="1" sqref="J829" start="0" length="0"/>
  <rfmt sheetId="5" xfDxf="1" sqref="K829" start="0" length="0"/>
  <rfmt sheetId="5" xfDxf="1" sqref="L829" start="0" length="0"/>
  <rfmt sheetId="5" xfDxf="1" sqref="M829" start="0" length="0"/>
  <rfmt sheetId="5" xfDxf="1" sqref="N829" start="0" length="0"/>
  <rfmt sheetId="5" xfDxf="1" sqref="O829" start="0" length="0"/>
  <rfmt sheetId="5" xfDxf="1" sqref="P829" start="0" length="0"/>
  <rfmt sheetId="5" xfDxf="1" sqref="Q829" start="0" length="0"/>
  <rfmt sheetId="5" xfDxf="1" sqref="R829" start="0" length="0"/>
  <rfmt sheetId="5" xfDxf="1" sqref="S829" start="0" length="0"/>
  <rfmt sheetId="5" xfDxf="1" sqref="T829" start="0" length="0"/>
  <rfmt sheetId="5" xfDxf="1" sqref="U829" start="0" length="0"/>
  <rfmt sheetId="5" xfDxf="1" sqref="V829" start="0" length="0"/>
  <rfmt sheetId="5" xfDxf="1" sqref="W829" start="0" length="0"/>
  <rfmt sheetId="5" xfDxf="1" sqref="X829" start="0" length="0"/>
  <rfmt sheetId="5" xfDxf="1" sqref="Y829" start="0" length="0"/>
  <rfmt sheetId="5" xfDxf="1" sqref="Z829" start="0" length="0"/>
  <rfmt sheetId="5" xfDxf="1" sqref="AA829" start="0" length="0"/>
  <rfmt sheetId="5" xfDxf="1" sqref="AB829" start="0" length="0"/>
  <rfmt sheetId="5" xfDxf="1" sqref="AC829" start="0" length="0"/>
  <rfmt sheetId="5" xfDxf="1" sqref="AD829" start="0" length="0"/>
  <rfmt sheetId="5" xfDxf="1" sqref="AE829" start="0" length="0"/>
  <rfmt sheetId="5" xfDxf="1" sqref="A830" start="0" length="0">
    <dxf>
      <font>
        <sz val="12"/>
        <name val="Calibri"/>
        <scheme val="none"/>
      </font>
      <alignment horizontal="justify" readingOrder="0"/>
    </dxf>
  </rfmt>
  <rfmt sheetId="5" xfDxf="1" sqref="B830" start="0" length="0"/>
  <rfmt sheetId="5" xfDxf="1" sqref="C830" start="0" length="0"/>
  <rfmt sheetId="5" xfDxf="1" sqref="D830" start="0" length="0"/>
  <rfmt sheetId="5" xfDxf="1" sqref="E830" start="0" length="0"/>
  <rfmt sheetId="5" xfDxf="1" sqref="F830" start="0" length="0"/>
  <rfmt sheetId="5" xfDxf="1" sqref="G830" start="0" length="0"/>
  <rfmt sheetId="5" xfDxf="1" sqref="H830" start="0" length="0"/>
  <rfmt sheetId="5" xfDxf="1" sqref="I830" start="0" length="0"/>
  <rfmt sheetId="5" xfDxf="1" sqref="J830" start="0" length="0"/>
  <rfmt sheetId="5" xfDxf="1" sqref="K830" start="0" length="0"/>
  <rfmt sheetId="5" xfDxf="1" sqref="L830" start="0" length="0"/>
  <rfmt sheetId="5" xfDxf="1" sqref="M830" start="0" length="0"/>
  <rfmt sheetId="5" xfDxf="1" sqref="N830" start="0" length="0"/>
  <rfmt sheetId="5" xfDxf="1" sqref="O830" start="0" length="0"/>
  <rfmt sheetId="5" xfDxf="1" sqref="P830" start="0" length="0"/>
  <rfmt sheetId="5" xfDxf="1" sqref="Q830" start="0" length="0"/>
  <rfmt sheetId="5" xfDxf="1" sqref="R830" start="0" length="0"/>
  <rfmt sheetId="5" xfDxf="1" sqref="S830" start="0" length="0"/>
  <rfmt sheetId="5" xfDxf="1" sqref="T830" start="0" length="0"/>
  <rfmt sheetId="5" xfDxf="1" sqref="U830" start="0" length="0"/>
  <rfmt sheetId="5" xfDxf="1" sqref="V830" start="0" length="0"/>
  <rfmt sheetId="5" xfDxf="1" sqref="W830" start="0" length="0"/>
  <rfmt sheetId="5" xfDxf="1" sqref="X830" start="0" length="0"/>
  <rfmt sheetId="5" xfDxf="1" sqref="Y830" start="0" length="0"/>
  <rfmt sheetId="5" xfDxf="1" sqref="Z830" start="0" length="0"/>
  <rfmt sheetId="5" xfDxf="1" sqref="AA830" start="0" length="0"/>
  <rfmt sheetId="5" xfDxf="1" sqref="AB830" start="0" length="0"/>
  <rfmt sheetId="5" xfDxf="1" sqref="AC830" start="0" length="0"/>
  <rfmt sheetId="5" xfDxf="1" sqref="AD830" start="0" length="0"/>
  <rfmt sheetId="5" xfDxf="1" sqref="AE830" start="0" length="0"/>
  <rcc rId="57138" sId="5" xfDxf="1" dxf="1">
    <nc r="A831" t="inlineStr">
      <is>
        <r>
          <t>c)</t>
        </r>
        <r>
          <rPr>
            <b/>
            <sz val="7"/>
            <rFont val="Times New Roman"/>
            <family val="1"/>
          </rPr>
          <t xml:space="preserve">      </t>
        </r>
        <r>
          <rPr>
            <b/>
            <sz val="12"/>
            <rFont val="Calibri"/>
            <family val="2"/>
          </rPr>
          <t xml:space="preserve">Fisher Folks </t>
        </r>
      </is>
    </nc>
    <ndxf>
      <font>
        <b/>
        <sz val="12"/>
        <name val="Calibri"/>
        <scheme val="none"/>
      </font>
      <alignment horizontal="justify" readingOrder="0"/>
    </ndxf>
  </rcc>
  <rfmt sheetId="5" xfDxf="1" sqref="B831" start="0" length="0"/>
  <rfmt sheetId="5" xfDxf="1" sqref="C831" start="0" length="0"/>
  <rfmt sheetId="5" xfDxf="1" sqref="D831" start="0" length="0"/>
  <rfmt sheetId="5" xfDxf="1" sqref="E831" start="0" length="0"/>
  <rfmt sheetId="5" xfDxf="1" sqref="F831" start="0" length="0"/>
  <rfmt sheetId="5" xfDxf="1" sqref="G831" start="0" length="0"/>
  <rfmt sheetId="5" xfDxf="1" sqref="H831" start="0" length="0"/>
  <rfmt sheetId="5" xfDxf="1" sqref="I831" start="0" length="0"/>
  <rfmt sheetId="5" xfDxf="1" sqref="J831" start="0" length="0"/>
  <rfmt sheetId="5" xfDxf="1" sqref="K831" start="0" length="0"/>
  <rfmt sheetId="5" xfDxf="1" sqref="L831" start="0" length="0"/>
  <rfmt sheetId="5" xfDxf="1" sqref="M831" start="0" length="0"/>
  <rfmt sheetId="5" xfDxf="1" sqref="N831" start="0" length="0"/>
  <rfmt sheetId="5" xfDxf="1" sqref="O831" start="0" length="0"/>
  <rfmt sheetId="5" xfDxf="1" sqref="P831" start="0" length="0"/>
  <rfmt sheetId="5" xfDxf="1" sqref="Q831" start="0" length="0"/>
  <rfmt sheetId="5" xfDxf="1" sqref="R831" start="0" length="0"/>
  <rfmt sheetId="5" xfDxf="1" sqref="S831" start="0" length="0"/>
  <rfmt sheetId="5" xfDxf="1" sqref="T831" start="0" length="0"/>
  <rfmt sheetId="5" xfDxf="1" sqref="U831" start="0" length="0"/>
  <rfmt sheetId="5" xfDxf="1" sqref="V831" start="0" length="0"/>
  <rfmt sheetId="5" xfDxf="1" sqref="W831" start="0" length="0"/>
  <rfmt sheetId="5" xfDxf="1" sqref="X831" start="0" length="0"/>
  <rfmt sheetId="5" xfDxf="1" sqref="Y831" start="0" length="0"/>
  <rfmt sheetId="5" xfDxf="1" sqref="Z831" start="0" length="0"/>
  <rfmt sheetId="5" xfDxf="1" sqref="AA831" start="0" length="0"/>
  <rfmt sheetId="5" xfDxf="1" sqref="AB831" start="0" length="0"/>
  <rfmt sheetId="5" xfDxf="1" sqref="AC831" start="0" length="0"/>
  <rfmt sheetId="5" xfDxf="1" sqref="AD831" start="0" length="0"/>
  <rfmt sheetId="5" xfDxf="1" sqref="AE831" start="0" length="0"/>
  <rcc rId="57139" sId="5" xfDxf="1" dxf="1">
    <nc r="A832" t="inlineStr">
      <is>
        <r>
          <t>Fishing communities are a ‘hot-spot’ for HIV and AIDS.</t>
        </r>
        <r>
          <rPr>
            <sz val="11"/>
            <rFont val="Calibri"/>
            <family val="2"/>
          </rPr>
          <t xml:space="preserve"> </t>
        </r>
        <r>
          <rPr>
            <sz val="12"/>
            <rFont val="Calibri"/>
            <family val="2"/>
          </rPr>
          <t>Surveillance data available in Uganda shows that HIV prevalence among fishing communities is three times higher than the national average</t>
        </r>
        <r>
          <rPr>
            <vertAlign val="superscript"/>
            <sz val="12"/>
            <rFont val="Calibri"/>
            <family val="2"/>
          </rPr>
          <t>[4]</t>
        </r>
        <r>
          <rPr>
            <sz val="12"/>
            <rFont val="Calibri"/>
            <family val="2"/>
          </rPr>
          <t xml:space="preserve">. In Kabarole City there are four (4) major fisher folk spots located in Makindye and Nakawa Divisions with an estimated population of </t>
        </r>
        <r>
          <rPr>
            <b/>
            <sz val="12"/>
            <color rgb="FF000000"/>
            <rFont val="Calibri"/>
            <family val="2"/>
          </rPr>
          <t>1</t>
        </r>
        <r>
          <rPr>
            <sz val="12"/>
            <color rgb="FF000000"/>
            <rFont val="Calibri"/>
            <family val="2"/>
          </rPr>
          <t>,225 fisher folk.</t>
        </r>
        <r>
          <rPr>
            <sz val="12"/>
            <rFont val="Calibri"/>
            <family val="2"/>
          </rPr>
          <t xml:space="preserve"> Access to HIV and AIDS services in in these fishing communities is limited due to poor infrastructure, limited health education, few health facilities, limited awareness and skilled service providers. In addition, fishing occupation associated with widespread commercial sex and multiple sexual partnerships which predispose the fisher folk to HIV infection. </t>
        </r>
      </is>
    </nc>
    <ndxf>
      <font>
        <sz val="12"/>
        <name val="Calibri"/>
        <scheme val="none"/>
      </font>
      <alignment horizontal="justify" readingOrder="0"/>
    </ndxf>
  </rcc>
  <rfmt sheetId="5" xfDxf="1" sqref="B832" start="0" length="0"/>
  <rfmt sheetId="5" xfDxf="1" sqref="C832" start="0" length="0"/>
  <rfmt sheetId="5" xfDxf="1" sqref="D832" start="0" length="0"/>
  <rfmt sheetId="5" xfDxf="1" sqref="E832" start="0" length="0"/>
  <rfmt sheetId="5" xfDxf="1" sqref="F832" start="0" length="0"/>
  <rfmt sheetId="5" xfDxf="1" sqref="G832" start="0" length="0"/>
  <rfmt sheetId="5" xfDxf="1" sqref="H832" start="0" length="0"/>
  <rfmt sheetId="5" xfDxf="1" sqref="I832" start="0" length="0"/>
  <rfmt sheetId="5" xfDxf="1" sqref="J832" start="0" length="0"/>
  <rfmt sheetId="5" xfDxf="1" sqref="K832" start="0" length="0"/>
  <rfmt sheetId="5" xfDxf="1" sqref="L832" start="0" length="0"/>
  <rfmt sheetId="5" xfDxf="1" sqref="M832" start="0" length="0"/>
  <rfmt sheetId="5" xfDxf="1" sqref="N832" start="0" length="0"/>
  <rfmt sheetId="5" xfDxf="1" sqref="O832" start="0" length="0"/>
  <rfmt sheetId="5" xfDxf="1" sqref="P832" start="0" length="0"/>
  <rfmt sheetId="5" xfDxf="1" sqref="Q832" start="0" length="0"/>
  <rfmt sheetId="5" xfDxf="1" sqref="R832" start="0" length="0"/>
  <rfmt sheetId="5" xfDxf="1" sqref="S832" start="0" length="0"/>
  <rfmt sheetId="5" xfDxf="1" sqref="T832" start="0" length="0"/>
  <rfmt sheetId="5" xfDxf="1" sqref="U832" start="0" length="0"/>
  <rfmt sheetId="5" xfDxf="1" sqref="V832" start="0" length="0"/>
  <rfmt sheetId="5" xfDxf="1" sqref="W832" start="0" length="0"/>
  <rfmt sheetId="5" xfDxf="1" sqref="X832" start="0" length="0"/>
  <rfmt sheetId="5" xfDxf="1" sqref="Y832" start="0" length="0"/>
  <rfmt sheetId="5" xfDxf="1" sqref="Z832" start="0" length="0"/>
  <rfmt sheetId="5" xfDxf="1" sqref="AA832" start="0" length="0"/>
  <rfmt sheetId="5" xfDxf="1" sqref="AB832" start="0" length="0"/>
  <rfmt sheetId="5" xfDxf="1" sqref="AC832" start="0" length="0"/>
  <rfmt sheetId="5" xfDxf="1" sqref="AD832" start="0" length="0"/>
  <rfmt sheetId="5" xfDxf="1" sqref="AE832" start="0" length="0"/>
  <rfmt sheetId="5" xfDxf="1" sqref="A833" start="0" length="0">
    <dxf>
      <font>
        <sz val="12"/>
        <name val="Calibri"/>
        <scheme val="none"/>
      </font>
      <alignment horizontal="justify" readingOrder="0"/>
    </dxf>
  </rfmt>
  <rfmt sheetId="5" xfDxf="1" sqref="B833" start="0" length="0"/>
  <rfmt sheetId="5" xfDxf="1" sqref="C833" start="0" length="0"/>
  <rfmt sheetId="5" xfDxf="1" sqref="D833" start="0" length="0"/>
  <rfmt sheetId="5" xfDxf="1" sqref="E833" start="0" length="0"/>
  <rfmt sheetId="5" xfDxf="1" sqref="F833" start="0" length="0"/>
  <rfmt sheetId="5" xfDxf="1" sqref="G833" start="0" length="0"/>
  <rfmt sheetId="5" xfDxf="1" sqref="H833" start="0" length="0"/>
  <rfmt sheetId="5" xfDxf="1" sqref="I833" start="0" length="0"/>
  <rfmt sheetId="5" xfDxf="1" sqref="J833" start="0" length="0"/>
  <rfmt sheetId="5" xfDxf="1" sqref="K833" start="0" length="0"/>
  <rfmt sheetId="5" xfDxf="1" sqref="L833" start="0" length="0"/>
  <rfmt sheetId="5" xfDxf="1" sqref="M833" start="0" length="0"/>
  <rfmt sheetId="5" xfDxf="1" sqref="N833" start="0" length="0"/>
  <rfmt sheetId="5" xfDxf="1" sqref="O833" start="0" length="0"/>
  <rfmt sheetId="5" xfDxf="1" sqref="P833" start="0" length="0"/>
  <rfmt sheetId="5" xfDxf="1" sqref="Q833" start="0" length="0"/>
  <rfmt sheetId="5" xfDxf="1" sqref="R833" start="0" length="0"/>
  <rfmt sheetId="5" xfDxf="1" sqref="S833" start="0" length="0"/>
  <rfmt sheetId="5" xfDxf="1" sqref="T833" start="0" length="0"/>
  <rfmt sheetId="5" xfDxf="1" sqref="U833" start="0" length="0"/>
  <rfmt sheetId="5" xfDxf="1" sqref="V833" start="0" length="0"/>
  <rfmt sheetId="5" xfDxf="1" sqref="W833" start="0" length="0"/>
  <rfmt sheetId="5" xfDxf="1" sqref="X833" start="0" length="0"/>
  <rfmt sheetId="5" xfDxf="1" sqref="Y833" start="0" length="0"/>
  <rfmt sheetId="5" xfDxf="1" sqref="Z833" start="0" length="0"/>
  <rfmt sheetId="5" xfDxf="1" sqref="AA833" start="0" length="0"/>
  <rfmt sheetId="5" xfDxf="1" sqref="AB833" start="0" length="0"/>
  <rfmt sheetId="5" xfDxf="1" sqref="AC833" start="0" length="0"/>
  <rfmt sheetId="5" xfDxf="1" sqref="AD833" start="0" length="0"/>
  <rfmt sheetId="5" xfDxf="1" sqref="AE833" start="0" length="0"/>
  <rcc rId="57140" sId="5" xfDxf="1" dxf="1">
    <nc r="A834" t="inlineStr">
      <is>
        <r>
          <t>d)</t>
        </r>
        <r>
          <rPr>
            <b/>
            <sz val="7"/>
            <rFont val="Times New Roman"/>
            <family val="1"/>
          </rPr>
          <t xml:space="preserve">      </t>
        </r>
        <r>
          <rPr>
            <b/>
            <sz val="11"/>
            <rFont val="Calibri"/>
            <family val="2"/>
          </rPr>
          <t xml:space="preserve">Private Security Guards </t>
        </r>
      </is>
    </nc>
    <ndxf>
      <font>
        <b/>
        <sz val="11"/>
        <name val="Calibri"/>
        <scheme val="none"/>
      </font>
      <alignment horizontal="justify" readingOrder="0"/>
    </ndxf>
  </rcc>
  <rfmt sheetId="5" xfDxf="1" sqref="B834" start="0" length="0"/>
  <rfmt sheetId="5" xfDxf="1" sqref="C834" start="0" length="0"/>
  <rfmt sheetId="5" xfDxf="1" sqref="D834" start="0" length="0"/>
  <rfmt sheetId="5" xfDxf="1" sqref="E834" start="0" length="0"/>
  <rfmt sheetId="5" xfDxf="1" sqref="F834" start="0" length="0"/>
  <rfmt sheetId="5" xfDxf="1" sqref="G834" start="0" length="0"/>
  <rfmt sheetId="5" xfDxf="1" sqref="H834" start="0" length="0"/>
  <rfmt sheetId="5" xfDxf="1" sqref="I834" start="0" length="0"/>
  <rfmt sheetId="5" xfDxf="1" sqref="J834" start="0" length="0"/>
  <rfmt sheetId="5" xfDxf="1" sqref="K834" start="0" length="0"/>
  <rfmt sheetId="5" xfDxf="1" sqref="L834" start="0" length="0"/>
  <rfmt sheetId="5" xfDxf="1" sqref="M834" start="0" length="0"/>
  <rfmt sheetId="5" xfDxf="1" sqref="N834" start="0" length="0"/>
  <rfmt sheetId="5" xfDxf="1" sqref="O834" start="0" length="0"/>
  <rfmt sheetId="5" xfDxf="1" sqref="P834" start="0" length="0"/>
  <rfmt sheetId="5" xfDxf="1" sqref="Q834" start="0" length="0"/>
  <rfmt sheetId="5" xfDxf="1" sqref="R834" start="0" length="0"/>
  <rfmt sheetId="5" xfDxf="1" sqref="S834" start="0" length="0"/>
  <rfmt sheetId="5" xfDxf="1" sqref="T834" start="0" length="0"/>
  <rfmt sheetId="5" xfDxf="1" sqref="U834" start="0" length="0"/>
  <rfmt sheetId="5" xfDxf="1" sqref="V834" start="0" length="0"/>
  <rfmt sheetId="5" xfDxf="1" sqref="W834" start="0" length="0"/>
  <rfmt sheetId="5" xfDxf="1" sqref="X834" start="0" length="0"/>
  <rfmt sheetId="5" xfDxf="1" sqref="Y834" start="0" length="0"/>
  <rfmt sheetId="5" xfDxf="1" sqref="Z834" start="0" length="0"/>
  <rfmt sheetId="5" xfDxf="1" sqref="AA834" start="0" length="0"/>
  <rfmt sheetId="5" xfDxf="1" sqref="AB834" start="0" length="0"/>
  <rfmt sheetId="5" xfDxf="1" sqref="AC834" start="0" length="0"/>
  <rfmt sheetId="5" xfDxf="1" sqref="AD834" start="0" length="0"/>
  <rfmt sheetId="5" xfDxf="1" sqref="AE834" start="0" length="0"/>
  <rcc rId="57141" sId="5" xfDxf="1" dxf="1">
    <nc r="A835" t="inlineStr">
      <is>
        <r>
          <t>HIV and AIDS programmes targeting uniformed service personnel have mainly targeted Uganda Police Force, Uganda Prisons and the Uganda Peoples Defence Forces (UPDF) For example; RIDE AFRICA Uganda targets Uganda Police, while SPEAR has been supporting HIV programmes among Police, Prisons and UPDF. However, although uniformed services include Private Security Guards, this group has not been targeted by national programmes. Whereas Private security guards are subjects to similar risks like police, prisons and army due to the high patterns of mobility associated with their mode of profession. Private security guards frequently face family separation and deployment away from home in areas where there is a likelihood of increased risk of engaging in unprotected sex and contracting HIV. The Uganda Police department responsible for registering and monitoring the operations of PSGs has indicated that there are over 100 Private Security Organisations (PSOs) in Uganda and that the number of private security guards is on the verge of equalling and soon outstripping that of the police force</t>
        </r>
        <r>
          <rPr>
            <vertAlign val="superscript"/>
            <sz val="12"/>
            <rFont val="Calibri"/>
            <family val="2"/>
          </rPr>
          <t>[5]</t>
        </r>
        <r>
          <rPr>
            <sz val="12"/>
            <rFont val="Calibri"/>
            <family val="2"/>
          </rPr>
          <t>. There is therefore need to initiate HIV prevention interventions targeting this group.</t>
        </r>
      </is>
    </nc>
    <ndxf>
      <font>
        <sz val="12"/>
        <name val="Calibri"/>
        <scheme val="none"/>
      </font>
      <alignment horizontal="justify" readingOrder="0"/>
    </ndxf>
  </rcc>
  <rfmt sheetId="5" xfDxf="1" sqref="B835" start="0" length="0"/>
  <rfmt sheetId="5" xfDxf="1" sqref="C835" start="0" length="0"/>
  <rfmt sheetId="5" xfDxf="1" sqref="D835" start="0" length="0"/>
  <rfmt sheetId="5" xfDxf="1" sqref="E835" start="0" length="0"/>
  <rfmt sheetId="5" xfDxf="1" sqref="F835" start="0" length="0"/>
  <rfmt sheetId="5" xfDxf="1" sqref="G835" start="0" length="0"/>
  <rfmt sheetId="5" xfDxf="1" sqref="H835" start="0" length="0"/>
  <rfmt sheetId="5" xfDxf="1" sqref="I835" start="0" length="0"/>
  <rfmt sheetId="5" xfDxf="1" sqref="J835" start="0" length="0"/>
  <rfmt sheetId="5" xfDxf="1" sqref="K835" start="0" length="0"/>
  <rfmt sheetId="5" xfDxf="1" sqref="L835" start="0" length="0"/>
  <rfmt sheetId="5" xfDxf="1" sqref="M835" start="0" length="0"/>
  <rfmt sheetId="5" xfDxf="1" sqref="N835" start="0" length="0"/>
  <rfmt sheetId="5" xfDxf="1" sqref="O835" start="0" length="0"/>
  <rfmt sheetId="5" xfDxf="1" sqref="P835" start="0" length="0"/>
  <rfmt sheetId="5" xfDxf="1" sqref="Q835" start="0" length="0"/>
  <rfmt sheetId="5" xfDxf="1" sqref="R835" start="0" length="0"/>
  <rfmt sheetId="5" xfDxf="1" sqref="S835" start="0" length="0"/>
  <rfmt sheetId="5" xfDxf="1" sqref="T835" start="0" length="0"/>
  <rfmt sheetId="5" xfDxf="1" sqref="U835" start="0" length="0"/>
  <rfmt sheetId="5" xfDxf="1" sqref="V835" start="0" length="0"/>
  <rfmt sheetId="5" xfDxf="1" sqref="W835" start="0" length="0"/>
  <rfmt sheetId="5" xfDxf="1" sqref="X835" start="0" length="0"/>
  <rfmt sheetId="5" xfDxf="1" sqref="Y835" start="0" length="0"/>
  <rfmt sheetId="5" xfDxf="1" sqref="Z835" start="0" length="0"/>
  <rfmt sheetId="5" xfDxf="1" sqref="AA835" start="0" length="0"/>
  <rfmt sheetId="5" xfDxf="1" sqref="AB835" start="0" length="0"/>
  <rfmt sheetId="5" xfDxf="1" sqref="AC835" start="0" length="0"/>
  <rfmt sheetId="5" xfDxf="1" sqref="AD835" start="0" length="0"/>
  <rfmt sheetId="5" xfDxf="1" sqref="AE835" start="0" length="0"/>
  <rfmt sheetId="5" xfDxf="1" sqref="A836" start="0" length="0">
    <dxf>
      <font>
        <sz val="12"/>
        <name val="Calibri"/>
        <scheme val="none"/>
      </font>
      <alignment horizontal="justify" readingOrder="0"/>
    </dxf>
  </rfmt>
  <rfmt sheetId="5" xfDxf="1" sqref="B836" start="0" length="0"/>
  <rfmt sheetId="5" xfDxf="1" sqref="C836" start="0" length="0"/>
  <rfmt sheetId="5" xfDxf="1" sqref="D836" start="0" length="0"/>
  <rfmt sheetId="5" xfDxf="1" sqref="E836" start="0" length="0"/>
  <rfmt sheetId="5" xfDxf="1" sqref="F836" start="0" length="0"/>
  <rfmt sheetId="5" xfDxf="1" sqref="G836" start="0" length="0"/>
  <rfmt sheetId="5" xfDxf="1" sqref="H836" start="0" length="0"/>
  <rfmt sheetId="5" xfDxf="1" sqref="I836" start="0" length="0"/>
  <rfmt sheetId="5" xfDxf="1" sqref="J836" start="0" length="0"/>
  <rfmt sheetId="5" xfDxf="1" sqref="K836" start="0" length="0"/>
  <rfmt sheetId="5" xfDxf="1" sqref="L836" start="0" length="0"/>
  <rfmt sheetId="5" xfDxf="1" sqref="M836" start="0" length="0"/>
  <rfmt sheetId="5" xfDxf="1" sqref="N836" start="0" length="0"/>
  <rfmt sheetId="5" xfDxf="1" sqref="O836" start="0" length="0"/>
  <rfmt sheetId="5" xfDxf="1" sqref="P836" start="0" length="0"/>
  <rfmt sheetId="5" xfDxf="1" sqref="Q836" start="0" length="0"/>
  <rfmt sheetId="5" xfDxf="1" sqref="R836" start="0" length="0"/>
  <rfmt sheetId="5" xfDxf="1" sqref="S836" start="0" length="0"/>
  <rfmt sheetId="5" xfDxf="1" sqref="T836" start="0" length="0"/>
  <rfmt sheetId="5" xfDxf="1" sqref="U836" start="0" length="0"/>
  <rfmt sheetId="5" xfDxf="1" sqref="V836" start="0" length="0"/>
  <rfmt sheetId="5" xfDxf="1" sqref="W836" start="0" length="0"/>
  <rfmt sheetId="5" xfDxf="1" sqref="X836" start="0" length="0"/>
  <rfmt sheetId="5" xfDxf="1" sqref="Y836" start="0" length="0"/>
  <rfmt sheetId="5" xfDxf="1" sqref="Z836" start="0" length="0"/>
  <rfmt sheetId="5" xfDxf="1" sqref="AA836" start="0" length="0"/>
  <rfmt sheetId="5" xfDxf="1" sqref="AB836" start="0" length="0"/>
  <rfmt sheetId="5" xfDxf="1" sqref="AC836" start="0" length="0"/>
  <rfmt sheetId="5" xfDxf="1" sqref="AD836" start="0" length="0"/>
  <rfmt sheetId="5" xfDxf="1" sqref="AE836" start="0" length="0"/>
  <rcc rId="57142" sId="5" xfDxf="1" dxf="1">
    <nc r="A837" t="inlineStr">
      <is>
        <r>
          <t>e)</t>
        </r>
        <r>
          <rPr>
            <b/>
            <sz val="7"/>
            <rFont val="Times New Roman"/>
            <family val="1"/>
          </rPr>
          <t xml:space="preserve">      </t>
        </r>
        <r>
          <rPr>
            <b/>
            <sz val="12"/>
            <rFont val="Calibri"/>
            <family val="2"/>
          </rPr>
          <t xml:space="preserve">Long distance Truck drivers </t>
        </r>
      </is>
    </nc>
    <ndxf>
      <font>
        <b/>
        <sz val="12"/>
        <name val="Calibri"/>
        <scheme val="none"/>
      </font>
      <alignment horizontal="justify" readingOrder="0"/>
    </ndxf>
  </rcc>
  <rfmt sheetId="5" xfDxf="1" sqref="B837" start="0" length="0"/>
  <rfmt sheetId="5" xfDxf="1" sqref="C837" start="0" length="0"/>
  <rfmt sheetId="5" xfDxf="1" sqref="D837" start="0" length="0"/>
  <rfmt sheetId="5" xfDxf="1" sqref="E837" start="0" length="0"/>
  <rfmt sheetId="5" xfDxf="1" sqref="F837" start="0" length="0"/>
  <rfmt sheetId="5" xfDxf="1" sqref="G837" start="0" length="0"/>
  <rfmt sheetId="5" xfDxf="1" sqref="H837" start="0" length="0"/>
  <rfmt sheetId="5" xfDxf="1" sqref="I837" start="0" length="0"/>
  <rfmt sheetId="5" xfDxf="1" sqref="J837" start="0" length="0"/>
  <rfmt sheetId="5" xfDxf="1" sqref="K837" start="0" length="0"/>
  <rfmt sheetId="5" xfDxf="1" sqref="L837" start="0" length="0"/>
  <rfmt sheetId="5" xfDxf="1" sqref="M837" start="0" length="0"/>
  <rfmt sheetId="5" xfDxf="1" sqref="N837" start="0" length="0"/>
  <rfmt sheetId="5" xfDxf="1" sqref="O837" start="0" length="0"/>
  <rfmt sheetId="5" xfDxf="1" sqref="P837" start="0" length="0"/>
  <rfmt sheetId="5" xfDxf="1" sqref="Q837" start="0" length="0"/>
  <rfmt sheetId="5" xfDxf="1" sqref="R837" start="0" length="0"/>
  <rfmt sheetId="5" xfDxf="1" sqref="S837" start="0" length="0"/>
  <rfmt sheetId="5" xfDxf="1" sqref="T837" start="0" length="0"/>
  <rfmt sheetId="5" xfDxf="1" sqref="U837" start="0" length="0"/>
  <rfmt sheetId="5" xfDxf="1" sqref="V837" start="0" length="0"/>
  <rfmt sheetId="5" xfDxf="1" sqref="W837" start="0" length="0"/>
  <rfmt sheetId="5" xfDxf="1" sqref="X837" start="0" length="0"/>
  <rfmt sheetId="5" xfDxf="1" sqref="Y837" start="0" length="0"/>
  <rfmt sheetId="5" xfDxf="1" sqref="Z837" start="0" length="0"/>
  <rfmt sheetId="5" xfDxf="1" sqref="AA837" start="0" length="0"/>
  <rfmt sheetId="5" xfDxf="1" sqref="AB837" start="0" length="0"/>
  <rfmt sheetId="5" xfDxf="1" sqref="AC837" start="0" length="0"/>
  <rfmt sheetId="5" xfDxf="1" sqref="AD837" start="0" length="0"/>
  <rfmt sheetId="5" xfDxf="1" sqref="AE837" start="0" length="0"/>
  <rcc rId="57143" sId="5" xfDxf="1" dxf="1">
    <nc r="A838" t="inlineStr">
      <is>
        <t>There is a known interaction between Long Distance Truck Drivers and Female Sex Workers in form of transactional sex which increases the risk of HIV infection. The Mode of Transmission study categorised long distance truck drivers among the groups that engage in multiple partnerships which constitutes about 13.9% of the country’s population.  There are few (if any) HIV prevention programmes which are currently targeting this highly mobile population, especially in Nakawa division.</t>
      </is>
    </nc>
    <ndxf>
      <font>
        <sz val="12"/>
        <name val="Calibri"/>
        <scheme val="none"/>
      </font>
      <alignment horizontal="justify" readingOrder="0"/>
    </ndxf>
  </rcc>
  <rfmt sheetId="5" xfDxf="1" sqref="B838" start="0" length="0"/>
  <rfmt sheetId="5" xfDxf="1" sqref="C838" start="0" length="0"/>
  <rfmt sheetId="5" xfDxf="1" sqref="D838" start="0" length="0"/>
  <rfmt sheetId="5" xfDxf="1" sqref="E838" start="0" length="0"/>
  <rfmt sheetId="5" xfDxf="1" sqref="F838" start="0" length="0"/>
  <rfmt sheetId="5" xfDxf="1" sqref="G838" start="0" length="0"/>
  <rfmt sheetId="5" xfDxf="1" sqref="H838" start="0" length="0"/>
  <rfmt sheetId="5" xfDxf="1" sqref="I838" start="0" length="0"/>
  <rfmt sheetId="5" xfDxf="1" sqref="J838" start="0" length="0"/>
  <rfmt sheetId="5" xfDxf="1" sqref="K838" start="0" length="0"/>
  <rfmt sheetId="5" xfDxf="1" sqref="L838" start="0" length="0"/>
  <rfmt sheetId="5" xfDxf="1" sqref="M838" start="0" length="0"/>
  <rfmt sheetId="5" xfDxf="1" sqref="N838" start="0" length="0"/>
  <rfmt sheetId="5" xfDxf="1" sqref="O838" start="0" length="0"/>
  <rfmt sheetId="5" xfDxf="1" sqref="P838" start="0" length="0"/>
  <rfmt sheetId="5" xfDxf="1" sqref="Q838" start="0" length="0"/>
  <rfmt sheetId="5" xfDxf="1" sqref="R838" start="0" length="0"/>
  <rfmt sheetId="5" xfDxf="1" sqref="S838" start="0" length="0"/>
  <rfmt sheetId="5" xfDxf="1" sqref="T838" start="0" length="0"/>
  <rfmt sheetId="5" xfDxf="1" sqref="U838" start="0" length="0"/>
  <rfmt sheetId="5" xfDxf="1" sqref="V838" start="0" length="0"/>
  <rfmt sheetId="5" xfDxf="1" sqref="W838" start="0" length="0"/>
  <rfmt sheetId="5" xfDxf="1" sqref="X838" start="0" length="0"/>
  <rfmt sheetId="5" xfDxf="1" sqref="Y838" start="0" length="0"/>
  <rfmt sheetId="5" xfDxf="1" sqref="Z838" start="0" length="0"/>
  <rfmt sheetId="5" xfDxf="1" sqref="AA838" start="0" length="0"/>
  <rfmt sheetId="5" xfDxf="1" sqref="AB838" start="0" length="0"/>
  <rfmt sheetId="5" xfDxf="1" sqref="AC838" start="0" length="0"/>
  <rfmt sheetId="5" xfDxf="1" sqref="AD838" start="0" length="0"/>
  <rfmt sheetId="5" xfDxf="1" sqref="AE838" start="0" length="0"/>
  <rfmt sheetId="5" xfDxf="1" sqref="A839" start="0" length="0">
    <dxf>
      <font>
        <sz val="12"/>
        <name val="Calibri"/>
        <scheme val="none"/>
      </font>
      <alignment horizontal="justify" readingOrder="0"/>
    </dxf>
  </rfmt>
  <rfmt sheetId="5" xfDxf="1" sqref="B839" start="0" length="0"/>
  <rfmt sheetId="5" xfDxf="1" sqref="C839" start="0" length="0"/>
  <rfmt sheetId="5" xfDxf="1" sqref="D839" start="0" length="0"/>
  <rfmt sheetId="5" xfDxf="1" sqref="E839" start="0" length="0"/>
  <rfmt sheetId="5" xfDxf="1" sqref="F839" start="0" length="0"/>
  <rfmt sheetId="5" xfDxf="1" sqref="G839" start="0" length="0"/>
  <rfmt sheetId="5" xfDxf="1" sqref="H839" start="0" length="0"/>
  <rfmt sheetId="5" xfDxf="1" sqref="I839" start="0" length="0"/>
  <rfmt sheetId="5" xfDxf="1" sqref="J839" start="0" length="0"/>
  <rfmt sheetId="5" xfDxf="1" sqref="K839" start="0" length="0"/>
  <rfmt sheetId="5" xfDxf="1" sqref="L839" start="0" length="0"/>
  <rfmt sheetId="5" xfDxf="1" sqref="M839" start="0" length="0"/>
  <rfmt sheetId="5" xfDxf="1" sqref="N839" start="0" length="0"/>
  <rfmt sheetId="5" xfDxf="1" sqref="O839" start="0" length="0"/>
  <rfmt sheetId="5" xfDxf="1" sqref="P839" start="0" length="0"/>
  <rfmt sheetId="5" xfDxf="1" sqref="Q839" start="0" length="0"/>
  <rfmt sheetId="5" xfDxf="1" sqref="R839" start="0" length="0"/>
  <rfmt sheetId="5" xfDxf="1" sqref="S839" start="0" length="0"/>
  <rfmt sheetId="5" xfDxf="1" sqref="T839" start="0" length="0"/>
  <rfmt sheetId="5" xfDxf="1" sqref="U839" start="0" length="0"/>
  <rfmt sheetId="5" xfDxf="1" sqref="V839" start="0" length="0"/>
  <rfmt sheetId="5" xfDxf="1" sqref="W839" start="0" length="0"/>
  <rfmt sheetId="5" xfDxf="1" sqref="X839" start="0" length="0"/>
  <rfmt sheetId="5" xfDxf="1" sqref="Y839" start="0" length="0"/>
  <rfmt sheetId="5" xfDxf="1" sqref="Z839" start="0" length="0"/>
  <rfmt sheetId="5" xfDxf="1" sqref="AA839" start="0" length="0"/>
  <rfmt sheetId="5" xfDxf="1" sqref="AB839" start="0" length="0"/>
  <rfmt sheetId="5" xfDxf="1" sqref="AC839" start="0" length="0"/>
  <rfmt sheetId="5" xfDxf="1" sqref="AD839" start="0" length="0"/>
  <rfmt sheetId="5" xfDxf="1" sqref="AE839" start="0" length="0"/>
  <rcc rId="57144" sId="5" xfDxf="1" dxf="1">
    <nc r="A840" t="inlineStr">
      <is>
        <r>
          <t>f)</t>
        </r>
        <r>
          <rPr>
            <sz val="7"/>
            <rFont val="Times New Roman"/>
            <family val="1"/>
          </rPr>
          <t xml:space="preserve">       </t>
        </r>
        <r>
          <rPr>
            <sz val="12"/>
            <rFont val="Calibri"/>
            <family val="2"/>
          </rPr>
          <t>Other high risk Groups (Boda Boda Cyclists &amp; Market Vendors);</t>
        </r>
      </is>
    </nc>
    <ndxf>
      <font>
        <sz val="12"/>
        <name val="Calibri"/>
        <scheme val="none"/>
      </font>
      <alignment horizontal="justify" readingOrder="0"/>
    </ndxf>
  </rcc>
  <rfmt sheetId="5" xfDxf="1" sqref="B840" start="0" length="0"/>
  <rfmt sheetId="5" xfDxf="1" sqref="C840" start="0" length="0"/>
  <rfmt sheetId="5" xfDxf="1" sqref="D840" start="0" length="0"/>
  <rfmt sheetId="5" xfDxf="1" sqref="E840" start="0" length="0"/>
  <rfmt sheetId="5" xfDxf="1" sqref="F840" start="0" length="0"/>
  <rfmt sheetId="5" xfDxf="1" sqref="G840" start="0" length="0"/>
  <rfmt sheetId="5" xfDxf="1" sqref="H840" start="0" length="0"/>
  <rfmt sheetId="5" xfDxf="1" sqref="I840" start="0" length="0"/>
  <rfmt sheetId="5" xfDxf="1" sqref="J840" start="0" length="0"/>
  <rfmt sheetId="5" xfDxf="1" sqref="K840" start="0" length="0"/>
  <rfmt sheetId="5" xfDxf="1" sqref="L840" start="0" length="0"/>
  <rfmt sheetId="5" xfDxf="1" sqref="M840" start="0" length="0"/>
  <rfmt sheetId="5" xfDxf="1" sqref="N840" start="0" length="0"/>
  <rfmt sheetId="5" xfDxf="1" sqref="O840" start="0" length="0"/>
  <rfmt sheetId="5" xfDxf="1" sqref="P840" start="0" length="0"/>
  <rfmt sheetId="5" xfDxf="1" sqref="Q840" start="0" length="0"/>
  <rfmt sheetId="5" xfDxf="1" sqref="R840" start="0" length="0"/>
  <rfmt sheetId="5" xfDxf="1" sqref="S840" start="0" length="0"/>
  <rfmt sheetId="5" xfDxf="1" sqref="T840" start="0" length="0"/>
  <rfmt sheetId="5" xfDxf="1" sqref="U840" start="0" length="0"/>
  <rfmt sheetId="5" xfDxf="1" sqref="V840" start="0" length="0"/>
  <rfmt sheetId="5" xfDxf="1" sqref="W840" start="0" length="0"/>
  <rfmt sheetId="5" xfDxf="1" sqref="X840" start="0" length="0"/>
  <rfmt sheetId="5" xfDxf="1" sqref="Y840" start="0" length="0"/>
  <rfmt sheetId="5" xfDxf="1" sqref="Z840" start="0" length="0"/>
  <rfmt sheetId="5" xfDxf="1" sqref="AA840" start="0" length="0"/>
  <rfmt sheetId="5" xfDxf="1" sqref="AB840" start="0" length="0"/>
  <rfmt sheetId="5" xfDxf="1" sqref="AC840" start="0" length="0"/>
  <rfmt sheetId="5" xfDxf="1" sqref="AD840" start="0" length="0"/>
  <rfmt sheetId="5" xfDxf="1" sqref="AE840" start="0" length="0"/>
  <rcc rId="57145" sId="5" xfDxf="1" dxf="1">
    <nc r="A841" t="inlineStr">
      <is>
        <t>This will include category of population that are at higher risk by nature of their occupations. For example, boda boda cyclists are considered to be at a higher risk because of their high interactions with the sex workers in the course of their work (Crane Survey, 2009 and RIDE AFRICA vulnerability Assessment for the high risk groups, 2008). Equally the market vendors are considered to be at a higher risk because of high level social mixing, time of operation and disposal income which predisposes them to high risk of HIV/STD infection. According, the market vendors and boda boda cyclists will be targeted in this project.</t>
      </is>
    </nc>
    <ndxf>
      <font>
        <sz val="12"/>
        <name val="Calibri"/>
        <scheme val="none"/>
      </font>
      <alignment horizontal="justify" readingOrder="0"/>
    </ndxf>
  </rcc>
  <rfmt sheetId="5" xfDxf="1" sqref="B841" start="0" length="0"/>
  <rfmt sheetId="5" xfDxf="1" sqref="C841" start="0" length="0"/>
  <rfmt sheetId="5" xfDxf="1" sqref="D841" start="0" length="0"/>
  <rfmt sheetId="5" xfDxf="1" sqref="E841" start="0" length="0"/>
  <rfmt sheetId="5" xfDxf="1" sqref="F841" start="0" length="0"/>
  <rfmt sheetId="5" xfDxf="1" sqref="G841" start="0" length="0"/>
  <rfmt sheetId="5" xfDxf="1" sqref="H841" start="0" length="0"/>
  <rfmt sheetId="5" xfDxf="1" sqref="I841" start="0" length="0"/>
  <rfmt sheetId="5" xfDxf="1" sqref="J841" start="0" length="0"/>
  <rfmt sheetId="5" xfDxf="1" sqref="K841" start="0" length="0"/>
  <rfmt sheetId="5" xfDxf="1" sqref="L841" start="0" length="0"/>
  <rfmt sheetId="5" xfDxf="1" sqref="M841" start="0" length="0"/>
  <rfmt sheetId="5" xfDxf="1" sqref="N841" start="0" length="0"/>
  <rfmt sheetId="5" xfDxf="1" sqref="O841" start="0" length="0"/>
  <rfmt sheetId="5" xfDxf="1" sqref="P841" start="0" length="0"/>
  <rfmt sheetId="5" xfDxf="1" sqref="Q841" start="0" length="0"/>
  <rfmt sheetId="5" xfDxf="1" sqref="R841" start="0" length="0"/>
  <rfmt sheetId="5" xfDxf="1" sqref="S841" start="0" length="0"/>
  <rfmt sheetId="5" xfDxf="1" sqref="T841" start="0" length="0"/>
  <rfmt sheetId="5" xfDxf="1" sqref="U841" start="0" length="0"/>
  <rfmt sheetId="5" xfDxf="1" sqref="V841" start="0" length="0"/>
  <rfmt sheetId="5" xfDxf="1" sqref="W841" start="0" length="0"/>
  <rfmt sheetId="5" xfDxf="1" sqref="X841" start="0" length="0"/>
  <rfmt sheetId="5" xfDxf="1" sqref="Y841" start="0" length="0"/>
  <rfmt sheetId="5" xfDxf="1" sqref="Z841" start="0" length="0"/>
  <rfmt sheetId="5" xfDxf="1" sqref="AA841" start="0" length="0"/>
  <rfmt sheetId="5" xfDxf="1" sqref="AB841" start="0" length="0"/>
  <rfmt sheetId="5" xfDxf="1" sqref="AC841" start="0" length="0"/>
  <rfmt sheetId="5" xfDxf="1" sqref="AD841" start="0" length="0"/>
  <rfmt sheetId="5" xfDxf="1" sqref="AE841" start="0" length="0"/>
  <rfmt sheetId="5" xfDxf="1" sqref="A842" start="0" length="0">
    <dxf>
      <font>
        <sz val="12"/>
        <name val="Calibri"/>
        <scheme val="none"/>
      </font>
      <alignment horizontal="justify" readingOrder="0"/>
    </dxf>
  </rfmt>
  <rfmt sheetId="5" xfDxf="1" sqref="B842" start="0" length="0"/>
  <rfmt sheetId="5" xfDxf="1" sqref="C842" start="0" length="0"/>
  <rfmt sheetId="5" xfDxf="1" sqref="D842" start="0" length="0"/>
  <rfmt sheetId="5" xfDxf="1" sqref="E842" start="0" length="0"/>
  <rfmt sheetId="5" xfDxf="1" sqref="F842" start="0" length="0"/>
  <rfmt sheetId="5" xfDxf="1" sqref="G842" start="0" length="0"/>
  <rfmt sheetId="5" xfDxf="1" sqref="H842" start="0" length="0"/>
  <rfmt sheetId="5" xfDxf="1" sqref="I842" start="0" length="0"/>
  <rfmt sheetId="5" xfDxf="1" sqref="J842" start="0" length="0"/>
  <rfmt sheetId="5" xfDxf="1" sqref="K842" start="0" length="0"/>
  <rfmt sheetId="5" xfDxf="1" sqref="L842" start="0" length="0"/>
  <rfmt sheetId="5" xfDxf="1" sqref="M842" start="0" length="0"/>
  <rfmt sheetId="5" xfDxf="1" sqref="N842" start="0" length="0"/>
  <rfmt sheetId="5" xfDxf="1" sqref="O842" start="0" length="0"/>
  <rfmt sheetId="5" xfDxf="1" sqref="P842" start="0" length="0"/>
  <rfmt sheetId="5" xfDxf="1" sqref="Q842" start="0" length="0"/>
  <rfmt sheetId="5" xfDxf="1" sqref="R842" start="0" length="0"/>
  <rfmt sheetId="5" xfDxf="1" sqref="S842" start="0" length="0"/>
  <rfmt sheetId="5" xfDxf="1" sqref="T842" start="0" length="0"/>
  <rfmt sheetId="5" xfDxf="1" sqref="U842" start="0" length="0"/>
  <rfmt sheetId="5" xfDxf="1" sqref="V842" start="0" length="0"/>
  <rfmt sheetId="5" xfDxf="1" sqref="W842" start="0" length="0"/>
  <rfmt sheetId="5" xfDxf="1" sqref="X842" start="0" length="0"/>
  <rfmt sheetId="5" xfDxf="1" sqref="Y842" start="0" length="0"/>
  <rfmt sheetId="5" xfDxf="1" sqref="Z842" start="0" length="0"/>
  <rfmt sheetId="5" xfDxf="1" sqref="AA842" start="0" length="0"/>
  <rfmt sheetId="5" xfDxf="1" sqref="AB842" start="0" length="0"/>
  <rfmt sheetId="5" xfDxf="1" sqref="AC842" start="0" length="0"/>
  <rfmt sheetId="5" xfDxf="1" sqref="AD842" start="0" length="0"/>
  <rfmt sheetId="5" xfDxf="1" sqref="AE842" start="0" length="0"/>
  <rfmt sheetId="5" xfDxf="1" sqref="A843" start="0" length="0"/>
  <rfmt sheetId="5" xfDxf="1" sqref="B843" start="0" length="0"/>
  <rfmt sheetId="5" xfDxf="1" sqref="C843" start="0" length="0"/>
  <rfmt sheetId="5" xfDxf="1" sqref="D843" start="0" length="0"/>
  <rfmt sheetId="5" xfDxf="1" sqref="E843" start="0" length="0"/>
  <rfmt sheetId="5" xfDxf="1" sqref="F843" start="0" length="0"/>
  <rfmt sheetId="5" xfDxf="1" sqref="G843" start="0" length="0"/>
  <rfmt sheetId="5" xfDxf="1" sqref="H843" start="0" length="0"/>
  <rfmt sheetId="5" xfDxf="1" sqref="I843" start="0" length="0"/>
  <rfmt sheetId="5" xfDxf="1" sqref="J843" start="0" length="0"/>
  <rfmt sheetId="5" xfDxf="1" sqref="K843" start="0" length="0"/>
  <rfmt sheetId="5" xfDxf="1" sqref="L843" start="0" length="0"/>
  <rfmt sheetId="5" xfDxf="1" sqref="M843" start="0" length="0"/>
  <rfmt sheetId="5" xfDxf="1" sqref="N843" start="0" length="0"/>
  <rfmt sheetId="5" xfDxf="1" sqref="O843" start="0" length="0"/>
  <rfmt sheetId="5" xfDxf="1" sqref="P843" start="0" length="0"/>
  <rfmt sheetId="5" xfDxf="1" sqref="Q843" start="0" length="0"/>
  <rfmt sheetId="5" xfDxf="1" sqref="R843" start="0" length="0"/>
  <rfmt sheetId="5" xfDxf="1" sqref="S843" start="0" length="0"/>
  <rfmt sheetId="5" xfDxf="1" sqref="T843" start="0" length="0"/>
  <rfmt sheetId="5" xfDxf="1" sqref="U843" start="0" length="0"/>
  <rfmt sheetId="5" xfDxf="1" sqref="V843" start="0" length="0"/>
  <rfmt sheetId="5" xfDxf="1" sqref="W843" start="0" length="0"/>
  <rfmt sheetId="5" xfDxf="1" sqref="X843" start="0" length="0"/>
  <rfmt sheetId="5" xfDxf="1" sqref="Y843" start="0" length="0"/>
  <rfmt sheetId="5" xfDxf="1" sqref="Z843" start="0" length="0"/>
  <rfmt sheetId="5" xfDxf="1" sqref="AA843" start="0" length="0"/>
  <rfmt sheetId="5" xfDxf="1" sqref="AB843" start="0" length="0"/>
  <rfmt sheetId="5" xfDxf="1" sqref="AC843" start="0" length="0"/>
  <rfmt sheetId="5" xfDxf="1" sqref="AD843" start="0" length="0"/>
  <rfmt sheetId="5" xfDxf="1" sqref="AE843" start="0" length="0"/>
  <rcc rId="57146" sId="5" xfDxf="1" dxf="1">
    <nc r="A844" t="inlineStr">
      <is>
        <t xml:space="preserve">The table below shows the target populations for this project </t>
      </is>
    </nc>
    <ndxf>
      <font>
        <sz val="12"/>
        <name val="Calibri"/>
        <scheme val="none"/>
      </font>
    </ndxf>
  </rcc>
  <rfmt sheetId="5" xfDxf="1" sqref="B844" start="0" length="0"/>
  <rfmt sheetId="5" xfDxf="1" sqref="C844" start="0" length="0"/>
  <rfmt sheetId="5" xfDxf="1" sqref="D844" start="0" length="0"/>
  <rfmt sheetId="5" xfDxf="1" sqref="E844" start="0" length="0"/>
  <rfmt sheetId="5" xfDxf="1" sqref="F844" start="0" length="0"/>
  <rfmt sheetId="5" xfDxf="1" sqref="G844" start="0" length="0"/>
  <rfmt sheetId="5" xfDxf="1" sqref="H844" start="0" length="0"/>
  <rfmt sheetId="5" xfDxf="1" sqref="I844" start="0" length="0"/>
  <rfmt sheetId="5" xfDxf="1" sqref="J844" start="0" length="0"/>
  <rfmt sheetId="5" xfDxf="1" sqref="K844" start="0" length="0"/>
  <rfmt sheetId="5" xfDxf="1" sqref="L844" start="0" length="0"/>
  <rfmt sheetId="5" xfDxf="1" sqref="M844" start="0" length="0"/>
  <rfmt sheetId="5" xfDxf="1" sqref="N844" start="0" length="0"/>
  <rfmt sheetId="5" xfDxf="1" sqref="O844" start="0" length="0"/>
  <rfmt sheetId="5" xfDxf="1" sqref="P844" start="0" length="0"/>
  <rfmt sheetId="5" xfDxf="1" sqref="Q844" start="0" length="0"/>
  <rfmt sheetId="5" xfDxf="1" sqref="R844" start="0" length="0"/>
  <rfmt sheetId="5" xfDxf="1" sqref="S844" start="0" length="0"/>
  <rfmt sheetId="5" xfDxf="1" sqref="T844" start="0" length="0"/>
  <rfmt sheetId="5" xfDxf="1" sqref="U844" start="0" length="0"/>
  <rfmt sheetId="5" xfDxf="1" sqref="V844" start="0" length="0"/>
  <rfmt sheetId="5" xfDxf="1" sqref="W844" start="0" length="0"/>
  <rfmt sheetId="5" xfDxf="1" sqref="X844" start="0" length="0"/>
  <rfmt sheetId="5" xfDxf="1" sqref="Y844" start="0" length="0"/>
  <rfmt sheetId="5" xfDxf="1" sqref="Z844" start="0" length="0"/>
  <rfmt sheetId="5" xfDxf="1" sqref="AA844" start="0" length="0"/>
  <rfmt sheetId="5" xfDxf="1" sqref="AB844" start="0" length="0"/>
  <rfmt sheetId="5" xfDxf="1" sqref="AC844" start="0" length="0"/>
  <rfmt sheetId="5" xfDxf="1" sqref="AD844" start="0" length="0"/>
  <rfmt sheetId="5" xfDxf="1" sqref="AE844" start="0" length="0"/>
  <rfmt sheetId="5" xfDxf="1" sqref="A845" start="0" length="0">
    <dxf>
      <font>
        <sz val="12"/>
        <name val="Calibri"/>
        <scheme val="none"/>
      </font>
    </dxf>
  </rfmt>
  <rfmt sheetId="5" xfDxf="1" sqref="B845" start="0" length="0"/>
  <rfmt sheetId="5" xfDxf="1" sqref="C845" start="0" length="0"/>
  <rfmt sheetId="5" xfDxf="1" sqref="D845" start="0" length="0"/>
  <rfmt sheetId="5" xfDxf="1" sqref="E845" start="0" length="0"/>
  <rfmt sheetId="5" xfDxf="1" sqref="F845" start="0" length="0"/>
  <rfmt sheetId="5" xfDxf="1" sqref="G845" start="0" length="0"/>
  <rfmt sheetId="5" xfDxf="1" sqref="H845" start="0" length="0"/>
  <rfmt sheetId="5" xfDxf="1" sqref="I845" start="0" length="0"/>
  <rfmt sheetId="5" xfDxf="1" sqref="J845" start="0" length="0"/>
  <rfmt sheetId="5" xfDxf="1" sqref="K845" start="0" length="0"/>
  <rfmt sheetId="5" xfDxf="1" sqref="L845" start="0" length="0"/>
  <rfmt sheetId="5" xfDxf="1" sqref="M845" start="0" length="0"/>
  <rfmt sheetId="5" xfDxf="1" sqref="N845" start="0" length="0"/>
  <rfmt sheetId="5" xfDxf="1" sqref="O845" start="0" length="0"/>
  <rfmt sheetId="5" xfDxf="1" sqref="P845" start="0" length="0"/>
  <rfmt sheetId="5" xfDxf="1" sqref="Q845" start="0" length="0"/>
  <rfmt sheetId="5" xfDxf="1" sqref="R845" start="0" length="0"/>
  <rfmt sheetId="5" xfDxf="1" sqref="S845" start="0" length="0"/>
  <rfmt sheetId="5" xfDxf="1" sqref="T845" start="0" length="0"/>
  <rfmt sheetId="5" xfDxf="1" sqref="U845" start="0" length="0"/>
  <rfmt sheetId="5" xfDxf="1" sqref="V845" start="0" length="0"/>
  <rfmt sheetId="5" xfDxf="1" sqref="W845" start="0" length="0"/>
  <rfmt sheetId="5" xfDxf="1" sqref="X845" start="0" length="0"/>
  <rfmt sheetId="5" xfDxf="1" sqref="Y845" start="0" length="0"/>
  <rfmt sheetId="5" xfDxf="1" sqref="Z845" start="0" length="0"/>
  <rfmt sheetId="5" xfDxf="1" sqref="AA845" start="0" length="0"/>
  <rfmt sheetId="5" xfDxf="1" sqref="AB845" start="0" length="0"/>
  <rfmt sheetId="5" xfDxf="1" sqref="AC845" start="0" length="0"/>
  <rfmt sheetId="5" xfDxf="1" sqref="AD845" start="0" length="0"/>
  <rfmt sheetId="5" xfDxf="1" sqref="AE845" start="0" length="0"/>
  <rcc rId="57147" sId="5" xfDxf="1" dxf="1">
    <nc r="A846" t="inlineStr">
      <is>
        <t xml:space="preserve">Urban Council </t>
      </is>
    </nc>
    <ndxf>
      <font>
        <b/>
        <name val="Calibri"/>
        <scheme val="none"/>
      </font>
      <alignment vertical="top" readingOrder="0"/>
      <border outline="0">
        <left style="medium">
          <color indexed="64"/>
        </left>
        <right style="medium">
          <color indexed="64"/>
        </right>
        <top style="medium">
          <color indexed="64"/>
        </top>
        <bottom style="medium">
          <color indexed="64"/>
        </bottom>
      </border>
    </ndxf>
  </rcc>
  <rcc rId="57148" sId="5" xfDxf="1" dxf="1">
    <nc r="B846" t="inlineStr">
      <is>
        <t>Estimated Urban Council Popn</t>
      </is>
    </nc>
    <ndxf>
      <font>
        <b/>
        <name val="Calibri"/>
        <scheme val="none"/>
      </font>
      <alignment vertical="top" wrapText="1" mergeCell="1" readingOrder="0"/>
      <border outline="0">
        <left style="medium">
          <color indexed="64"/>
        </left>
        <top style="medium">
          <color indexed="64"/>
        </top>
        <bottom style="medium">
          <color indexed="64"/>
        </bottom>
      </border>
    </ndxf>
  </rcc>
  <rfmt sheetId="5" xfDxf="1" sqref="C846" start="0" length="0">
    <dxf>
      <font>
        <b/>
        <name val="Calibri"/>
        <scheme val="none"/>
      </font>
      <alignment vertical="top" wrapText="1" mergeCell="1" readingOrder="0"/>
      <border outline="0">
        <top style="medium">
          <color indexed="64"/>
        </top>
        <bottom style="medium">
          <color indexed="64"/>
        </bottom>
      </border>
    </dxf>
  </rfmt>
  <rfmt sheetId="5" xfDxf="1" sqref="D846" start="0" length="0">
    <dxf>
      <font>
        <b/>
        <name val="Calibri"/>
        <scheme val="none"/>
      </font>
      <alignment vertical="top" wrapText="1" mergeCell="1" readingOrder="0"/>
      <border outline="0">
        <top style="medium">
          <color indexed="64"/>
        </top>
        <bottom style="medium">
          <color indexed="64"/>
        </bottom>
      </border>
    </dxf>
  </rfmt>
  <rfmt sheetId="5" xfDxf="1" sqref="E846" start="0" length="0">
    <dxf>
      <font>
        <b/>
        <name val="Calibri"/>
        <scheme val="none"/>
      </font>
      <alignment vertical="top" wrapText="1" mergeCell="1" readingOrder="0"/>
      <border outline="0">
        <right style="medium">
          <color rgb="FF000000"/>
        </right>
        <top style="medium">
          <color indexed="64"/>
        </top>
        <bottom style="medium">
          <color indexed="64"/>
        </bottom>
      </border>
    </dxf>
  </rfmt>
  <rcc rId="57149" sId="5" xfDxf="1" dxf="1">
    <nc r="F846" t="inlineStr">
      <is>
        <t xml:space="preserve">Targeted Population (0.3%) </t>
      </is>
    </nc>
    <ndxf>
      <font>
        <b/>
        <name val="Calibri"/>
        <scheme val="none"/>
      </font>
      <alignment vertical="top" mergeCell="1" readingOrder="0"/>
      <border outline="0">
        <left style="medium">
          <color rgb="FF000000"/>
        </left>
        <top style="medium">
          <color indexed="64"/>
        </top>
        <bottom style="medium">
          <color indexed="64"/>
        </bottom>
      </border>
    </ndxf>
  </rcc>
  <rfmt sheetId="5" xfDxf="1" sqref="G846" start="0" length="0">
    <dxf>
      <font>
        <b/>
        <name val="Calibri"/>
        <scheme val="none"/>
      </font>
      <alignment vertical="top" mergeCell="1" readingOrder="0"/>
      <border outline="0">
        <top style="medium">
          <color indexed="64"/>
        </top>
        <bottom style="medium">
          <color indexed="64"/>
        </bottom>
      </border>
    </dxf>
  </rfmt>
  <rfmt sheetId="5" xfDxf="1" sqref="H846" start="0" length="0">
    <dxf>
      <font>
        <b/>
        <name val="Calibri"/>
        <scheme val="none"/>
      </font>
      <alignment vertical="top" mergeCell="1" readingOrder="0"/>
      <border outline="0">
        <top style="medium">
          <color indexed="64"/>
        </top>
        <bottom style="medium">
          <color indexed="64"/>
        </bottom>
      </border>
    </dxf>
  </rfmt>
  <rfmt sheetId="5" xfDxf="1" sqref="I846" start="0" length="0">
    <dxf>
      <font>
        <b/>
        <name val="Calibri"/>
        <scheme val="none"/>
      </font>
      <alignment vertical="top" mergeCell="1" readingOrder="0"/>
      <border outline="0">
        <top style="medium">
          <color indexed="64"/>
        </top>
        <bottom style="medium">
          <color indexed="64"/>
        </bottom>
      </border>
    </dxf>
  </rfmt>
  <rfmt sheetId="5" xfDxf="1" sqref="J846" start="0" length="0">
    <dxf>
      <font>
        <b/>
        <name val="Calibri"/>
        <scheme val="none"/>
      </font>
      <alignment vertical="top" mergeCell="1" readingOrder="0"/>
      <border outline="0">
        <top style="medium">
          <color indexed="64"/>
        </top>
        <bottom style="medium">
          <color indexed="64"/>
        </bottom>
      </border>
    </dxf>
  </rfmt>
  <rfmt sheetId="5" xfDxf="1" sqref="K846" start="0" length="0">
    <dxf>
      <font>
        <b/>
        <name val="Calibri"/>
        <scheme val="none"/>
      </font>
      <alignment vertical="top" mergeCell="1" readingOrder="0"/>
      <border outline="0">
        <top style="medium">
          <color indexed="64"/>
        </top>
        <bottom style="medium">
          <color indexed="64"/>
        </bottom>
      </border>
    </dxf>
  </rfmt>
  <rfmt sheetId="5" xfDxf="1" sqref="L846" start="0" length="0">
    <dxf>
      <font>
        <b/>
        <name val="Calibri"/>
        <scheme val="none"/>
      </font>
      <alignment vertical="top" mergeCell="1" readingOrder="0"/>
      <border outline="0">
        <top style="medium">
          <color indexed="64"/>
        </top>
        <bottom style="medium">
          <color indexed="64"/>
        </bottom>
      </border>
    </dxf>
  </rfmt>
  <rfmt sheetId="5" xfDxf="1" sqref="M846" start="0" length="0">
    <dxf>
      <font>
        <b/>
        <name val="Calibri"/>
        <scheme val="none"/>
      </font>
      <alignment vertical="top" mergeCell="1" readingOrder="0"/>
      <border outline="0">
        <top style="medium">
          <color indexed="64"/>
        </top>
        <bottom style="medium">
          <color indexed="64"/>
        </bottom>
      </border>
    </dxf>
  </rfmt>
  <rfmt sheetId="5" xfDxf="1" sqref="N846" start="0" length="0">
    <dxf>
      <font>
        <b/>
        <name val="Calibri"/>
        <scheme val="none"/>
      </font>
      <alignment vertical="top" mergeCell="1" readingOrder="0"/>
      <border outline="0">
        <top style="medium">
          <color indexed="64"/>
        </top>
        <bottom style="medium">
          <color indexed="64"/>
        </bottom>
      </border>
    </dxf>
  </rfmt>
  <rfmt sheetId="5" xfDxf="1" sqref="O846" start="0" length="0">
    <dxf>
      <font>
        <b/>
        <name val="Calibri"/>
        <scheme val="none"/>
      </font>
      <alignment vertical="top" mergeCell="1" readingOrder="0"/>
      <border outline="0">
        <top style="medium">
          <color indexed="64"/>
        </top>
        <bottom style="medium">
          <color indexed="64"/>
        </bottom>
      </border>
    </dxf>
  </rfmt>
  <rfmt sheetId="5" xfDxf="1" sqref="P846" start="0" length="0">
    <dxf>
      <font>
        <b/>
        <name val="Calibri"/>
        <scheme val="none"/>
      </font>
      <alignment vertical="top" mergeCell="1" readingOrder="0"/>
      <border outline="0">
        <top style="medium">
          <color indexed="64"/>
        </top>
        <bottom style="medium">
          <color indexed="64"/>
        </bottom>
      </border>
    </dxf>
  </rfmt>
  <rfmt sheetId="5" xfDxf="1" sqref="Q846" start="0" length="0">
    <dxf>
      <font>
        <b/>
        <name val="Calibri"/>
        <scheme val="none"/>
      </font>
      <alignment vertical="top" mergeCell="1" readingOrder="0"/>
      <border outline="0">
        <top style="medium">
          <color indexed="64"/>
        </top>
        <bottom style="medium">
          <color indexed="64"/>
        </bottom>
      </border>
    </dxf>
  </rfmt>
  <rfmt sheetId="5" xfDxf="1" sqref="R846" start="0" length="0">
    <dxf>
      <font>
        <b/>
        <name val="Calibri"/>
        <scheme val="none"/>
      </font>
      <alignment vertical="top" mergeCell="1" readingOrder="0"/>
      <border outline="0">
        <right style="medium">
          <color rgb="FF000000"/>
        </right>
        <top style="medium">
          <color indexed="64"/>
        </top>
        <bottom style="medium">
          <color indexed="64"/>
        </bottom>
      </border>
    </dxf>
  </rfmt>
  <rfmt sheetId="5" xfDxf="1" sqref="S846" start="0" length="0"/>
  <rfmt sheetId="5" xfDxf="1" sqref="T846" start="0" length="0"/>
  <rfmt sheetId="5" xfDxf="1" sqref="U846" start="0" length="0"/>
  <rfmt sheetId="5" xfDxf="1" sqref="V846" start="0" length="0"/>
  <rfmt sheetId="5" xfDxf="1" sqref="W846" start="0" length="0"/>
  <rfmt sheetId="5" xfDxf="1" sqref="X846" start="0" length="0"/>
  <rfmt sheetId="5" xfDxf="1" sqref="Y846" start="0" length="0"/>
  <rfmt sheetId="5" xfDxf="1" sqref="Z846" start="0" length="0"/>
  <rfmt sheetId="5" xfDxf="1" sqref="AA846" start="0" length="0"/>
  <rfmt sheetId="5" xfDxf="1" sqref="AB846" start="0" length="0"/>
  <rfmt sheetId="5" xfDxf="1" sqref="AC846" start="0" length="0"/>
  <rfmt sheetId="5" xfDxf="1" sqref="AD846" start="0" length="0"/>
  <rfmt sheetId="5" xfDxf="1" sqref="AE846" start="0" length="0"/>
  <rcc rId="57150" sId="5" xfDxf="1" dxf="1">
    <nc r="A847" t="inlineStr">
      <is>
        <t>Year</t>
      </is>
    </nc>
    <ndxf>
      <font>
        <name val="Calibri"/>
        <scheme val="none"/>
      </font>
      <alignment vertical="top" readingOrder="0"/>
      <border outline="0">
        <left style="medium">
          <color indexed="64"/>
        </left>
        <right style="medium">
          <color indexed="64"/>
        </right>
        <bottom style="medium">
          <color indexed="64"/>
        </bottom>
      </border>
    </ndxf>
  </rcc>
  <rcc rId="57151" sId="5" xfDxf="1" dxf="1">
    <nc r="B847">
      <v>2002</v>
    </nc>
    <ndxf>
      <font>
        <name val="Calibri"/>
        <scheme val="none"/>
      </font>
      <alignment vertical="top" mergeCell="1" readingOrder="0"/>
      <border outline="0">
        <left style="medium">
          <color indexed="64"/>
        </left>
        <top style="medium">
          <color indexed="64"/>
        </top>
        <bottom style="medium">
          <color indexed="64"/>
        </bottom>
      </border>
    </ndxf>
  </rcc>
  <rfmt sheetId="5" xfDxf="1" sqref="C847" start="0" length="0">
    <dxf>
      <font>
        <name val="Calibri"/>
        <scheme val="none"/>
      </font>
      <alignment vertical="top" mergeCell="1" readingOrder="0"/>
      <border outline="0">
        <right style="medium">
          <color indexed="64"/>
        </right>
        <top style="medium">
          <color indexed="64"/>
        </top>
        <bottom style="medium">
          <color indexed="64"/>
        </bottom>
      </border>
    </dxf>
  </rfmt>
  <rcc rId="57152" sId="5" xfDxf="1" dxf="1">
    <nc r="D847">
      <v>2011</v>
    </nc>
    <ndxf>
      <font>
        <name val="Calibri"/>
        <scheme val="none"/>
      </font>
      <alignment vertical="top" readingOrder="0"/>
      <border outline="0">
        <right style="medium">
          <color indexed="64"/>
        </right>
        <bottom style="medium">
          <color indexed="64"/>
        </bottom>
      </border>
    </ndxf>
  </rcc>
  <rcc rId="57153" sId="5" xfDxf="1" dxf="1">
    <nc r="E847">
      <v>2014</v>
    </nc>
    <ndxf>
      <font>
        <name val="Calibri"/>
        <scheme val="none"/>
      </font>
      <alignment vertical="top" readingOrder="0"/>
      <border outline="0">
        <right style="medium">
          <color indexed="64"/>
        </right>
        <bottom style="medium">
          <color indexed="64"/>
        </bottom>
      </border>
    </ndxf>
  </rcc>
  <rcc rId="57154" sId="5" xfDxf="1" dxf="1">
    <nc r="F847" t="inlineStr">
      <is>
        <t>FSWs (0.3%</t>
      </is>
    </nc>
    <ndxf>
      <font>
        <name val="Calibri"/>
        <scheme val="none"/>
      </font>
      <alignment vertical="top" readingOrder="0"/>
      <border outline="0">
        <right style="medium">
          <color indexed="64"/>
        </right>
        <bottom style="medium">
          <color indexed="64"/>
        </bottom>
      </border>
    </ndxf>
  </rcc>
  <rcc rId="57155" sId="5" xfDxf="1" dxf="1">
    <nc r="G847" t="inlineStr">
      <is>
        <t>MSM (0.03)</t>
      </is>
    </nc>
    <ndxf>
      <font>
        <name val="Calibri"/>
        <scheme val="none"/>
      </font>
      <alignment vertical="top" readingOrder="0"/>
      <border outline="0">
        <right style="medium">
          <color indexed="64"/>
        </right>
        <bottom style="medium">
          <color indexed="64"/>
        </bottom>
      </border>
    </ndxf>
  </rcc>
  <rcc rId="57156" sId="5" xfDxf="1" dxf="1">
    <nc r="H847" t="inlineStr">
      <is>
        <t>Fisher (0.3%)</t>
      </is>
    </nc>
    <ndxf>
      <font>
        <name val="Calibri"/>
        <scheme val="none"/>
      </font>
      <alignment vertical="top" mergeCell="1" readingOrder="0"/>
      <border outline="0">
        <left style="medium">
          <color indexed="64"/>
        </left>
        <top style="medium">
          <color indexed="64"/>
        </top>
        <bottom style="medium">
          <color indexed="64"/>
        </bottom>
      </border>
    </ndxf>
  </rcc>
  <rfmt sheetId="5" xfDxf="1" sqref="I847" start="0" length="0">
    <dxf>
      <font>
        <name val="Calibri"/>
        <scheme val="none"/>
      </font>
      <alignment vertical="top" mergeCell="1" readingOrder="0"/>
      <border outline="0">
        <right style="medium">
          <color rgb="FF000000"/>
        </right>
        <top style="medium">
          <color indexed="64"/>
        </top>
        <bottom style="medium">
          <color indexed="64"/>
        </bottom>
      </border>
    </dxf>
  </rfmt>
  <rcc rId="57157" sId="5" xfDxf="1" dxf="1">
    <nc r="J847" t="inlineStr">
      <is>
        <t>Truckers (0.3%)</t>
      </is>
    </nc>
    <ndxf>
      <font>
        <name val="Calibri"/>
        <scheme val="none"/>
      </font>
      <alignment vertical="top" readingOrder="0"/>
      <border outline="0">
        <right style="medium">
          <color indexed="64"/>
        </right>
        <bottom style="medium">
          <color indexed="64"/>
        </bottom>
      </border>
    </ndxf>
  </rcc>
  <rcc rId="57158" sId="5" xfDxf="1" dxf="1">
    <nc r="K847" t="inlineStr">
      <is>
        <t>Boda boda  cyclists</t>
      </is>
    </nc>
    <ndxf>
      <font>
        <name val="Calibri"/>
        <scheme val="none"/>
      </font>
      <alignment vertical="top" readingOrder="0"/>
      <border outline="0">
        <bottom style="medium">
          <color indexed="64"/>
        </bottom>
      </border>
    </ndxf>
  </rcc>
  <rcc rId="57159" sId="5" xfDxf="1" dxf="1">
    <nc r="L847" t="inlineStr">
      <is>
        <t xml:space="preserve">Market vendors </t>
      </is>
    </nc>
    <ndxf>
      <font>
        <name val="Calibri"/>
        <scheme val="none"/>
      </font>
      <alignment vertical="top" mergeCell="1" readingOrder="0"/>
      <border outline="0">
        <left style="medium">
          <color indexed="64"/>
        </left>
        <top style="medium">
          <color indexed="64"/>
        </top>
        <bottom style="medium">
          <color indexed="64"/>
        </bottom>
      </border>
    </ndxf>
  </rcc>
  <rfmt sheetId="5" xfDxf="1" sqref="M847" start="0" length="0">
    <dxf>
      <font>
        <name val="Calibri"/>
        <scheme val="none"/>
      </font>
      <alignment vertical="top" mergeCell="1" readingOrder="0"/>
      <border outline="0">
        <right style="medium">
          <color rgb="FF000000"/>
        </right>
        <top style="medium">
          <color indexed="64"/>
        </top>
        <bottom style="medium">
          <color indexed="64"/>
        </bottom>
      </border>
    </dxf>
  </rfmt>
  <rcc rId="57160" sId="5" xfDxf="1" dxf="1">
    <nc r="N847" t="inlineStr">
      <is>
        <t xml:space="preserve">General Population </t>
      </is>
    </nc>
    <ndxf>
      <font>
        <name val="Calibri"/>
        <scheme val="none"/>
      </font>
      <alignment vertical="top" mergeCell="1" readingOrder="0"/>
      <border outline="0">
        <left style="medium">
          <color rgb="FF000000"/>
        </left>
        <top style="medium">
          <color indexed="64"/>
        </top>
        <bottom style="medium">
          <color indexed="64"/>
        </bottom>
      </border>
    </ndxf>
  </rcc>
  <rfmt sheetId="5" xfDxf="1" sqref="O847" start="0" length="0">
    <dxf>
      <font>
        <name val="Calibri"/>
        <scheme val="none"/>
      </font>
      <alignment vertical="top" mergeCell="1" readingOrder="0"/>
      <border outline="0">
        <right style="medium">
          <color rgb="FF000000"/>
        </right>
        <top style="medium">
          <color indexed="64"/>
        </top>
        <bottom style="medium">
          <color indexed="64"/>
        </bottom>
      </border>
    </dxf>
  </rfmt>
  <rcc rId="57161" sId="5" xfDxf="1" dxf="1">
    <nc r="P847" t="inlineStr">
      <is>
        <t>PSGs (0.103%)</t>
      </is>
    </nc>
    <ndxf>
      <font>
        <name val="Calibri"/>
        <scheme val="none"/>
      </font>
      <alignment vertical="top" mergeCell="1" readingOrder="0"/>
      <border outline="0">
        <left style="medium">
          <color rgb="FF000000"/>
        </left>
        <top style="medium">
          <color indexed="64"/>
        </top>
        <bottom style="medium">
          <color indexed="64"/>
        </bottom>
      </border>
    </ndxf>
  </rcc>
  <rfmt sheetId="5" xfDxf="1" sqref="Q847" start="0" length="0">
    <dxf>
      <font>
        <name val="Calibri"/>
        <scheme val="none"/>
      </font>
      <alignment vertical="top" mergeCell="1" readingOrder="0"/>
      <border outline="0">
        <right style="medium">
          <color rgb="FF000000"/>
        </right>
        <top style="medium">
          <color indexed="64"/>
        </top>
        <bottom style="medium">
          <color indexed="64"/>
        </bottom>
      </border>
    </dxf>
  </rfmt>
  <rcc rId="57162" sId="5" xfDxf="1" dxf="1">
    <nc r="R847" t="inlineStr">
      <is>
        <t xml:space="preserve">Total </t>
      </is>
    </nc>
    <ndxf>
      <font>
        <name val="Calibri"/>
        <scheme val="none"/>
      </font>
      <alignment vertical="top" wrapText="1" readingOrder="0"/>
      <border outline="0">
        <right style="medium">
          <color indexed="64"/>
        </right>
        <bottom style="medium">
          <color indexed="64"/>
        </bottom>
      </border>
    </ndxf>
  </rcc>
  <rfmt sheetId="5" xfDxf="1" sqref="S847" start="0" length="0"/>
  <rfmt sheetId="5" xfDxf="1" sqref="T847" start="0" length="0"/>
  <rfmt sheetId="5" xfDxf="1" sqref="U847" start="0" length="0"/>
  <rfmt sheetId="5" xfDxf="1" sqref="V847" start="0" length="0"/>
  <rfmt sheetId="5" xfDxf="1" sqref="W847" start="0" length="0"/>
  <rfmt sheetId="5" xfDxf="1" sqref="X847" start="0" length="0"/>
  <rfmt sheetId="5" xfDxf="1" sqref="Y847" start="0" length="0"/>
  <rfmt sheetId="5" xfDxf="1" sqref="Z847" start="0" length="0"/>
  <rfmt sheetId="5" xfDxf="1" sqref="AA847" start="0" length="0"/>
  <rfmt sheetId="5" xfDxf="1" sqref="AB847" start="0" length="0"/>
  <rfmt sheetId="5" xfDxf="1" sqref="AC847" start="0" length="0"/>
  <rfmt sheetId="5" xfDxf="1" sqref="AD847" start="0" length="0"/>
  <rfmt sheetId="5" xfDxf="1" sqref="AE847" start="0" length="0"/>
  <rfmt sheetId="5" xfDxf="1" sqref="A848" start="0" length="0">
    <dxf>
      <font>
        <b/>
        <name val="Calibri"/>
        <scheme val="none"/>
      </font>
      <alignment vertical="top" readingOrder="0"/>
      <border outline="0">
        <left style="medium">
          <color indexed="64"/>
        </left>
        <right style="medium">
          <color indexed="64"/>
        </right>
        <bottom style="medium">
          <color indexed="64"/>
        </bottom>
      </border>
    </dxf>
  </rfmt>
  <rfmt sheetId="5" xfDxf="1" sqref="B848" start="0" length="0">
    <dxf>
      <font>
        <name val="Calibri"/>
        <scheme val="none"/>
      </font>
      <alignment vertical="top" mergeCell="1" readingOrder="0"/>
      <border outline="0">
        <left style="medium">
          <color indexed="64"/>
        </left>
        <top style="medium">
          <color indexed="64"/>
        </top>
        <bottom style="medium">
          <color indexed="64"/>
        </bottom>
      </border>
    </dxf>
  </rfmt>
  <rfmt sheetId="5" xfDxf="1" sqref="C848" start="0" length="0">
    <dxf>
      <font>
        <name val="Calibri"/>
        <scheme val="none"/>
      </font>
      <alignment vertical="top" mergeCell="1" readingOrder="0"/>
      <border outline="0">
        <right style="medium">
          <color indexed="64"/>
        </right>
        <top style="medium">
          <color indexed="64"/>
        </top>
        <bottom style="medium">
          <color indexed="64"/>
        </bottom>
      </border>
    </dxf>
  </rfmt>
  <rfmt sheetId="5" xfDxf="1" sqref="D848" start="0" length="0">
    <dxf>
      <font>
        <name val="Calibri"/>
        <scheme val="none"/>
      </font>
      <alignment vertical="top" readingOrder="0"/>
      <border outline="0">
        <right style="medium">
          <color indexed="64"/>
        </right>
        <bottom style="medium">
          <color indexed="64"/>
        </bottom>
      </border>
    </dxf>
  </rfmt>
  <rfmt sheetId="5" xfDxf="1" sqref="E848" start="0" length="0">
    <dxf>
      <font>
        <name val="Calibri"/>
        <scheme val="none"/>
      </font>
      <alignment vertical="top" readingOrder="0"/>
      <border outline="0">
        <right style="medium">
          <color indexed="64"/>
        </right>
        <bottom style="medium">
          <color indexed="64"/>
        </bottom>
      </border>
    </dxf>
  </rfmt>
  <rfmt sheetId="5" xfDxf="1" sqref="F848" start="0" length="0">
    <dxf>
      <font>
        <name val="Calibri"/>
        <scheme val="none"/>
      </font>
      <alignment vertical="top" readingOrder="0"/>
      <border outline="0">
        <right style="medium">
          <color indexed="64"/>
        </right>
        <bottom style="medium">
          <color indexed="64"/>
        </bottom>
      </border>
    </dxf>
  </rfmt>
  <rfmt sheetId="5" xfDxf="1" sqref="G848" start="0" length="0">
    <dxf>
      <font>
        <name val="Calibri"/>
        <scheme val="none"/>
      </font>
      <alignment vertical="top" readingOrder="0"/>
      <border outline="0">
        <right style="medium">
          <color indexed="64"/>
        </right>
        <bottom style="medium">
          <color indexed="64"/>
        </bottom>
      </border>
    </dxf>
  </rfmt>
  <rcc rId="57163" sId="5" xfDxf="1" dxf="1">
    <nc r="H848" t="inlineStr">
      <is>
        <t>M</t>
      </is>
    </nc>
    <ndxf>
      <font>
        <name val="Calibri"/>
        <scheme val="none"/>
      </font>
      <alignment vertical="top" readingOrder="0"/>
      <border outline="0">
        <right style="medium">
          <color indexed="64"/>
        </right>
        <bottom style="medium">
          <color indexed="64"/>
        </bottom>
      </border>
    </ndxf>
  </rcc>
  <rcc rId="57164" sId="5" xfDxf="1" dxf="1">
    <nc r="I848" t="inlineStr">
      <is>
        <t>F</t>
      </is>
    </nc>
    <ndxf>
      <font>
        <name val="Calibri"/>
        <scheme val="none"/>
      </font>
      <alignment vertical="top" readingOrder="0"/>
      <border outline="0">
        <right style="medium">
          <color indexed="64"/>
        </right>
        <bottom style="medium">
          <color indexed="64"/>
        </bottom>
      </border>
    </ndxf>
  </rcc>
  <rfmt sheetId="5" xfDxf="1" sqref="J848" start="0" length="0">
    <dxf>
      <font>
        <name val="Calibri"/>
        <scheme val="none"/>
      </font>
      <alignment vertical="top" readingOrder="0"/>
      <border outline="0">
        <right style="medium">
          <color indexed="64"/>
        </right>
        <bottom style="medium">
          <color indexed="64"/>
        </bottom>
      </border>
    </dxf>
  </rfmt>
  <rfmt sheetId="5" xfDxf="1" sqref="K848" start="0" length="0">
    <dxf>
      <font>
        <name val="Calibri"/>
        <scheme val="none"/>
      </font>
      <alignment vertical="top" readingOrder="0"/>
      <border outline="0">
        <right style="medium">
          <color indexed="64"/>
        </right>
        <bottom style="medium">
          <color indexed="64"/>
        </bottom>
      </border>
    </dxf>
  </rfmt>
  <rcc rId="57165" sId="5" xfDxf="1" dxf="1">
    <nc r="L848" t="inlineStr">
      <is>
        <t>M</t>
      </is>
    </nc>
    <ndxf>
      <font>
        <name val="Calibri"/>
        <scheme val="none"/>
      </font>
      <alignment vertical="top" readingOrder="0"/>
      <border outline="0">
        <right style="medium">
          <color indexed="64"/>
        </right>
        <bottom style="medium">
          <color indexed="64"/>
        </bottom>
      </border>
    </ndxf>
  </rcc>
  <rcc rId="57166" sId="5" xfDxf="1" dxf="1">
    <nc r="M848" t="inlineStr">
      <is>
        <t>F</t>
      </is>
    </nc>
    <ndxf>
      <font>
        <name val="Calibri"/>
        <scheme val="none"/>
      </font>
      <alignment vertical="top" readingOrder="0"/>
      <border outline="0">
        <right style="medium">
          <color indexed="64"/>
        </right>
        <bottom style="medium">
          <color indexed="64"/>
        </bottom>
      </border>
    </ndxf>
  </rcc>
  <rcc rId="57167" sId="5" xfDxf="1" dxf="1">
    <nc r="N848" t="inlineStr">
      <is>
        <t>M</t>
      </is>
    </nc>
    <ndxf>
      <font>
        <name val="Calibri"/>
        <scheme val="none"/>
      </font>
      <alignment vertical="top" readingOrder="0"/>
      <border outline="0">
        <right style="medium">
          <color indexed="64"/>
        </right>
        <bottom style="medium">
          <color indexed="64"/>
        </bottom>
      </border>
    </ndxf>
  </rcc>
  <rcc rId="57168" sId="5" xfDxf="1" dxf="1">
    <nc r="O848" t="inlineStr">
      <is>
        <t>F</t>
      </is>
    </nc>
    <ndxf>
      <font>
        <name val="Calibri"/>
        <scheme val="none"/>
      </font>
      <alignment vertical="top" readingOrder="0"/>
      <border outline="0">
        <right style="medium">
          <color indexed="64"/>
        </right>
        <bottom style="medium">
          <color indexed="64"/>
        </bottom>
      </border>
    </ndxf>
  </rcc>
  <rcc rId="57169" sId="5" xfDxf="1" dxf="1">
    <nc r="P848" t="inlineStr">
      <is>
        <t xml:space="preserve">M </t>
      </is>
    </nc>
    <ndxf>
      <font>
        <name val="Calibri"/>
        <scheme val="none"/>
      </font>
      <alignment vertical="top" readingOrder="0"/>
      <border outline="0">
        <right style="medium">
          <color indexed="64"/>
        </right>
        <bottom style="medium">
          <color indexed="64"/>
        </bottom>
      </border>
    </ndxf>
  </rcc>
  <rcc rId="57170" sId="5" xfDxf="1" dxf="1">
    <nc r="Q848" t="inlineStr">
      <is>
        <t>F</t>
      </is>
    </nc>
    <ndxf>
      <font>
        <name val="Calibri"/>
        <scheme val="none"/>
      </font>
      <alignment vertical="top" readingOrder="0"/>
      <border outline="0">
        <right style="medium">
          <color indexed="64"/>
        </right>
        <bottom style="medium">
          <color indexed="64"/>
        </bottom>
      </border>
    </ndxf>
  </rcc>
  <rfmt sheetId="5" xfDxf="1" sqref="R848" start="0" length="0">
    <dxf>
      <font>
        <name val="Calibri"/>
        <scheme val="none"/>
      </font>
      <alignment vertical="top" readingOrder="0"/>
      <border outline="0">
        <right style="medium">
          <color indexed="64"/>
        </right>
        <bottom style="medium">
          <color indexed="64"/>
        </bottom>
      </border>
    </dxf>
  </rfmt>
  <rfmt sheetId="5" xfDxf="1" sqref="S848" start="0" length="0"/>
  <rfmt sheetId="5" xfDxf="1" sqref="T848" start="0" length="0"/>
  <rfmt sheetId="5" xfDxf="1" sqref="U848" start="0" length="0"/>
  <rfmt sheetId="5" xfDxf="1" sqref="V848" start="0" length="0"/>
  <rfmt sheetId="5" xfDxf="1" sqref="W848" start="0" length="0"/>
  <rfmt sheetId="5" xfDxf="1" sqref="X848" start="0" length="0"/>
  <rfmt sheetId="5" xfDxf="1" sqref="Y848" start="0" length="0"/>
  <rfmt sheetId="5" xfDxf="1" sqref="Z848" start="0" length="0"/>
  <rfmt sheetId="5" xfDxf="1" sqref="AA848" start="0" length="0"/>
  <rfmt sheetId="5" xfDxf="1" sqref="AB848" start="0" length="0"/>
  <rfmt sheetId="5" xfDxf="1" sqref="AC848" start="0" length="0"/>
  <rfmt sheetId="5" xfDxf="1" sqref="AD848" start="0" length="0"/>
  <rfmt sheetId="5" xfDxf="1" sqref="AE848" start="0" length="0"/>
  <rcc rId="57171" sId="5" xfDxf="1" dxf="1">
    <nc r="A849" t="inlineStr">
      <is>
        <t>Kasese  MC</t>
      </is>
    </nc>
    <ndxf>
      <font>
        <name val="Calibri"/>
        <scheme val="none"/>
      </font>
      <alignment vertical="top" readingOrder="0"/>
      <border outline="0">
        <left style="medium">
          <color indexed="64"/>
        </left>
        <right style="medium">
          <color indexed="64"/>
        </right>
        <bottom style="medium">
          <color indexed="64"/>
        </bottom>
      </border>
    </ndxf>
  </rcc>
  <rfmt sheetId="5" xfDxf="1" sqref="B849" start="0" length="0">
    <dxf>
      <font>
        <name val="Calibri"/>
        <scheme val="none"/>
      </font>
      <alignment vertical="top" mergeCell="1" readingOrder="0"/>
      <border outline="0">
        <left style="medium">
          <color indexed="64"/>
        </left>
        <top style="medium">
          <color indexed="64"/>
        </top>
        <bottom style="medium">
          <color indexed="64"/>
        </bottom>
      </border>
    </dxf>
  </rfmt>
  <rfmt sheetId="5" xfDxf="1" sqref="C849" start="0" length="0">
    <dxf>
      <font>
        <name val="Calibri"/>
        <scheme val="none"/>
      </font>
      <alignment vertical="top" mergeCell="1" readingOrder="0"/>
      <border outline="0">
        <right style="medium">
          <color indexed="64"/>
        </right>
        <top style="medium">
          <color indexed="64"/>
        </top>
        <bottom style="medium">
          <color indexed="64"/>
        </bottom>
      </border>
    </dxf>
  </rfmt>
  <rcc rId="57172" sId="5" xfDxf="1" dxf="1" numFmtId="4">
    <nc r="D849">
      <v>89700</v>
    </nc>
    <ndxf>
      <font>
        <name val="Calibri"/>
        <scheme val="none"/>
      </font>
      <numFmt numFmtId="3" formatCode="#,##0"/>
      <alignment vertical="top" readingOrder="0"/>
      <border outline="0">
        <right style="medium">
          <color indexed="64"/>
        </right>
        <bottom style="medium">
          <color indexed="64"/>
        </bottom>
      </border>
    </ndxf>
  </rcc>
  <rcc rId="57173" sId="5" xfDxf="1" dxf="1" numFmtId="4">
    <nc r="E849">
      <v>99397</v>
    </nc>
    <ndxf>
      <font>
        <name val="Calibri"/>
        <scheme val="none"/>
      </font>
      <numFmt numFmtId="3" formatCode="#,##0"/>
      <alignment vertical="top" readingOrder="0"/>
      <border outline="0">
        <right style="medium">
          <color indexed="64"/>
        </right>
        <bottom style="medium">
          <color indexed="64"/>
        </bottom>
      </border>
    </ndxf>
  </rcc>
  <rcc rId="57174" sId="5" xfDxf="1" dxf="1">
    <nc r="F849">
      <v>268</v>
    </nc>
    <ndxf>
      <font>
        <name val="Calibri"/>
        <scheme val="none"/>
      </font>
      <alignment vertical="top" readingOrder="0"/>
      <border outline="0">
        <right style="medium">
          <color indexed="64"/>
        </right>
        <bottom style="medium">
          <color indexed="64"/>
        </bottom>
      </border>
    </ndxf>
  </rcc>
  <rcc rId="57175" sId="5" xfDxf="1" dxf="1">
    <nc r="G849">
      <v>27</v>
    </nc>
    <ndxf>
      <font>
        <name val="Calibri"/>
        <scheme val="none"/>
      </font>
      <alignment vertical="top" readingOrder="0"/>
      <border outline="0">
        <right style="medium">
          <color indexed="64"/>
        </right>
        <bottom style="medium">
          <color indexed="64"/>
        </bottom>
      </border>
    </ndxf>
  </rcc>
  <rcc rId="57176" sId="5" xfDxf="1" dxf="1">
    <nc r="H849">
      <v>134</v>
    </nc>
    <ndxf>
      <font>
        <name val="Calibri"/>
        <scheme val="none"/>
      </font>
      <alignment vertical="top" readingOrder="0"/>
      <border outline="0">
        <right style="medium">
          <color indexed="64"/>
        </right>
        <bottom style="medium">
          <color indexed="64"/>
        </bottom>
      </border>
    </ndxf>
  </rcc>
  <rcc rId="57177" sId="5" xfDxf="1" dxf="1">
    <nc r="I849">
      <v>134</v>
    </nc>
    <ndxf>
      <font>
        <name val="Calibri"/>
        <scheme val="none"/>
      </font>
      <alignment vertical="top" readingOrder="0"/>
      <border outline="0">
        <right style="medium">
          <color indexed="64"/>
        </right>
        <bottom style="medium">
          <color indexed="64"/>
        </bottom>
      </border>
    </ndxf>
  </rcc>
  <rfmt sheetId="5" xfDxf="1" sqref="J849" start="0" length="0">
    <dxf>
      <font>
        <name val="Calibri"/>
        <scheme val="none"/>
      </font>
      <alignment vertical="top" readingOrder="0"/>
      <border outline="0">
        <right style="medium">
          <color indexed="64"/>
        </right>
        <bottom style="medium">
          <color indexed="64"/>
        </bottom>
      </border>
    </dxf>
  </rfmt>
  <rcc rId="57178" sId="5" xfDxf="1" dxf="1">
    <nc r="K849">
      <v>2000</v>
    </nc>
    <ndxf>
      <font>
        <name val="Calibri"/>
        <scheme val="none"/>
      </font>
      <alignment vertical="top" readingOrder="0"/>
      <border outline="0">
        <right style="medium">
          <color indexed="64"/>
        </right>
        <bottom style="medium">
          <color indexed="64"/>
        </bottom>
      </border>
    </ndxf>
  </rcc>
  <rcc rId="57179" sId="5" xfDxf="1" dxf="1">
    <nc r="L849">
      <v>350</v>
    </nc>
    <ndxf>
      <font>
        <name val="Calibri"/>
        <scheme val="none"/>
      </font>
      <alignment vertical="top" readingOrder="0"/>
      <border outline="0">
        <right style="medium">
          <color indexed="64"/>
        </right>
        <bottom style="medium">
          <color indexed="64"/>
        </bottom>
      </border>
    </ndxf>
  </rcc>
  <rcc rId="57180" sId="5" xfDxf="1" dxf="1">
    <nc r="M849">
      <v>350</v>
    </nc>
    <ndxf>
      <font>
        <name val="Calibri"/>
        <scheme val="none"/>
      </font>
      <alignment vertical="top" readingOrder="0"/>
      <border outline="0">
        <right style="medium">
          <color indexed="64"/>
        </right>
        <bottom style="medium">
          <color indexed="64"/>
        </bottom>
      </border>
    </ndxf>
  </rcc>
  <rcc rId="57181" sId="5" xfDxf="1" dxf="1">
    <nc r="N849">
      <v>500</v>
    </nc>
    <ndxf>
      <font>
        <name val="Calibri"/>
        <scheme val="none"/>
      </font>
      <alignment vertical="top" readingOrder="0"/>
      <border outline="0">
        <right style="medium">
          <color indexed="64"/>
        </right>
        <bottom style="medium">
          <color indexed="64"/>
        </bottom>
      </border>
    </ndxf>
  </rcc>
  <rcc rId="57182" sId="5" xfDxf="1" dxf="1">
    <nc r="O849">
      <v>500</v>
    </nc>
    <ndxf>
      <font>
        <name val="Calibri"/>
        <scheme val="none"/>
      </font>
      <alignment vertical="top" readingOrder="0"/>
      <border outline="0">
        <right style="medium">
          <color indexed="64"/>
        </right>
        <bottom style="medium">
          <color indexed="64"/>
        </bottom>
      </border>
    </ndxf>
  </rcc>
  <rcc rId="57183" sId="5" xfDxf="1" dxf="1">
    <nc r="P849">
      <v>46</v>
    </nc>
    <ndxf>
      <font>
        <name val="Calibri"/>
        <scheme val="none"/>
      </font>
      <alignment vertical="top" readingOrder="0"/>
      <border outline="0">
        <right style="medium">
          <color indexed="64"/>
        </right>
        <bottom style="medium">
          <color indexed="64"/>
        </bottom>
      </border>
    </ndxf>
  </rcc>
  <rcc rId="57184" sId="5" xfDxf="1" dxf="1">
    <nc r="Q849">
      <v>46</v>
    </nc>
    <ndxf>
      <font>
        <name val="Calibri"/>
        <scheme val="none"/>
      </font>
      <alignment vertical="top" readingOrder="0"/>
      <border outline="0">
        <right style="medium">
          <color indexed="64"/>
        </right>
        <bottom style="medium">
          <color indexed="64"/>
        </bottom>
      </border>
    </ndxf>
  </rcc>
  <rfmt sheetId="5" xfDxf="1" sqref="R849" start="0" length="0">
    <dxf>
      <font>
        <name val="Calibri"/>
        <scheme val="none"/>
      </font>
      <alignment vertical="top" readingOrder="0"/>
      <border outline="0">
        <right style="medium">
          <color indexed="64"/>
        </right>
        <bottom style="medium">
          <color indexed="64"/>
        </bottom>
      </border>
    </dxf>
  </rfmt>
  <rfmt sheetId="5" xfDxf="1" sqref="S849" start="0" length="0"/>
  <rfmt sheetId="5" xfDxf="1" sqref="T849" start="0" length="0"/>
  <rfmt sheetId="5" xfDxf="1" sqref="U849" start="0" length="0"/>
  <rfmt sheetId="5" xfDxf="1" sqref="V849" start="0" length="0"/>
  <rfmt sheetId="5" xfDxf="1" sqref="W849" start="0" length="0"/>
  <rfmt sheetId="5" xfDxf="1" sqref="X849" start="0" length="0"/>
  <rfmt sheetId="5" xfDxf="1" sqref="Y849" start="0" length="0"/>
  <rfmt sheetId="5" xfDxf="1" sqref="Z849" start="0" length="0"/>
  <rfmt sheetId="5" xfDxf="1" sqref="AA849" start="0" length="0"/>
  <rfmt sheetId="5" xfDxf="1" sqref="AB849" start="0" length="0"/>
  <rfmt sheetId="5" xfDxf="1" sqref="AC849" start="0" length="0"/>
  <rfmt sheetId="5" xfDxf="1" sqref="AD849" start="0" length="0"/>
  <rfmt sheetId="5" xfDxf="1" sqref="AE849" start="0" length="0"/>
  <rcc rId="57185" sId="5" xfDxf="1" dxf="1">
    <nc r="A850" t="inlineStr">
      <is>
        <t>Ntoroko Town Council</t>
      </is>
    </nc>
    <ndxf>
      <font>
        <name val="Calibri"/>
        <scheme val="none"/>
      </font>
      <alignment vertical="top" readingOrder="0"/>
      <border outline="0">
        <left style="medium">
          <color indexed="64"/>
        </left>
        <right style="medium">
          <color indexed="64"/>
        </right>
        <bottom style="medium">
          <color indexed="64"/>
        </bottom>
      </border>
    </ndxf>
  </rcc>
  <rcc rId="57186" sId="5" xfDxf="1" dxf="1" numFmtId="4">
    <nc r="B850">
      <v>103171</v>
    </nc>
    <ndxf>
      <font>
        <name val="Calibri"/>
        <scheme val="none"/>
      </font>
      <numFmt numFmtId="3" formatCode="#,##0"/>
      <alignment vertical="top" mergeCell="1" readingOrder="0"/>
      <border outline="0">
        <left style="medium">
          <color indexed="64"/>
        </left>
        <top style="medium">
          <color indexed="64"/>
        </top>
        <bottom style="medium">
          <color indexed="64"/>
        </bottom>
      </border>
    </ndxf>
  </rcc>
  <rfmt sheetId="5" xfDxf="1" sqref="C850" start="0" length="0">
    <dxf>
      <font>
        <name val="Calibri"/>
        <scheme val="none"/>
      </font>
      <numFmt numFmtId="3" formatCode="#,##0"/>
      <alignment vertical="top" mergeCell="1" readingOrder="0"/>
      <border outline="0">
        <right style="medium">
          <color indexed="64"/>
        </right>
        <top style="medium">
          <color indexed="64"/>
        </top>
        <bottom style="medium">
          <color indexed="64"/>
        </bottom>
      </border>
    </dxf>
  </rfmt>
  <rfmt sheetId="5" xfDxf="1" sqref="D850" start="0" length="0">
    <dxf>
      <font>
        <name val="Calibri"/>
        <scheme val="none"/>
      </font>
      <alignment vertical="top" readingOrder="0"/>
      <border outline="0">
        <right style="medium">
          <color indexed="64"/>
        </right>
        <bottom style="medium">
          <color indexed="64"/>
        </bottom>
      </border>
    </dxf>
  </rfmt>
  <rcc rId="57187" sId="5" xfDxf="1" dxf="1" numFmtId="4">
    <nc r="E850">
      <v>379810</v>
    </nc>
    <ndxf>
      <font>
        <name val="Calibri"/>
        <scheme val="none"/>
      </font>
      <numFmt numFmtId="3" formatCode="#,##0"/>
      <alignment vertical="top" readingOrder="0"/>
      <border outline="0">
        <right style="medium">
          <color indexed="64"/>
        </right>
        <bottom style="medium">
          <color indexed="64"/>
        </bottom>
      </border>
    </ndxf>
  </rcc>
  <rcc rId="57188" sId="5" xfDxf="1" dxf="1" numFmtId="4">
    <nc r="F850">
      <v>1439</v>
    </nc>
    <ndxf>
      <font>
        <name val="Calibri"/>
        <scheme val="none"/>
      </font>
      <numFmt numFmtId="3" formatCode="#,##0"/>
      <alignment vertical="top" readingOrder="0"/>
      <border outline="0">
        <right style="medium">
          <color indexed="64"/>
        </right>
        <bottom style="medium">
          <color indexed="64"/>
        </bottom>
      </border>
    </ndxf>
  </rcc>
  <rcc rId="57189" sId="5" xfDxf="1" dxf="1">
    <nc r="G850">
      <v>144</v>
    </nc>
    <ndxf>
      <font>
        <name val="Calibri"/>
        <scheme val="none"/>
      </font>
      <alignment vertical="top" readingOrder="0"/>
      <border outline="0">
        <right style="medium">
          <color indexed="64"/>
        </right>
        <bottom style="medium">
          <color indexed="64"/>
        </bottom>
      </border>
    </ndxf>
  </rcc>
  <rcc rId="57190" sId="5" xfDxf="1" dxf="1">
    <nc r="H850">
      <v>720</v>
    </nc>
    <ndxf>
      <font>
        <name val="Calibri"/>
        <scheme val="none"/>
      </font>
      <alignment vertical="top" readingOrder="0"/>
      <border outline="0">
        <right style="medium">
          <color indexed="64"/>
        </right>
        <bottom style="medium">
          <color indexed="64"/>
        </bottom>
      </border>
    </ndxf>
  </rcc>
  <rcc rId="57191" sId="5" xfDxf="1" dxf="1">
    <nc r="I850">
      <v>720</v>
    </nc>
    <ndxf>
      <font>
        <name val="Calibri"/>
        <scheme val="none"/>
      </font>
      <alignment vertical="top" readingOrder="0"/>
      <border outline="0">
        <right style="medium">
          <color indexed="64"/>
        </right>
        <bottom style="medium">
          <color indexed="64"/>
        </bottom>
      </border>
    </ndxf>
  </rcc>
  <rfmt sheetId="5" xfDxf="1" sqref="J850" start="0" length="0">
    <dxf>
      <font>
        <name val="Calibri"/>
        <scheme val="none"/>
      </font>
      <alignment vertical="top" readingOrder="0"/>
      <border outline="0">
        <right style="medium">
          <color indexed="64"/>
        </right>
        <bottom style="medium">
          <color indexed="64"/>
        </bottom>
      </border>
    </dxf>
  </rfmt>
  <rcc rId="57192" sId="5" xfDxf="1" dxf="1">
    <nc r="K850">
      <v>1470</v>
    </nc>
    <ndxf>
      <font>
        <name val="Calibri"/>
        <scheme val="none"/>
      </font>
      <alignment vertical="top" readingOrder="0"/>
      <border outline="0">
        <right style="medium">
          <color indexed="64"/>
        </right>
        <bottom style="medium">
          <color indexed="64"/>
        </bottom>
      </border>
    </ndxf>
  </rcc>
  <rcc rId="57193" sId="5" xfDxf="1" dxf="1">
    <nc r="L850">
      <v>350</v>
    </nc>
    <ndxf>
      <font>
        <name val="Calibri"/>
        <scheme val="none"/>
      </font>
      <alignment vertical="top" readingOrder="0"/>
      <border outline="0">
        <right style="medium">
          <color indexed="64"/>
        </right>
        <bottom style="medium">
          <color indexed="64"/>
        </bottom>
      </border>
    </ndxf>
  </rcc>
  <rcc rId="57194" sId="5" xfDxf="1" dxf="1">
    <nc r="M850">
      <v>350</v>
    </nc>
    <ndxf>
      <font>
        <name val="Calibri"/>
        <scheme val="none"/>
      </font>
      <alignment vertical="top" readingOrder="0"/>
      <border outline="0">
        <right style="medium">
          <color indexed="64"/>
        </right>
        <bottom style="medium">
          <color indexed="64"/>
        </bottom>
      </border>
    </ndxf>
  </rcc>
  <rcc rId="57195" sId="5" xfDxf="1" dxf="1">
    <nc r="N850">
      <v>500</v>
    </nc>
    <ndxf>
      <font>
        <name val="Calibri"/>
        <scheme val="none"/>
      </font>
      <alignment vertical="top" readingOrder="0"/>
      <border outline="0">
        <right style="medium">
          <color indexed="64"/>
        </right>
        <bottom style="medium">
          <color indexed="64"/>
        </bottom>
      </border>
    </ndxf>
  </rcc>
  <rcc rId="57196" sId="5" xfDxf="1" dxf="1">
    <nc r="O850">
      <v>500</v>
    </nc>
    <ndxf>
      <font>
        <name val="Calibri"/>
        <scheme val="none"/>
      </font>
      <alignment vertical="top" readingOrder="0"/>
      <border outline="0">
        <right style="medium">
          <color indexed="64"/>
        </right>
        <bottom style="medium">
          <color indexed="64"/>
        </bottom>
      </border>
    </ndxf>
  </rcc>
  <rcc rId="57197" sId="5" xfDxf="1" dxf="1">
    <nc r="P850">
      <v>247</v>
    </nc>
    <ndxf>
      <font>
        <name val="Calibri"/>
        <scheme val="none"/>
      </font>
      <alignment vertical="top" readingOrder="0"/>
      <border outline="0">
        <right style="medium">
          <color indexed="64"/>
        </right>
        <bottom style="medium">
          <color indexed="64"/>
        </bottom>
      </border>
    </ndxf>
  </rcc>
  <rcc rId="57198" sId="5" xfDxf="1" dxf="1">
    <nc r="Q850">
      <v>247</v>
    </nc>
    <ndxf>
      <font>
        <name val="Calibri"/>
        <scheme val="none"/>
      </font>
      <alignment vertical="top" readingOrder="0"/>
      <border outline="0">
        <right style="medium">
          <color indexed="64"/>
        </right>
        <bottom style="medium">
          <color indexed="64"/>
        </bottom>
      </border>
    </ndxf>
  </rcc>
  <rfmt sheetId="5" xfDxf="1" sqref="R850" start="0" length="0">
    <dxf>
      <font>
        <name val="Calibri"/>
        <scheme val="none"/>
      </font>
      <alignment vertical="top" readingOrder="0"/>
      <border outline="0">
        <right style="medium">
          <color indexed="64"/>
        </right>
        <bottom style="medium">
          <color indexed="64"/>
        </bottom>
      </border>
    </dxf>
  </rfmt>
  <rfmt sheetId="5" xfDxf="1" sqref="S850" start="0" length="0"/>
  <rfmt sheetId="5" xfDxf="1" sqref="T850" start="0" length="0"/>
  <rfmt sheetId="5" xfDxf="1" sqref="U850" start="0" length="0"/>
  <rfmt sheetId="5" xfDxf="1" sqref="V850" start="0" length="0"/>
  <rfmt sheetId="5" xfDxf="1" sqref="W850" start="0" length="0"/>
  <rfmt sheetId="5" xfDxf="1" sqref="X850" start="0" length="0"/>
  <rfmt sheetId="5" xfDxf="1" sqref="Y850" start="0" length="0"/>
  <rfmt sheetId="5" xfDxf="1" sqref="Z850" start="0" length="0"/>
  <rfmt sheetId="5" xfDxf="1" sqref="AA850" start="0" length="0"/>
  <rfmt sheetId="5" xfDxf="1" sqref="AB850" start="0" length="0"/>
  <rfmt sheetId="5" xfDxf="1" sqref="AC850" start="0" length="0"/>
  <rfmt sheetId="5" xfDxf="1" sqref="AD850" start="0" length="0"/>
  <rfmt sheetId="5" xfDxf="1" sqref="AE850" start="0" length="0"/>
  <rcc rId="57199" sId="5" xfDxf="1" dxf="1">
    <nc r="A851" t="inlineStr">
      <is>
        <t>Bundibugyo Town Council</t>
      </is>
    </nc>
    <ndxf>
      <font>
        <name val="Calibri"/>
        <scheme val="none"/>
      </font>
      <alignment vertical="top" readingOrder="0"/>
      <border outline="0">
        <left style="medium">
          <color indexed="64"/>
        </left>
        <right style="medium">
          <color indexed="64"/>
        </right>
        <bottom style="medium">
          <color indexed="64"/>
        </bottom>
      </border>
    </ndxf>
  </rcc>
  <rcc rId="57200" sId="5" xfDxf="1" dxf="1" numFmtId="4">
    <nc r="B851">
      <v>240624</v>
    </nc>
    <ndxf>
      <font>
        <name val="Calibri"/>
        <scheme val="none"/>
      </font>
      <numFmt numFmtId="3" formatCode="#,##0"/>
      <alignment vertical="top" mergeCell="1" readingOrder="0"/>
      <border outline="0">
        <left style="medium">
          <color indexed="64"/>
        </left>
        <top style="medium">
          <color indexed="64"/>
        </top>
        <bottom style="medium">
          <color indexed="64"/>
        </bottom>
      </border>
    </ndxf>
  </rcc>
  <rfmt sheetId="5" xfDxf="1" sqref="C851" start="0" length="0">
    <dxf>
      <font>
        <name val="Calibri"/>
        <scheme val="none"/>
      </font>
      <numFmt numFmtId="3" formatCode="#,##0"/>
      <alignment vertical="top" mergeCell="1" readingOrder="0"/>
      <border outline="0">
        <right style="medium">
          <color indexed="64"/>
        </right>
        <top style="medium">
          <color indexed="64"/>
        </top>
        <bottom style="medium">
          <color indexed="64"/>
        </bottom>
      </border>
    </dxf>
  </rfmt>
  <rfmt sheetId="5" xfDxf="1" sqref="D851" start="0" length="0">
    <dxf>
      <font>
        <name val="Calibri"/>
        <scheme val="none"/>
      </font>
      <alignment vertical="top" readingOrder="0"/>
      <border outline="0">
        <right style="medium">
          <color indexed="64"/>
        </right>
        <bottom style="medium">
          <color indexed="64"/>
        </bottom>
      </border>
    </dxf>
  </rfmt>
  <rcc rId="57201" sId="5" xfDxf="1" dxf="1" numFmtId="4">
    <nc r="E851">
      <v>380821</v>
    </nc>
    <ndxf>
      <font>
        <name val="Calibri"/>
        <scheme val="none"/>
      </font>
      <numFmt numFmtId="3" formatCode="#,##0"/>
      <alignment vertical="top" readingOrder="0"/>
      <border outline="0">
        <right style="medium">
          <color indexed="64"/>
        </right>
        <bottom style="medium">
          <color indexed="64"/>
        </bottom>
      </border>
    </ndxf>
  </rcc>
  <rcc rId="57202" sId="5" xfDxf="1" dxf="1" numFmtId="4">
    <nc r="F851">
      <v>1142</v>
    </nc>
    <ndxf>
      <font>
        <name val="Calibri"/>
        <scheme val="none"/>
      </font>
      <numFmt numFmtId="3" formatCode="#,##0"/>
      <alignment vertical="top" readingOrder="0"/>
      <border outline="0">
        <right style="medium">
          <color indexed="64"/>
        </right>
        <bottom style="medium">
          <color indexed="64"/>
        </bottom>
      </border>
    </ndxf>
  </rcc>
  <rcc rId="57203" sId="5" xfDxf="1" dxf="1">
    <nc r="G851">
      <v>114</v>
    </nc>
    <ndxf>
      <font>
        <name val="Calibri"/>
        <scheme val="none"/>
      </font>
      <alignment vertical="top" readingOrder="0"/>
      <border outline="0">
        <right style="medium">
          <color indexed="64"/>
        </right>
        <bottom style="medium">
          <color indexed="64"/>
        </bottom>
      </border>
    </ndxf>
  </rcc>
  <rcc rId="57204" sId="5" xfDxf="1" dxf="1">
    <nc r="H851">
      <v>571</v>
    </nc>
    <ndxf>
      <font>
        <name val="Calibri"/>
        <scheme val="none"/>
      </font>
      <alignment vertical="top" readingOrder="0"/>
      <border outline="0">
        <right style="medium">
          <color indexed="64"/>
        </right>
        <bottom style="medium">
          <color indexed="64"/>
        </bottom>
      </border>
    </ndxf>
  </rcc>
  <rcc rId="57205" sId="5" xfDxf="1" dxf="1">
    <nc r="I851">
      <v>571</v>
    </nc>
    <ndxf>
      <font>
        <name val="Calibri"/>
        <scheme val="none"/>
      </font>
      <alignment vertical="top" readingOrder="0"/>
      <border outline="0">
        <right style="medium">
          <color indexed="64"/>
        </right>
        <bottom style="medium">
          <color indexed="64"/>
        </bottom>
      </border>
    </ndxf>
  </rcc>
  <rcc rId="57206" sId="5" xfDxf="1" dxf="1" numFmtId="4">
    <nc r="J851">
      <v>1142</v>
    </nc>
    <ndxf>
      <font>
        <name val="Calibri"/>
        <scheme val="none"/>
      </font>
      <numFmt numFmtId="3" formatCode="#,##0"/>
      <alignment vertical="top" readingOrder="0"/>
      <border outline="0">
        <right style="medium">
          <color indexed="64"/>
        </right>
        <bottom style="medium">
          <color indexed="64"/>
        </bottom>
      </border>
    </ndxf>
  </rcc>
  <rcc rId="57207" sId="5" xfDxf="1" dxf="1" numFmtId="4">
    <nc r="K851">
      <v>2000</v>
    </nc>
    <ndxf>
      <font>
        <name val="Calibri"/>
        <scheme val="none"/>
      </font>
      <numFmt numFmtId="3" formatCode="#,##0"/>
      <alignment vertical="top" readingOrder="0"/>
      <border outline="0">
        <right style="medium">
          <color indexed="64"/>
        </right>
        <bottom style="medium">
          <color indexed="64"/>
        </bottom>
      </border>
    </ndxf>
  </rcc>
  <rcc rId="57208" sId="5" xfDxf="1" dxf="1">
    <nc r="L851">
      <v>350</v>
    </nc>
    <ndxf>
      <font>
        <name val="Calibri"/>
        <scheme val="none"/>
      </font>
      <alignment vertical="top" readingOrder="0"/>
      <border outline="0">
        <right style="medium">
          <color indexed="64"/>
        </right>
        <bottom style="medium">
          <color indexed="64"/>
        </bottom>
      </border>
    </ndxf>
  </rcc>
  <rcc rId="57209" sId="5" xfDxf="1" dxf="1">
    <nc r="M851">
      <v>350</v>
    </nc>
    <ndxf>
      <font>
        <name val="Calibri"/>
        <scheme val="none"/>
      </font>
      <alignment vertical="top" readingOrder="0"/>
      <border outline="0">
        <right style="medium">
          <color indexed="64"/>
        </right>
        <bottom style="medium">
          <color indexed="64"/>
        </bottom>
      </border>
    </ndxf>
  </rcc>
  <rcc rId="57210" sId="5" xfDxf="1" dxf="1">
    <nc r="N851">
      <v>500</v>
    </nc>
    <ndxf>
      <font>
        <name val="Calibri"/>
        <scheme val="none"/>
      </font>
      <alignment vertical="top" readingOrder="0"/>
      <border outline="0">
        <right style="medium">
          <color indexed="64"/>
        </right>
        <bottom style="medium">
          <color indexed="64"/>
        </bottom>
      </border>
    </ndxf>
  </rcc>
  <rcc rId="57211" sId="5" xfDxf="1" dxf="1">
    <nc r="O851">
      <v>500</v>
    </nc>
    <ndxf>
      <font>
        <name val="Calibri"/>
        <scheme val="none"/>
      </font>
      <alignment vertical="top" readingOrder="0"/>
      <border outline="0">
        <right style="medium">
          <color indexed="64"/>
        </right>
        <bottom style="medium">
          <color indexed="64"/>
        </bottom>
      </border>
    </ndxf>
  </rcc>
  <rcc rId="57212" sId="5" xfDxf="1" dxf="1">
    <nc r="P851">
      <v>196</v>
    </nc>
    <ndxf>
      <font>
        <name val="Calibri"/>
        <scheme val="none"/>
      </font>
      <alignment vertical="top" readingOrder="0"/>
      <border outline="0">
        <right style="medium">
          <color indexed="64"/>
        </right>
        <bottom style="medium">
          <color indexed="64"/>
        </bottom>
      </border>
    </ndxf>
  </rcc>
  <rcc rId="57213" sId="5" xfDxf="1" dxf="1">
    <nc r="Q851">
      <v>196</v>
    </nc>
    <ndxf>
      <font>
        <name val="Calibri"/>
        <scheme val="none"/>
      </font>
      <alignment vertical="top" readingOrder="0"/>
      <border outline="0">
        <right style="medium">
          <color indexed="64"/>
        </right>
        <bottom style="medium">
          <color indexed="64"/>
        </bottom>
      </border>
    </ndxf>
  </rcc>
  <rfmt sheetId="5" xfDxf="1" sqref="R851" start="0" length="0">
    <dxf>
      <font>
        <name val="Calibri"/>
        <scheme val="none"/>
      </font>
      <alignment vertical="top" readingOrder="0"/>
      <border outline="0">
        <right style="medium">
          <color indexed="64"/>
        </right>
        <bottom style="medium">
          <color indexed="64"/>
        </bottom>
      </border>
    </dxf>
  </rfmt>
  <rfmt sheetId="5" xfDxf="1" sqref="S851" start="0" length="0"/>
  <rfmt sheetId="5" xfDxf="1" sqref="T851" start="0" length="0"/>
  <rfmt sheetId="5" xfDxf="1" sqref="U851" start="0" length="0"/>
  <rfmt sheetId="5" xfDxf="1" sqref="V851" start="0" length="0"/>
  <rfmt sheetId="5" xfDxf="1" sqref="W851" start="0" length="0"/>
  <rfmt sheetId="5" xfDxf="1" sqref="X851" start="0" length="0"/>
  <rfmt sheetId="5" xfDxf="1" sqref="Y851" start="0" length="0"/>
  <rfmt sheetId="5" xfDxf="1" sqref="Z851" start="0" length="0"/>
  <rfmt sheetId="5" xfDxf="1" sqref="AA851" start="0" length="0"/>
  <rfmt sheetId="5" xfDxf="1" sqref="AB851" start="0" length="0"/>
  <rfmt sheetId="5" xfDxf="1" sqref="AC851" start="0" length="0"/>
  <rfmt sheetId="5" xfDxf="1" sqref="AD851" start="0" length="0"/>
  <rfmt sheetId="5" xfDxf="1" sqref="AE851" start="0" length="0"/>
  <rcc rId="57214" sId="5" xfDxf="1" dxf="1">
    <nc r="A852" t="inlineStr">
      <is>
        <t>Kiko Town Council</t>
      </is>
    </nc>
    <ndxf>
      <font>
        <name val="Calibri"/>
        <scheme val="none"/>
      </font>
      <alignment vertical="top" readingOrder="0"/>
      <border outline="0">
        <left style="medium">
          <color indexed="64"/>
        </left>
        <right style="medium">
          <color indexed="64"/>
        </right>
        <bottom style="medium">
          <color indexed="64"/>
        </bottom>
      </border>
    </ndxf>
  </rcc>
  <rcc rId="57215" sId="5" xfDxf="1" dxf="1" numFmtId="4">
    <nc r="B852">
      <v>162165</v>
    </nc>
    <ndxf>
      <font>
        <name val="Calibri"/>
        <scheme val="none"/>
      </font>
      <numFmt numFmtId="3" formatCode="#,##0"/>
      <alignment vertical="top" mergeCell="1" readingOrder="0"/>
      <border outline="0">
        <left style="medium">
          <color indexed="64"/>
        </left>
        <top style="medium">
          <color indexed="64"/>
        </top>
        <bottom style="medium">
          <color indexed="64"/>
        </bottom>
      </border>
    </ndxf>
  </rcc>
  <rfmt sheetId="5" xfDxf="1" sqref="C852" start="0" length="0">
    <dxf>
      <font>
        <name val="Calibri"/>
        <scheme val="none"/>
      </font>
      <numFmt numFmtId="3" formatCode="#,##0"/>
      <alignment vertical="top" mergeCell="1" readingOrder="0"/>
      <border outline="0">
        <right style="medium">
          <color indexed="64"/>
        </right>
        <top style="medium">
          <color indexed="64"/>
        </top>
        <bottom style="medium">
          <color indexed="64"/>
        </bottom>
      </border>
    </dxf>
  </rfmt>
  <rfmt sheetId="5" xfDxf="1" sqref="D852" start="0" length="0">
    <dxf>
      <font>
        <name val="Calibri"/>
        <scheme val="none"/>
      </font>
      <alignment vertical="top" readingOrder="0"/>
      <border outline="0">
        <right style="medium">
          <color indexed="64"/>
        </right>
        <bottom style="medium">
          <color indexed="64"/>
        </bottom>
      </border>
    </dxf>
  </rfmt>
  <rcc rId="57216" sId="5" xfDxf="1" dxf="1" numFmtId="4">
    <nc r="E852">
      <v>314911</v>
    </nc>
    <ndxf>
      <font>
        <name val="Calibri"/>
        <scheme val="none"/>
      </font>
      <numFmt numFmtId="3" formatCode="#,##0"/>
      <alignment vertical="top" readingOrder="0"/>
      <border outline="0">
        <right style="medium">
          <color indexed="64"/>
        </right>
        <bottom style="medium">
          <color indexed="64"/>
        </bottom>
      </border>
    </ndxf>
  </rcc>
  <rcc rId="57217" sId="5" xfDxf="1" dxf="1" numFmtId="4">
    <nc r="F852">
      <v>1245</v>
    </nc>
    <ndxf>
      <font>
        <name val="Calibri"/>
        <scheme val="none"/>
      </font>
      <numFmt numFmtId="3" formatCode="#,##0"/>
      <alignment vertical="top" readingOrder="0"/>
      <border outline="0">
        <right style="medium">
          <color indexed="64"/>
        </right>
        <bottom style="medium">
          <color indexed="64"/>
        </bottom>
      </border>
    </ndxf>
  </rcc>
  <rcc rId="57218" sId="5" xfDxf="1" dxf="1">
    <nc r="G852">
      <v>124</v>
    </nc>
    <ndxf>
      <font>
        <name val="Calibri"/>
        <scheme val="none"/>
      </font>
      <alignment vertical="top" readingOrder="0"/>
      <border outline="0">
        <right style="medium">
          <color indexed="64"/>
        </right>
        <bottom style="medium">
          <color indexed="64"/>
        </bottom>
      </border>
    </ndxf>
  </rcc>
  <rcc rId="57219" sId="5" xfDxf="1" dxf="1">
    <nc r="H852" t="inlineStr">
      <is>
        <t xml:space="preserve">                        -   </t>
      </is>
    </nc>
    <ndxf>
      <font>
        <name val="Calibri"/>
        <scheme val="none"/>
      </font>
      <alignment vertical="top" readingOrder="0"/>
      <border outline="0">
        <right style="medium">
          <color indexed="64"/>
        </right>
        <bottom style="medium">
          <color indexed="64"/>
        </bottom>
      </border>
    </ndxf>
  </rcc>
  <rcc rId="57220" sId="5" xfDxf="1" dxf="1">
    <nc r="I852" t="inlineStr">
      <is>
        <t>-</t>
      </is>
    </nc>
    <ndxf>
      <font>
        <name val="Calibri"/>
        <scheme val="none"/>
      </font>
      <alignment vertical="top" readingOrder="0"/>
      <border outline="0">
        <right style="medium">
          <color indexed="64"/>
        </right>
        <bottom style="medium">
          <color indexed="64"/>
        </bottom>
      </border>
    </ndxf>
  </rcc>
  <rfmt sheetId="5" xfDxf="1" sqref="J852" start="0" length="0">
    <dxf>
      <font>
        <name val="Calibri"/>
        <scheme val="none"/>
      </font>
      <alignment vertical="top" readingOrder="0"/>
      <border outline="0">
        <right style="medium">
          <color indexed="64"/>
        </right>
        <bottom style="medium">
          <color indexed="64"/>
        </bottom>
      </border>
    </dxf>
  </rfmt>
  <rcc rId="57221" sId="5" xfDxf="1" dxf="1">
    <nc r="K852">
      <v>1550</v>
    </nc>
    <ndxf>
      <font>
        <name val="Calibri"/>
        <scheme val="none"/>
      </font>
      <alignment vertical="top" readingOrder="0"/>
      <border outline="0">
        <right style="medium">
          <color indexed="64"/>
        </right>
        <bottom style="medium">
          <color indexed="64"/>
        </bottom>
      </border>
    </ndxf>
  </rcc>
  <rcc rId="57222" sId="5" xfDxf="1" dxf="1">
    <nc r="L852">
      <v>350</v>
    </nc>
    <ndxf>
      <font>
        <name val="Calibri"/>
        <scheme val="none"/>
      </font>
      <alignment vertical="top" readingOrder="0"/>
      <border outline="0">
        <right style="medium">
          <color indexed="64"/>
        </right>
        <bottom style="medium">
          <color indexed="64"/>
        </bottom>
      </border>
    </ndxf>
  </rcc>
  <rcc rId="57223" sId="5" xfDxf="1" dxf="1">
    <nc r="M852">
      <v>350</v>
    </nc>
    <ndxf>
      <font>
        <name val="Calibri"/>
        <scheme val="none"/>
      </font>
      <alignment vertical="top" readingOrder="0"/>
      <border outline="0">
        <right style="medium">
          <color indexed="64"/>
        </right>
        <bottom style="medium">
          <color indexed="64"/>
        </bottom>
      </border>
    </ndxf>
  </rcc>
  <rcc rId="57224" sId="5" xfDxf="1" dxf="1">
    <nc r="N852">
      <v>500</v>
    </nc>
    <ndxf>
      <font>
        <name val="Calibri"/>
        <scheme val="none"/>
      </font>
      <alignment vertical="top" readingOrder="0"/>
      <border outline="0">
        <right style="medium">
          <color indexed="64"/>
        </right>
        <bottom style="medium">
          <color indexed="64"/>
        </bottom>
      </border>
    </ndxf>
  </rcc>
  <rcc rId="57225" sId="5" xfDxf="1" dxf="1">
    <nc r="O852">
      <v>500</v>
    </nc>
    <ndxf>
      <font>
        <name val="Calibri"/>
        <scheme val="none"/>
      </font>
      <alignment vertical="top" readingOrder="0"/>
      <border outline="0">
        <right style="medium">
          <color indexed="64"/>
        </right>
        <bottom style="medium">
          <color indexed="64"/>
        </bottom>
      </border>
    </ndxf>
  </rcc>
  <rcc rId="57226" sId="5" xfDxf="1" dxf="1">
    <nc r="P852">
      <v>214</v>
    </nc>
    <ndxf>
      <font>
        <name val="Calibri"/>
        <scheme val="none"/>
      </font>
      <alignment vertical="top" readingOrder="0"/>
      <border outline="0">
        <right style="medium">
          <color indexed="64"/>
        </right>
        <bottom style="medium">
          <color indexed="64"/>
        </bottom>
      </border>
    </ndxf>
  </rcc>
  <rcc rId="57227" sId="5" xfDxf="1" dxf="1">
    <nc r="Q852">
      <v>214</v>
    </nc>
    <ndxf>
      <font>
        <name val="Calibri"/>
        <scheme val="none"/>
      </font>
      <alignment vertical="top" readingOrder="0"/>
      <border outline="0">
        <right style="medium">
          <color indexed="64"/>
        </right>
        <bottom style="medium">
          <color indexed="64"/>
        </bottom>
      </border>
    </ndxf>
  </rcc>
  <rfmt sheetId="5" xfDxf="1" sqref="R852" start="0" length="0">
    <dxf>
      <font>
        <name val="Calibri"/>
        <scheme val="none"/>
      </font>
      <alignment vertical="top" readingOrder="0"/>
      <border outline="0">
        <right style="medium">
          <color indexed="64"/>
        </right>
        <bottom style="medium">
          <color indexed="64"/>
        </bottom>
      </border>
    </dxf>
  </rfmt>
  <rfmt sheetId="5" xfDxf="1" sqref="S852" start="0" length="0"/>
  <rfmt sheetId="5" xfDxf="1" sqref="T852" start="0" length="0"/>
  <rfmt sheetId="5" xfDxf="1" sqref="U852" start="0" length="0"/>
  <rfmt sheetId="5" xfDxf="1" sqref="V852" start="0" length="0"/>
  <rfmt sheetId="5" xfDxf="1" sqref="W852" start="0" length="0"/>
  <rfmt sheetId="5" xfDxf="1" sqref="X852" start="0" length="0"/>
  <rfmt sheetId="5" xfDxf="1" sqref="Y852" start="0" length="0"/>
  <rfmt sheetId="5" xfDxf="1" sqref="Z852" start="0" length="0"/>
  <rfmt sheetId="5" xfDxf="1" sqref="AA852" start="0" length="0"/>
  <rfmt sheetId="5" xfDxf="1" sqref="AB852" start="0" length="0"/>
  <rfmt sheetId="5" xfDxf="1" sqref="AC852" start="0" length="0"/>
  <rfmt sheetId="5" xfDxf="1" sqref="AD852" start="0" length="0"/>
  <rfmt sheetId="5" xfDxf="1" sqref="AE852" start="0" length="0"/>
  <rcc rId="57228" sId="5" xfDxf="1" dxf="1">
    <nc r="A853" t="inlineStr">
      <is>
        <t>Kyenjojo Town Council</t>
      </is>
    </nc>
    <ndxf>
      <font>
        <name val="Calibri"/>
        <scheme val="none"/>
      </font>
      <alignment vertical="top" readingOrder="0"/>
      <border outline="0">
        <left style="medium">
          <color indexed="64"/>
        </left>
        <right style="medium">
          <color indexed="64"/>
        </right>
        <bottom style="medium">
          <color indexed="64"/>
        </bottom>
      </border>
    </ndxf>
  </rcc>
  <rcc rId="57229" sId="5" xfDxf="1" dxf="1" numFmtId="4">
    <nc r="B853">
      <v>295088</v>
    </nc>
    <ndxf>
      <font>
        <name val="Calibri"/>
        <scheme val="none"/>
      </font>
      <numFmt numFmtId="3" formatCode="#,##0"/>
      <alignment vertical="top" mergeCell="1" readingOrder="0"/>
      <border outline="0">
        <left style="medium">
          <color indexed="64"/>
        </left>
        <top style="medium">
          <color indexed="64"/>
        </top>
        <bottom style="medium">
          <color indexed="64"/>
        </bottom>
      </border>
    </ndxf>
  </rcc>
  <rfmt sheetId="5" xfDxf="1" sqref="C853" start="0" length="0">
    <dxf>
      <font>
        <name val="Calibri"/>
        <scheme val="none"/>
      </font>
      <numFmt numFmtId="3" formatCode="#,##0"/>
      <alignment vertical="top" mergeCell="1" readingOrder="0"/>
      <border outline="0">
        <right style="medium">
          <color indexed="64"/>
        </right>
        <top style="medium">
          <color indexed="64"/>
        </top>
        <bottom style="medium">
          <color indexed="64"/>
        </bottom>
      </border>
    </dxf>
  </rfmt>
  <rfmt sheetId="5" xfDxf="1" sqref="D853" start="0" length="0">
    <dxf>
      <font>
        <name val="Calibri"/>
        <scheme val="none"/>
      </font>
      <alignment vertical="top" readingOrder="0"/>
      <border outline="0">
        <right style="medium">
          <color indexed="64"/>
        </right>
        <bottom style="medium">
          <color indexed="64"/>
        </bottom>
      </border>
    </dxf>
  </rfmt>
  <rcc rId="57230" sId="5" xfDxf="1" dxf="1" numFmtId="4">
    <nc r="E853">
      <v>487024</v>
    </nc>
    <ndxf>
      <font>
        <name val="Calibri"/>
        <scheme val="none"/>
      </font>
      <numFmt numFmtId="3" formatCode="#,##0"/>
      <alignment vertical="top" readingOrder="0"/>
      <border outline="0">
        <right style="medium">
          <color indexed="64"/>
        </right>
        <bottom style="medium">
          <color indexed="64"/>
        </bottom>
      </border>
    </ndxf>
  </rcc>
  <rcc rId="57231" sId="5" xfDxf="1" dxf="1" numFmtId="4">
    <nc r="F853">
      <v>1401</v>
    </nc>
    <ndxf>
      <font>
        <name val="Calibri"/>
        <scheme val="none"/>
      </font>
      <numFmt numFmtId="3" formatCode="#,##0"/>
      <alignment vertical="top" readingOrder="0"/>
      <border outline="0">
        <right style="medium">
          <color indexed="64"/>
        </right>
        <bottom style="medium">
          <color indexed="64"/>
        </bottom>
      </border>
    </ndxf>
  </rcc>
  <rcc rId="57232" sId="5" xfDxf="1" dxf="1">
    <nc r="G853">
      <v>140</v>
    </nc>
    <ndxf>
      <font>
        <name val="Calibri"/>
        <scheme val="none"/>
      </font>
      <alignment vertical="top" readingOrder="0"/>
      <border outline="0">
        <right style="medium">
          <color indexed="64"/>
        </right>
        <bottom style="medium">
          <color indexed="64"/>
        </bottom>
      </border>
    </ndxf>
  </rcc>
  <rcc rId="57233" sId="5" xfDxf="1" dxf="1">
    <nc r="H853" t="inlineStr">
      <is>
        <t xml:space="preserve">                        -   </t>
      </is>
    </nc>
    <ndxf>
      <font>
        <name val="Calibri"/>
        <scheme val="none"/>
      </font>
      <alignment vertical="top" readingOrder="0"/>
      <border outline="0">
        <right style="medium">
          <color indexed="64"/>
        </right>
        <bottom style="medium">
          <color indexed="64"/>
        </bottom>
      </border>
    </ndxf>
  </rcc>
  <rcc rId="57234" sId="5" xfDxf="1" dxf="1">
    <nc r="I853" t="inlineStr">
      <is>
        <t>-</t>
      </is>
    </nc>
    <ndxf>
      <font>
        <name val="Calibri"/>
        <scheme val="none"/>
      </font>
      <alignment vertical="top" readingOrder="0"/>
      <border outline="0">
        <right style="medium">
          <color indexed="64"/>
        </right>
        <bottom style="medium">
          <color indexed="64"/>
        </bottom>
      </border>
    </ndxf>
  </rcc>
  <rfmt sheetId="5" xfDxf="1" sqref="J853" start="0" length="0">
    <dxf>
      <font>
        <name val="Calibri"/>
        <scheme val="none"/>
      </font>
      <alignment vertical="top" readingOrder="0"/>
      <border outline="0">
        <right style="medium">
          <color indexed="64"/>
        </right>
        <bottom style="medium">
          <color indexed="64"/>
        </bottom>
      </border>
    </dxf>
  </rfmt>
  <rcc rId="57235" sId="5" xfDxf="1" dxf="1">
    <nc r="K853">
      <v>1720</v>
    </nc>
    <ndxf>
      <font>
        <name val="Calibri"/>
        <scheme val="none"/>
      </font>
      <alignment vertical="top" readingOrder="0"/>
      <border outline="0">
        <right style="medium">
          <color indexed="64"/>
        </right>
        <bottom style="medium">
          <color indexed="64"/>
        </bottom>
      </border>
    </ndxf>
  </rcc>
  <rcc rId="57236" sId="5" xfDxf="1" dxf="1">
    <nc r="L853">
      <v>350</v>
    </nc>
    <ndxf>
      <font>
        <name val="Calibri"/>
        <scheme val="none"/>
      </font>
      <alignment vertical="top" readingOrder="0"/>
      <border outline="0">
        <right style="medium">
          <color indexed="64"/>
        </right>
        <bottom style="medium">
          <color indexed="64"/>
        </bottom>
      </border>
    </ndxf>
  </rcc>
  <rcc rId="57237" sId="5" xfDxf="1" dxf="1">
    <nc r="M853">
      <v>350</v>
    </nc>
    <ndxf>
      <font>
        <name val="Calibri"/>
        <scheme val="none"/>
      </font>
      <alignment vertical="top" readingOrder="0"/>
      <border outline="0">
        <right style="medium">
          <color indexed="64"/>
        </right>
        <bottom style="medium">
          <color indexed="64"/>
        </bottom>
      </border>
    </ndxf>
  </rcc>
  <rcc rId="57238" sId="5" xfDxf="1" dxf="1">
    <nc r="N853">
      <v>500</v>
    </nc>
    <ndxf>
      <font>
        <name val="Calibri"/>
        <scheme val="none"/>
      </font>
      <alignment vertical="top" readingOrder="0"/>
      <border outline="0">
        <right style="medium">
          <color indexed="64"/>
        </right>
        <bottom style="medium">
          <color indexed="64"/>
        </bottom>
      </border>
    </ndxf>
  </rcc>
  <rcc rId="57239" sId="5" xfDxf="1" dxf="1">
    <nc r="O853">
      <v>500</v>
    </nc>
    <ndxf>
      <font>
        <name val="Calibri"/>
        <scheme val="none"/>
      </font>
      <alignment vertical="top" readingOrder="0"/>
      <border outline="0">
        <right style="medium">
          <color indexed="64"/>
        </right>
        <bottom style="medium">
          <color indexed="64"/>
        </bottom>
      </border>
    </ndxf>
  </rcc>
  <rcc rId="57240" sId="5" xfDxf="1" dxf="1">
    <nc r="P853">
      <v>241</v>
    </nc>
    <ndxf>
      <font>
        <name val="Calibri"/>
        <scheme val="none"/>
      </font>
      <alignment vertical="top" readingOrder="0"/>
      <border outline="0">
        <right style="medium">
          <color indexed="64"/>
        </right>
        <bottom style="medium">
          <color indexed="64"/>
        </bottom>
      </border>
    </ndxf>
  </rcc>
  <rcc rId="57241" sId="5" xfDxf="1" dxf="1">
    <nc r="Q853">
      <v>241</v>
    </nc>
    <ndxf>
      <font>
        <name val="Calibri"/>
        <scheme val="none"/>
      </font>
      <alignment vertical="top" readingOrder="0"/>
      <border outline="0">
        <right style="medium">
          <color indexed="64"/>
        </right>
        <bottom style="medium">
          <color indexed="64"/>
        </bottom>
      </border>
    </ndxf>
  </rcc>
  <rfmt sheetId="5" xfDxf="1" sqref="R853" start="0" length="0">
    <dxf>
      <font>
        <name val="Calibri"/>
        <scheme val="none"/>
      </font>
      <alignment vertical="top" readingOrder="0"/>
      <border outline="0">
        <right style="medium">
          <color indexed="64"/>
        </right>
        <bottom style="medium">
          <color indexed="64"/>
        </bottom>
      </border>
    </dxf>
  </rfmt>
  <rfmt sheetId="5" xfDxf="1" sqref="S853" start="0" length="0"/>
  <rfmt sheetId="5" xfDxf="1" sqref="T853" start="0" length="0"/>
  <rfmt sheetId="5" xfDxf="1" sqref="U853" start="0" length="0"/>
  <rfmt sheetId="5" xfDxf="1" sqref="V853" start="0" length="0"/>
  <rfmt sheetId="5" xfDxf="1" sqref="W853" start="0" length="0"/>
  <rfmt sheetId="5" xfDxf="1" sqref="X853" start="0" length="0"/>
  <rfmt sheetId="5" xfDxf="1" sqref="Y853" start="0" length="0"/>
  <rfmt sheetId="5" xfDxf="1" sqref="Z853" start="0" length="0"/>
  <rfmt sheetId="5" xfDxf="1" sqref="AA853" start="0" length="0"/>
  <rfmt sheetId="5" xfDxf="1" sqref="AB853" start="0" length="0"/>
  <rfmt sheetId="5" xfDxf="1" sqref="AC853" start="0" length="0"/>
  <rfmt sheetId="5" xfDxf="1" sqref="AD853" start="0" length="0"/>
  <rfmt sheetId="5" xfDxf="1" sqref="AE853" start="0" length="0"/>
  <rcc rId="57242" sId="5" xfDxf="1" dxf="1">
    <nc r="A854" t="inlineStr">
      <is>
        <t>Fort Portal MC</t>
      </is>
    </nc>
    <ndxf>
      <font>
        <name val="Calibri"/>
        <scheme val="none"/>
      </font>
      <alignment vertical="top" readingOrder="0"/>
      <border outline="0">
        <left style="medium">
          <color indexed="64"/>
        </left>
        <right style="medium">
          <color indexed="64"/>
        </right>
        <bottom style="medium">
          <color indexed="64"/>
        </bottom>
      </border>
    </ndxf>
  </rcc>
  <rcc rId="57243" sId="5" xfDxf="1" dxf="1" numFmtId="4">
    <nc r="B854">
      <v>88094</v>
    </nc>
    <ndxf>
      <font>
        <name val="Calibri"/>
        <scheme val="none"/>
      </font>
      <numFmt numFmtId="3" formatCode="#,##0"/>
      <alignment vertical="top" mergeCell="1" readingOrder="0"/>
      <border outline="0">
        <left style="medium">
          <color indexed="64"/>
        </left>
        <top style="medium">
          <color indexed="64"/>
        </top>
        <bottom style="medium">
          <color indexed="64"/>
        </bottom>
      </border>
    </ndxf>
  </rcc>
  <rfmt sheetId="5" xfDxf="1" sqref="C854" start="0" length="0">
    <dxf>
      <font>
        <name val="Calibri"/>
        <scheme val="none"/>
      </font>
      <numFmt numFmtId="3" formatCode="#,##0"/>
      <alignment vertical="top" mergeCell="1" readingOrder="0"/>
      <border outline="0">
        <right style="medium">
          <color indexed="64"/>
        </right>
        <top style="medium">
          <color indexed="64"/>
        </top>
        <bottom style="medium">
          <color indexed="64"/>
        </bottom>
      </border>
    </dxf>
  </rfmt>
  <rfmt sheetId="5" xfDxf="1" sqref="D854" start="0" length="0">
    <dxf>
      <font>
        <name val="Calibri"/>
        <scheme val="none"/>
      </font>
      <alignment vertical="top" readingOrder="0"/>
      <border outline="0">
        <right style="medium">
          <color indexed="64"/>
        </right>
        <bottom style="medium">
          <color indexed="64"/>
        </bottom>
      </border>
    </dxf>
  </rfmt>
  <rcc rId="57244" sId="5" xfDxf="1" dxf="1" numFmtId="4">
    <nc r="E854">
      <v>139423</v>
    </nc>
    <ndxf>
      <font>
        <name val="Calibri"/>
        <scheme val="none"/>
      </font>
      <numFmt numFmtId="3" formatCode="#,##0"/>
      <alignment vertical="top" readingOrder="0"/>
      <border outline="0">
        <right style="medium">
          <color indexed="64"/>
        </right>
        <bottom style="medium">
          <color indexed="64"/>
        </bottom>
      </border>
    </ndxf>
  </rcc>
  <rcc rId="57245" sId="5" xfDxf="1" dxf="1">
    <nc r="F854">
      <v>418</v>
    </nc>
    <ndxf>
      <font>
        <name val="Calibri"/>
        <scheme val="none"/>
      </font>
      <alignment vertical="top" readingOrder="0"/>
      <border outline="0">
        <right style="medium">
          <color indexed="64"/>
        </right>
        <bottom style="medium">
          <color indexed="64"/>
        </bottom>
      </border>
    </ndxf>
  </rcc>
  <rcc rId="57246" sId="5" xfDxf="1" dxf="1">
    <nc r="G854">
      <v>42</v>
    </nc>
    <ndxf>
      <font>
        <name val="Calibri"/>
        <scheme val="none"/>
      </font>
      <alignment vertical="top" readingOrder="0"/>
      <border outline="0">
        <right style="medium">
          <color indexed="64"/>
        </right>
        <bottom style="medium">
          <color indexed="64"/>
        </bottom>
      </border>
    </ndxf>
  </rcc>
  <rcc rId="57247" sId="5" xfDxf="1" dxf="1">
    <nc r="H854" t="inlineStr">
      <is>
        <t xml:space="preserve">-   </t>
      </is>
    </nc>
    <ndxf>
      <font>
        <name val="Calibri"/>
        <scheme val="none"/>
      </font>
      <alignment vertical="top" readingOrder="0"/>
      <border outline="0">
        <right style="medium">
          <color indexed="64"/>
        </right>
        <bottom style="medium">
          <color indexed="64"/>
        </bottom>
      </border>
    </ndxf>
  </rcc>
  <rcc rId="57248" sId="5" xfDxf="1" dxf="1">
    <nc r="I854" t="inlineStr">
      <is>
        <t>-</t>
      </is>
    </nc>
    <ndxf>
      <font>
        <name val="Calibri"/>
        <scheme val="none"/>
      </font>
      <alignment vertical="top" readingOrder="0"/>
      <border outline="0">
        <right style="medium">
          <color indexed="64"/>
        </right>
        <bottom style="medium">
          <color indexed="64"/>
        </bottom>
      </border>
    </ndxf>
  </rcc>
  <rcc rId="57249" sId="5" xfDxf="1" dxf="1">
    <nc r="J854" t="inlineStr">
      <is>
        <t xml:space="preserve">  </t>
      </is>
    </nc>
    <ndxf>
      <font>
        <name val="Calibri"/>
        <scheme val="none"/>
      </font>
      <alignment vertical="top" readingOrder="0"/>
      <border outline="0">
        <right style="medium">
          <color indexed="64"/>
        </right>
        <bottom style="medium">
          <color indexed="64"/>
        </bottom>
      </border>
    </ndxf>
  </rcc>
  <rcc rId="57250" sId="5" xfDxf="1" dxf="1">
    <nc r="K854">
      <v>2900</v>
    </nc>
    <ndxf>
      <font>
        <name val="Calibri"/>
        <scheme val="none"/>
      </font>
      <alignment vertical="top" readingOrder="0"/>
      <border outline="0">
        <right style="medium">
          <color indexed="64"/>
        </right>
        <bottom style="medium">
          <color indexed="64"/>
        </bottom>
      </border>
    </ndxf>
  </rcc>
  <rcc rId="57251" sId="5" xfDxf="1" dxf="1">
    <nc r="L854">
      <v>350</v>
    </nc>
    <ndxf>
      <font>
        <name val="Calibri"/>
        <scheme val="none"/>
      </font>
      <alignment vertical="top" readingOrder="0"/>
      <border outline="0">
        <right style="medium">
          <color indexed="64"/>
        </right>
        <bottom style="medium">
          <color indexed="64"/>
        </bottom>
      </border>
    </ndxf>
  </rcc>
  <rcc rId="57252" sId="5" xfDxf="1" dxf="1">
    <nc r="M854">
      <v>350</v>
    </nc>
    <ndxf>
      <font>
        <name val="Calibri"/>
        <scheme val="none"/>
      </font>
      <alignment vertical="top" readingOrder="0"/>
      <border outline="0">
        <right style="medium">
          <color indexed="64"/>
        </right>
        <bottom style="medium">
          <color indexed="64"/>
        </bottom>
      </border>
    </ndxf>
  </rcc>
  <rcc rId="57253" sId="5" xfDxf="1" dxf="1">
    <nc r="N854">
      <v>500</v>
    </nc>
    <ndxf>
      <font>
        <name val="Calibri"/>
        <scheme val="none"/>
      </font>
      <alignment vertical="top" readingOrder="0"/>
      <border outline="0">
        <right style="medium">
          <color indexed="64"/>
        </right>
        <bottom style="medium">
          <color indexed="64"/>
        </bottom>
      </border>
    </ndxf>
  </rcc>
  <rcc rId="57254" sId="5" xfDxf="1" dxf="1">
    <nc r="O854">
      <v>500</v>
    </nc>
    <ndxf>
      <font>
        <name val="Calibri"/>
        <scheme val="none"/>
      </font>
      <alignment vertical="top" readingOrder="0"/>
      <border outline="0">
        <right style="medium">
          <color indexed="64"/>
        </right>
        <bottom style="medium">
          <color indexed="64"/>
        </bottom>
      </border>
    </ndxf>
  </rcc>
  <rcc rId="57255" sId="5" xfDxf="1" dxf="1">
    <nc r="P854">
      <v>72</v>
    </nc>
    <ndxf>
      <font>
        <name val="Calibri"/>
        <scheme val="none"/>
      </font>
      <alignment vertical="top" readingOrder="0"/>
      <border outline="0">
        <right style="medium">
          <color indexed="64"/>
        </right>
        <bottom style="medium">
          <color indexed="64"/>
        </bottom>
      </border>
    </ndxf>
  </rcc>
  <rcc rId="57256" sId="5" xfDxf="1" dxf="1">
    <nc r="Q854">
      <v>72</v>
    </nc>
    <ndxf>
      <font>
        <name val="Calibri"/>
        <scheme val="none"/>
      </font>
      <alignment vertical="top" readingOrder="0"/>
      <border outline="0">
        <right style="medium">
          <color indexed="64"/>
        </right>
        <bottom style="medium">
          <color indexed="64"/>
        </bottom>
      </border>
    </ndxf>
  </rcc>
  <rfmt sheetId="5" xfDxf="1" sqref="R854" start="0" length="0">
    <dxf>
      <font>
        <name val="Calibri"/>
        <scheme val="none"/>
      </font>
      <alignment vertical="top" readingOrder="0"/>
      <border outline="0">
        <right style="medium">
          <color indexed="64"/>
        </right>
        <bottom style="medium">
          <color indexed="64"/>
        </bottom>
      </border>
    </dxf>
  </rfmt>
  <rfmt sheetId="5" xfDxf="1" sqref="S854" start="0" length="0"/>
  <rfmt sheetId="5" xfDxf="1" sqref="T854" start="0" length="0"/>
  <rfmt sheetId="5" xfDxf="1" sqref="U854" start="0" length="0"/>
  <rfmt sheetId="5" xfDxf="1" sqref="V854" start="0" length="0"/>
  <rfmt sheetId="5" xfDxf="1" sqref="W854" start="0" length="0"/>
  <rfmt sheetId="5" xfDxf="1" sqref="X854" start="0" length="0"/>
  <rfmt sheetId="5" xfDxf="1" sqref="Y854" start="0" length="0"/>
  <rfmt sheetId="5" xfDxf="1" sqref="Z854" start="0" length="0"/>
  <rfmt sheetId="5" xfDxf="1" sqref="AA854" start="0" length="0"/>
  <rfmt sheetId="5" xfDxf="1" sqref="AB854" start="0" length="0"/>
  <rfmt sheetId="5" xfDxf="1" sqref="AC854" start="0" length="0"/>
  <rfmt sheetId="5" xfDxf="1" sqref="AD854" start="0" length="0"/>
  <rfmt sheetId="5" xfDxf="1" sqref="AE854" start="0" length="0"/>
  <rcc rId="57257" sId="5" xfDxf="1" dxf="1">
    <nc r="A855" t="inlineStr">
      <is>
        <t xml:space="preserve">Project Targets </t>
      </is>
    </nc>
    <ndxf>
      <font>
        <name val="Calibri"/>
        <scheme val="none"/>
      </font>
      <alignment vertical="top" readingOrder="0"/>
      <border outline="0">
        <left style="medium">
          <color indexed="64"/>
        </left>
        <right style="medium">
          <color indexed="64"/>
        </right>
        <bottom style="medium">
          <color indexed="64"/>
        </bottom>
      </border>
    </ndxf>
  </rcc>
  <rfmt sheetId="5" xfDxf="1" sqref="B855" start="0" length="0">
    <dxf>
      <font>
        <name val="Calibri"/>
        <scheme val="none"/>
      </font>
      <alignment vertical="top" mergeCell="1" readingOrder="0"/>
      <border outline="0">
        <left style="medium">
          <color indexed="64"/>
        </left>
        <top style="medium">
          <color indexed="64"/>
        </top>
        <bottom style="medium">
          <color indexed="64"/>
        </bottom>
      </border>
    </dxf>
  </rfmt>
  <rfmt sheetId="5" xfDxf="1" sqref="C855" start="0" length="0">
    <dxf>
      <font>
        <name val="Calibri"/>
        <scheme val="none"/>
      </font>
      <alignment vertical="top" mergeCell="1" readingOrder="0"/>
      <border outline="0">
        <right style="medium">
          <color indexed="64"/>
        </right>
        <top style="medium">
          <color indexed="64"/>
        </top>
        <bottom style="medium">
          <color indexed="64"/>
        </bottom>
      </border>
    </dxf>
  </rfmt>
  <rfmt sheetId="5" xfDxf="1" sqref="D855" start="0" length="0">
    <dxf>
      <font>
        <name val="Calibri"/>
        <scheme val="none"/>
      </font>
      <alignment vertical="top" readingOrder="0"/>
      <border outline="0">
        <right style="medium">
          <color indexed="64"/>
        </right>
        <bottom style="medium">
          <color indexed="64"/>
        </bottom>
      </border>
    </dxf>
  </rfmt>
  <rfmt sheetId="5" xfDxf="1" sqref="E855" start="0" length="0">
    <dxf>
      <font>
        <name val="Calibri"/>
        <scheme val="none"/>
      </font>
      <alignment vertical="top" readingOrder="0"/>
      <border outline="0">
        <right style="medium">
          <color indexed="64"/>
        </right>
        <bottom style="medium">
          <color indexed="64"/>
        </bottom>
      </border>
    </dxf>
  </rfmt>
  <rcc rId="57258" sId="5" xfDxf="1" dxf="1" numFmtId="4">
    <nc r="F855">
      <v>5913</v>
    </nc>
    <ndxf>
      <font>
        <b/>
        <name val="Calibri"/>
        <scheme val="none"/>
      </font>
      <numFmt numFmtId="3" formatCode="#,##0"/>
      <alignment vertical="top" readingOrder="0"/>
      <border outline="0">
        <right style="medium">
          <color indexed="64"/>
        </right>
        <bottom style="medium">
          <color indexed="64"/>
        </bottom>
      </border>
    </ndxf>
  </rcc>
  <rcc rId="57259" sId="5" xfDxf="1" dxf="1">
    <nc r="G855">
      <v>591</v>
    </nc>
    <ndxf>
      <font>
        <b/>
        <name val="Calibri"/>
        <scheme val="none"/>
      </font>
      <alignment vertical="top" readingOrder="0"/>
      <border outline="0">
        <right style="medium">
          <color indexed="64"/>
        </right>
        <bottom style="medium">
          <color indexed="64"/>
        </bottom>
      </border>
    </ndxf>
  </rcc>
  <rcc rId="57260" sId="5" xfDxf="1" dxf="1" numFmtId="4">
    <nc r="H855">
      <v>1425</v>
    </nc>
    <ndxf>
      <font>
        <b/>
        <name val="Calibri"/>
        <scheme val="none"/>
      </font>
      <numFmt numFmtId="3" formatCode="#,##0"/>
      <alignment vertical="top" readingOrder="0"/>
      <border outline="0">
        <right style="medium">
          <color indexed="64"/>
        </right>
        <bottom style="medium">
          <color indexed="64"/>
        </bottom>
      </border>
    </ndxf>
  </rcc>
  <rcc rId="57261" sId="5" xfDxf="1" dxf="1" numFmtId="4">
    <nc r="I855">
      <v>1425</v>
    </nc>
    <ndxf>
      <font>
        <b/>
        <name val="Calibri"/>
        <scheme val="none"/>
      </font>
      <numFmt numFmtId="3" formatCode="#,##0"/>
      <alignment vertical="top" readingOrder="0"/>
      <border outline="0">
        <right style="medium">
          <color indexed="64"/>
        </right>
        <bottom style="medium">
          <color indexed="64"/>
        </bottom>
      </border>
    </ndxf>
  </rcc>
  <rcc rId="57262" sId="5" xfDxf="1" dxf="1" numFmtId="4">
    <nc r="J855">
      <v>1142</v>
    </nc>
    <ndxf>
      <font>
        <b/>
        <name val="Calibri"/>
        <scheme val="none"/>
      </font>
      <numFmt numFmtId="3" formatCode="#,##0"/>
      <alignment vertical="top" readingOrder="0"/>
      <border outline="0">
        <right style="medium">
          <color indexed="64"/>
        </right>
        <bottom style="medium">
          <color indexed="64"/>
        </bottom>
      </border>
    </ndxf>
  </rcc>
  <rcc rId="57263" sId="5" xfDxf="1" dxf="1" numFmtId="4">
    <nc r="K855">
      <v>11640</v>
    </nc>
    <ndxf>
      <font>
        <b/>
        <name val="Calibri"/>
        <scheme val="none"/>
      </font>
      <numFmt numFmtId="3" formatCode="#,##0"/>
      <alignment vertical="top" readingOrder="0"/>
      <border outline="0">
        <right style="medium">
          <color indexed="64"/>
        </right>
        <bottom style="medium">
          <color indexed="64"/>
        </bottom>
      </border>
    </ndxf>
  </rcc>
  <rcc rId="57264" sId="5" xfDxf="1" dxf="1" numFmtId="4">
    <nc r="L855">
      <v>2100</v>
    </nc>
    <ndxf>
      <font>
        <b/>
        <name val="Calibri"/>
        <scheme val="none"/>
      </font>
      <numFmt numFmtId="3" formatCode="#,##0"/>
      <alignment vertical="top" readingOrder="0"/>
      <border outline="0">
        <right style="medium">
          <color indexed="64"/>
        </right>
        <bottom style="medium">
          <color indexed="64"/>
        </bottom>
      </border>
    </ndxf>
  </rcc>
  <rcc rId="57265" sId="5" xfDxf="1" dxf="1" numFmtId="4">
    <nc r="M855">
      <v>2100</v>
    </nc>
    <ndxf>
      <font>
        <b/>
        <name val="Calibri"/>
        <scheme val="none"/>
      </font>
      <numFmt numFmtId="3" formatCode="#,##0"/>
      <alignment vertical="top" readingOrder="0"/>
      <border outline="0">
        <right style="medium">
          <color indexed="64"/>
        </right>
        <bottom style="medium">
          <color indexed="64"/>
        </bottom>
      </border>
    </ndxf>
  </rcc>
  <rcc rId="57266" sId="5" xfDxf="1" dxf="1" numFmtId="4">
    <nc r="N855">
      <v>3000</v>
    </nc>
    <ndxf>
      <font>
        <b/>
        <name val="Calibri"/>
        <scheme val="none"/>
      </font>
      <numFmt numFmtId="3" formatCode="#,##0"/>
      <alignment vertical="top" readingOrder="0"/>
      <border outline="0">
        <right style="medium">
          <color indexed="64"/>
        </right>
        <bottom style="medium">
          <color indexed="64"/>
        </bottom>
      </border>
    </ndxf>
  </rcc>
  <rcc rId="57267" sId="5" xfDxf="1" dxf="1" numFmtId="4">
    <nc r="O855">
      <v>3000</v>
    </nc>
    <ndxf>
      <font>
        <b/>
        <name val="Calibri"/>
        <scheme val="none"/>
      </font>
      <numFmt numFmtId="3" formatCode="#,##0"/>
      <alignment vertical="top" readingOrder="0"/>
      <border outline="0">
        <right style="medium">
          <color indexed="64"/>
        </right>
        <bottom style="medium">
          <color indexed="64"/>
        </bottom>
      </border>
    </ndxf>
  </rcc>
  <rcc rId="57268" sId="5" xfDxf="1" dxf="1" numFmtId="4">
    <nc r="P855">
      <v>1016</v>
    </nc>
    <ndxf>
      <font>
        <b/>
        <name val="Calibri"/>
        <scheme val="none"/>
      </font>
      <numFmt numFmtId="3" formatCode="#,##0"/>
      <alignment vertical="top" readingOrder="0"/>
      <border outline="0">
        <right style="medium">
          <color indexed="64"/>
        </right>
        <bottom style="medium">
          <color indexed="64"/>
        </bottom>
      </border>
    </ndxf>
  </rcc>
  <rfmt sheetId="5" xfDxf="1" sqref="Q855" start="0" length="0">
    <dxf>
      <font>
        <name val="Calibri"/>
        <scheme val="none"/>
      </font>
      <alignment vertical="top" readingOrder="0"/>
      <border outline="0">
        <right style="medium">
          <color indexed="64"/>
        </right>
        <bottom style="medium">
          <color indexed="64"/>
        </bottom>
      </border>
    </dxf>
  </rfmt>
  <rcc rId="57269" sId="5" xfDxf="1" dxf="1" numFmtId="4">
    <nc r="R855">
      <v>34368</v>
    </nc>
    <ndxf>
      <font>
        <b/>
        <name val="Calibri"/>
        <scheme val="none"/>
      </font>
      <numFmt numFmtId="3" formatCode="#,##0"/>
      <alignment vertical="top" readingOrder="0"/>
      <border outline="0">
        <right style="medium">
          <color indexed="64"/>
        </right>
        <bottom style="medium">
          <color indexed="64"/>
        </bottom>
      </border>
    </ndxf>
  </rcc>
  <rfmt sheetId="5" xfDxf="1" sqref="S855" start="0" length="0"/>
  <rfmt sheetId="5" xfDxf="1" sqref="T855" start="0" length="0"/>
  <rfmt sheetId="5" xfDxf="1" sqref="U855" start="0" length="0"/>
  <rfmt sheetId="5" xfDxf="1" sqref="V855" start="0" length="0"/>
  <rfmt sheetId="5" xfDxf="1" sqref="W855" start="0" length="0"/>
  <rfmt sheetId="5" xfDxf="1" sqref="X855" start="0" length="0"/>
  <rfmt sheetId="5" xfDxf="1" sqref="Y855" start="0" length="0"/>
  <rfmt sheetId="5" xfDxf="1" sqref="Z855" start="0" length="0"/>
  <rfmt sheetId="5" xfDxf="1" sqref="AA855" start="0" length="0"/>
  <rfmt sheetId="5" xfDxf="1" sqref="AB855" start="0" length="0"/>
  <rfmt sheetId="5" xfDxf="1" sqref="AC855" start="0" length="0"/>
  <rfmt sheetId="5" xfDxf="1" sqref="AD855" start="0" length="0"/>
  <rfmt sheetId="5" xfDxf="1" sqref="AE855" start="0" length="0"/>
  <rcc rId="57270" sId="5" xfDxf="1" dxf="1">
    <nc r="A856" t="inlineStr">
      <is>
        <t xml:space="preserve">Notes </t>
      </is>
    </nc>
    <ndxf>
      <font>
        <name val="Calibri"/>
        <scheme val="none"/>
      </font>
      <alignment vertical="top" mergeCell="1" readingOrder="0"/>
      <border outline="0">
        <left style="medium">
          <color indexed="64"/>
        </left>
        <top style="medium">
          <color indexed="64"/>
        </top>
        <bottom style="medium">
          <color indexed="64"/>
        </bottom>
      </border>
    </ndxf>
  </rcc>
  <rfmt sheetId="5" xfDxf="1" sqref="B856" start="0" length="0">
    <dxf>
      <font>
        <name val="Calibri"/>
        <scheme val="none"/>
      </font>
      <alignment vertical="top" mergeCell="1" readingOrder="0"/>
      <border outline="0">
        <right style="medium">
          <color indexed="64"/>
        </right>
        <top style="medium">
          <color indexed="64"/>
        </top>
        <bottom style="medium">
          <color indexed="64"/>
        </bottom>
      </border>
    </dxf>
  </rfmt>
  <rcc rId="57271" sId="5" xfDxf="1" dxf="1">
    <nc r="C856" t="inlineStr">
      <is>
        <t xml:space="preserve">UBOS 2011 Mid-year population estimates for Fort Portal, Ntoroko and Kasese were as base to estimate current population  </t>
      </is>
    </nc>
    <ndxf>
      <font>
        <name val="Calibri"/>
        <scheme val="none"/>
      </font>
      <alignment vertical="top" mergeCell="1" readingOrder="0"/>
      <border outline="0">
        <left style="medium">
          <color indexed="64"/>
        </left>
        <top style="medium">
          <color indexed="64"/>
        </top>
        <bottom style="medium">
          <color indexed="64"/>
        </bottom>
      </border>
    </ndxf>
  </rcc>
  <rfmt sheetId="5" xfDxf="1" sqref="D856" start="0" length="0">
    <dxf>
      <font>
        <name val="Calibri"/>
        <scheme val="none"/>
      </font>
      <alignment vertical="top" mergeCell="1" readingOrder="0"/>
      <border outline="0">
        <top style="medium">
          <color indexed="64"/>
        </top>
        <bottom style="medium">
          <color indexed="64"/>
        </bottom>
      </border>
    </dxf>
  </rfmt>
  <rfmt sheetId="5" xfDxf="1" sqref="E856" start="0" length="0">
    <dxf>
      <font>
        <name val="Calibri"/>
        <scheme val="none"/>
      </font>
      <alignment vertical="top" mergeCell="1" readingOrder="0"/>
      <border outline="0">
        <top style="medium">
          <color indexed="64"/>
        </top>
        <bottom style="medium">
          <color indexed="64"/>
        </bottom>
      </border>
    </dxf>
  </rfmt>
  <rfmt sheetId="5" xfDxf="1" sqref="F856" start="0" length="0">
    <dxf>
      <font>
        <name val="Calibri"/>
        <scheme val="none"/>
      </font>
      <alignment vertical="top" mergeCell="1" readingOrder="0"/>
      <border outline="0">
        <top style="medium">
          <color indexed="64"/>
        </top>
        <bottom style="medium">
          <color indexed="64"/>
        </bottom>
      </border>
    </dxf>
  </rfmt>
  <rfmt sheetId="5" xfDxf="1" sqref="G856" start="0" length="0">
    <dxf>
      <font>
        <name val="Calibri"/>
        <scheme val="none"/>
      </font>
      <alignment vertical="top" mergeCell="1" readingOrder="0"/>
      <border outline="0">
        <top style="medium">
          <color indexed="64"/>
        </top>
        <bottom style="medium">
          <color indexed="64"/>
        </bottom>
      </border>
    </dxf>
  </rfmt>
  <rfmt sheetId="5" xfDxf="1" sqref="H856" start="0" length="0">
    <dxf>
      <font>
        <name val="Calibri"/>
        <scheme val="none"/>
      </font>
      <alignment vertical="top" mergeCell="1" readingOrder="0"/>
      <border outline="0">
        <top style="medium">
          <color indexed="64"/>
        </top>
        <bottom style="medium">
          <color indexed="64"/>
        </bottom>
      </border>
    </dxf>
  </rfmt>
  <rfmt sheetId="5" xfDxf="1" sqref="I856" start="0" length="0">
    <dxf>
      <font>
        <name val="Calibri"/>
        <scheme val="none"/>
      </font>
      <alignment vertical="top" mergeCell="1" readingOrder="0"/>
      <border outline="0">
        <top style="medium">
          <color indexed="64"/>
        </top>
        <bottom style="medium">
          <color indexed="64"/>
        </bottom>
      </border>
    </dxf>
  </rfmt>
  <rfmt sheetId="5" xfDxf="1" sqref="J856" start="0" length="0">
    <dxf>
      <font>
        <name val="Calibri"/>
        <scheme val="none"/>
      </font>
      <alignment vertical="top" mergeCell="1" readingOrder="0"/>
      <border outline="0">
        <top style="medium">
          <color indexed="64"/>
        </top>
        <bottom style="medium">
          <color indexed="64"/>
        </bottom>
      </border>
    </dxf>
  </rfmt>
  <rfmt sheetId="5" xfDxf="1" sqref="K856" start="0" length="0">
    <dxf>
      <font>
        <name val="Calibri"/>
        <scheme val="none"/>
      </font>
      <alignment vertical="top" mergeCell="1" readingOrder="0"/>
      <border outline="0">
        <top style="medium">
          <color indexed="64"/>
        </top>
        <bottom style="medium">
          <color indexed="64"/>
        </bottom>
      </border>
    </dxf>
  </rfmt>
  <rfmt sheetId="5" xfDxf="1" sqref="L856" start="0" length="0">
    <dxf>
      <font>
        <name val="Calibri"/>
        <scheme val="none"/>
      </font>
      <alignment vertical="top" mergeCell="1" readingOrder="0"/>
      <border outline="0">
        <top style="medium">
          <color indexed="64"/>
        </top>
        <bottom style="medium">
          <color indexed="64"/>
        </bottom>
      </border>
    </dxf>
  </rfmt>
  <rfmt sheetId="5" xfDxf="1" sqref="M856" start="0" length="0">
    <dxf>
      <font>
        <name val="Calibri"/>
        <scheme val="none"/>
      </font>
      <alignment vertical="top" mergeCell="1" readingOrder="0"/>
      <border outline="0">
        <top style="medium">
          <color indexed="64"/>
        </top>
        <bottom style="medium">
          <color indexed="64"/>
        </bottom>
      </border>
    </dxf>
  </rfmt>
  <rfmt sheetId="5" xfDxf="1" sqref="N856" start="0" length="0">
    <dxf>
      <font>
        <name val="Calibri"/>
        <scheme val="none"/>
      </font>
      <alignment vertical="top" mergeCell="1" readingOrder="0"/>
      <border outline="0">
        <top style="medium">
          <color indexed="64"/>
        </top>
        <bottom style="medium">
          <color indexed="64"/>
        </bottom>
      </border>
    </dxf>
  </rfmt>
  <rfmt sheetId="5" xfDxf="1" sqref="O856" start="0" length="0">
    <dxf>
      <font>
        <name val="Calibri"/>
        <scheme val="none"/>
      </font>
      <alignment vertical="top" mergeCell="1" readingOrder="0"/>
      <border outline="0">
        <top style="medium">
          <color indexed="64"/>
        </top>
        <bottom style="medium">
          <color indexed="64"/>
        </bottom>
      </border>
    </dxf>
  </rfmt>
  <rfmt sheetId="5" xfDxf="1" sqref="P856" start="0" length="0">
    <dxf>
      <font>
        <name val="Calibri"/>
        <scheme val="none"/>
      </font>
      <alignment vertical="top" mergeCell="1" readingOrder="0"/>
      <border outline="0">
        <top style="medium">
          <color indexed="64"/>
        </top>
        <bottom style="medium">
          <color indexed="64"/>
        </bottom>
      </border>
    </dxf>
  </rfmt>
  <rfmt sheetId="5" xfDxf="1" sqref="Q856" start="0" length="0">
    <dxf>
      <font>
        <name val="Calibri"/>
        <scheme val="none"/>
      </font>
      <alignment vertical="top" mergeCell="1" readingOrder="0"/>
      <border outline="0">
        <top style="medium">
          <color indexed="64"/>
        </top>
        <bottom style="medium">
          <color indexed="64"/>
        </bottom>
      </border>
    </dxf>
  </rfmt>
  <rfmt sheetId="5" xfDxf="1" sqref="R856" start="0" length="0">
    <dxf>
      <font>
        <name val="Calibri"/>
        <scheme val="none"/>
      </font>
      <alignment vertical="top" mergeCell="1" readingOrder="0"/>
      <border outline="0">
        <right style="medium">
          <color rgb="FF000000"/>
        </right>
        <top style="medium">
          <color indexed="64"/>
        </top>
        <bottom style="medium">
          <color indexed="64"/>
        </bottom>
      </border>
    </dxf>
  </rfmt>
  <rfmt sheetId="5" xfDxf="1" sqref="S856" start="0" length="0"/>
  <rfmt sheetId="5" xfDxf="1" sqref="T856" start="0" length="0"/>
  <rfmt sheetId="5" xfDxf="1" sqref="U856" start="0" length="0"/>
  <rfmt sheetId="5" xfDxf="1" sqref="V856" start="0" length="0"/>
  <rfmt sheetId="5" xfDxf="1" sqref="W856" start="0" length="0"/>
  <rfmt sheetId="5" xfDxf="1" sqref="X856" start="0" length="0"/>
  <rfmt sheetId="5" xfDxf="1" sqref="Y856" start="0" length="0"/>
  <rfmt sheetId="5" xfDxf="1" sqref="Z856" start="0" length="0"/>
  <rfmt sheetId="5" xfDxf="1" sqref="AA856" start="0" length="0"/>
  <rfmt sheetId="5" xfDxf="1" sqref="AB856" start="0" length="0"/>
  <rfmt sheetId="5" xfDxf="1" sqref="AC856" start="0" length="0"/>
  <rfmt sheetId="5" xfDxf="1" sqref="AD856" start="0" length="0"/>
  <rfmt sheetId="5" xfDxf="1" sqref="AE856" start="0" length="0"/>
  <rfmt sheetId="5" xfDxf="1" sqref="A857" start="0" length="0">
    <dxf>
      <font>
        <name val="Calibri"/>
        <scheme val="none"/>
      </font>
      <alignment vertical="top" mergeCell="1" readingOrder="0"/>
      <border outline="0">
        <left style="medium">
          <color indexed="64"/>
        </left>
        <top style="medium">
          <color indexed="64"/>
        </top>
        <bottom style="medium">
          <color indexed="64"/>
        </bottom>
      </border>
    </dxf>
  </rfmt>
  <rfmt sheetId="5" xfDxf="1" sqref="B857" start="0" length="0">
    <dxf>
      <font>
        <name val="Calibri"/>
        <scheme val="none"/>
      </font>
      <alignment vertical="top" mergeCell="1" readingOrder="0"/>
      <border outline="0">
        <right style="medium">
          <color indexed="64"/>
        </right>
        <top style="medium">
          <color indexed="64"/>
        </top>
        <bottom style="medium">
          <color indexed="64"/>
        </bottom>
      </border>
    </dxf>
  </rfmt>
  <rcc rId="57272" sId="5" xfDxf="1" dxf="1">
    <nc r="C857" t="inlineStr">
      <is>
        <t xml:space="preserve">The 2002 Census data for Kabarole district was used as a base to estimate current population </t>
      </is>
    </nc>
    <ndxf>
      <font>
        <name val="Calibri"/>
        <scheme val="none"/>
      </font>
      <alignment vertical="top" mergeCell="1" readingOrder="0"/>
      <border outline="0">
        <left style="medium">
          <color indexed="64"/>
        </left>
        <top style="medium">
          <color indexed="64"/>
        </top>
        <bottom style="medium">
          <color indexed="64"/>
        </bottom>
      </border>
    </ndxf>
  </rcc>
  <rfmt sheetId="5" xfDxf="1" sqref="D857" start="0" length="0">
    <dxf>
      <font>
        <name val="Calibri"/>
        <scheme val="none"/>
      </font>
      <alignment vertical="top" mergeCell="1" readingOrder="0"/>
      <border outline="0">
        <top style="medium">
          <color indexed="64"/>
        </top>
        <bottom style="medium">
          <color indexed="64"/>
        </bottom>
      </border>
    </dxf>
  </rfmt>
  <rfmt sheetId="5" xfDxf="1" sqref="E857" start="0" length="0">
    <dxf>
      <font>
        <name val="Calibri"/>
        <scheme val="none"/>
      </font>
      <alignment vertical="top" mergeCell="1" readingOrder="0"/>
      <border outline="0">
        <top style="medium">
          <color indexed="64"/>
        </top>
        <bottom style="medium">
          <color indexed="64"/>
        </bottom>
      </border>
    </dxf>
  </rfmt>
  <rfmt sheetId="5" xfDxf="1" sqref="F857" start="0" length="0">
    <dxf>
      <font>
        <name val="Calibri"/>
        <scheme val="none"/>
      </font>
      <alignment vertical="top" mergeCell="1" readingOrder="0"/>
      <border outline="0">
        <top style="medium">
          <color indexed="64"/>
        </top>
        <bottom style="medium">
          <color indexed="64"/>
        </bottom>
      </border>
    </dxf>
  </rfmt>
  <rfmt sheetId="5" xfDxf="1" sqref="G857" start="0" length="0">
    <dxf>
      <font>
        <name val="Calibri"/>
        <scheme val="none"/>
      </font>
      <alignment vertical="top" mergeCell="1" readingOrder="0"/>
      <border outline="0">
        <top style="medium">
          <color indexed="64"/>
        </top>
        <bottom style="medium">
          <color indexed="64"/>
        </bottom>
      </border>
    </dxf>
  </rfmt>
  <rfmt sheetId="5" xfDxf="1" sqref="H857" start="0" length="0">
    <dxf>
      <font>
        <name val="Calibri"/>
        <scheme val="none"/>
      </font>
      <alignment vertical="top" mergeCell="1" readingOrder="0"/>
      <border outline="0">
        <top style="medium">
          <color indexed="64"/>
        </top>
        <bottom style="medium">
          <color indexed="64"/>
        </bottom>
      </border>
    </dxf>
  </rfmt>
  <rfmt sheetId="5" xfDxf="1" sqref="I857" start="0" length="0">
    <dxf>
      <font>
        <name val="Calibri"/>
        <scheme val="none"/>
      </font>
      <alignment vertical="top" mergeCell="1" readingOrder="0"/>
      <border outline="0">
        <top style="medium">
          <color indexed="64"/>
        </top>
        <bottom style="medium">
          <color indexed="64"/>
        </bottom>
      </border>
    </dxf>
  </rfmt>
  <rfmt sheetId="5" xfDxf="1" sqref="J857" start="0" length="0">
    <dxf>
      <font>
        <name val="Calibri"/>
        <scheme val="none"/>
      </font>
      <alignment vertical="top" mergeCell="1" readingOrder="0"/>
      <border outline="0">
        <top style="medium">
          <color indexed="64"/>
        </top>
        <bottom style="medium">
          <color indexed="64"/>
        </bottom>
      </border>
    </dxf>
  </rfmt>
  <rfmt sheetId="5" xfDxf="1" sqref="K857" start="0" length="0">
    <dxf>
      <font>
        <name val="Calibri"/>
        <scheme val="none"/>
      </font>
      <alignment vertical="top" mergeCell="1" readingOrder="0"/>
      <border outline="0">
        <top style="medium">
          <color indexed="64"/>
        </top>
        <bottom style="medium">
          <color indexed="64"/>
        </bottom>
      </border>
    </dxf>
  </rfmt>
  <rfmt sheetId="5" xfDxf="1" sqref="L857" start="0" length="0">
    <dxf>
      <font>
        <name val="Calibri"/>
        <scheme val="none"/>
      </font>
      <alignment vertical="top" mergeCell="1" readingOrder="0"/>
      <border outline="0">
        <top style="medium">
          <color indexed="64"/>
        </top>
        <bottom style="medium">
          <color indexed="64"/>
        </bottom>
      </border>
    </dxf>
  </rfmt>
  <rfmt sheetId="5" xfDxf="1" sqref="M857" start="0" length="0">
    <dxf>
      <font>
        <name val="Calibri"/>
        <scheme val="none"/>
      </font>
      <alignment vertical="top" mergeCell="1" readingOrder="0"/>
      <border outline="0">
        <top style="medium">
          <color indexed="64"/>
        </top>
        <bottom style="medium">
          <color indexed="64"/>
        </bottom>
      </border>
    </dxf>
  </rfmt>
  <rfmt sheetId="5" xfDxf="1" sqref="N857" start="0" length="0">
    <dxf>
      <font>
        <name val="Calibri"/>
        <scheme val="none"/>
      </font>
      <alignment vertical="top" mergeCell="1" readingOrder="0"/>
      <border outline="0">
        <top style="medium">
          <color indexed="64"/>
        </top>
        <bottom style="medium">
          <color indexed="64"/>
        </bottom>
      </border>
    </dxf>
  </rfmt>
  <rfmt sheetId="5" xfDxf="1" sqref="O857" start="0" length="0">
    <dxf>
      <font>
        <name val="Calibri"/>
        <scheme val="none"/>
      </font>
      <alignment vertical="top" mergeCell="1" readingOrder="0"/>
      <border outline="0">
        <top style="medium">
          <color indexed="64"/>
        </top>
        <bottom style="medium">
          <color indexed="64"/>
        </bottom>
      </border>
    </dxf>
  </rfmt>
  <rfmt sheetId="5" xfDxf="1" sqref="P857" start="0" length="0">
    <dxf>
      <font>
        <name val="Calibri"/>
        <scheme val="none"/>
      </font>
      <alignment vertical="top" mergeCell="1" readingOrder="0"/>
      <border outline="0">
        <top style="medium">
          <color indexed="64"/>
        </top>
        <bottom style="medium">
          <color indexed="64"/>
        </bottom>
      </border>
    </dxf>
  </rfmt>
  <rfmt sheetId="5" xfDxf="1" sqref="Q857" start="0" length="0">
    <dxf>
      <font>
        <name val="Calibri"/>
        <scheme val="none"/>
      </font>
      <alignment vertical="top" mergeCell="1" readingOrder="0"/>
      <border outline="0">
        <top style="medium">
          <color indexed="64"/>
        </top>
        <bottom style="medium">
          <color indexed="64"/>
        </bottom>
      </border>
    </dxf>
  </rfmt>
  <rfmt sheetId="5" xfDxf="1" sqref="R857" start="0" length="0">
    <dxf>
      <font>
        <name val="Calibri"/>
        <scheme val="none"/>
      </font>
      <alignment vertical="top" mergeCell="1" readingOrder="0"/>
      <border outline="0">
        <right style="medium">
          <color rgb="FF000000"/>
        </right>
        <top style="medium">
          <color indexed="64"/>
        </top>
        <bottom style="medium">
          <color indexed="64"/>
        </bottom>
      </border>
    </dxf>
  </rfmt>
  <rfmt sheetId="5" xfDxf="1" sqref="S857" start="0" length="0"/>
  <rfmt sheetId="5" xfDxf="1" sqref="T857" start="0" length="0"/>
  <rfmt sheetId="5" xfDxf="1" sqref="U857" start="0" length="0"/>
  <rfmt sheetId="5" xfDxf="1" sqref="V857" start="0" length="0"/>
  <rfmt sheetId="5" xfDxf="1" sqref="W857" start="0" length="0"/>
  <rfmt sheetId="5" xfDxf="1" sqref="X857" start="0" length="0"/>
  <rfmt sheetId="5" xfDxf="1" sqref="Y857" start="0" length="0"/>
  <rfmt sheetId="5" xfDxf="1" sqref="Z857" start="0" length="0"/>
  <rfmt sheetId="5" xfDxf="1" sqref="AA857" start="0" length="0"/>
  <rfmt sheetId="5" xfDxf="1" sqref="AB857" start="0" length="0"/>
  <rfmt sheetId="5" xfDxf="1" sqref="AC857" start="0" length="0"/>
  <rfmt sheetId="5" xfDxf="1" sqref="AD857" start="0" length="0"/>
  <rfmt sheetId="5" xfDxf="1" sqref="AE857" start="0" length="0"/>
  <rfmt sheetId="5" xfDxf="1" sqref="A858" start="0" length="0">
    <dxf>
      <font>
        <name val="Calibri"/>
        <scheme val="none"/>
      </font>
      <alignment vertical="top" mergeCell="1" readingOrder="0"/>
      <border outline="0">
        <left style="medium">
          <color indexed="64"/>
        </left>
        <top style="medium">
          <color indexed="64"/>
        </top>
        <bottom style="medium">
          <color indexed="64"/>
        </bottom>
      </border>
    </dxf>
  </rfmt>
  <rfmt sheetId="5" xfDxf="1" sqref="B858" start="0" length="0">
    <dxf>
      <font>
        <name val="Calibri"/>
        <scheme val="none"/>
      </font>
      <alignment vertical="top" mergeCell="1" readingOrder="0"/>
      <border outline="0">
        <right style="medium">
          <color indexed="64"/>
        </right>
        <top style="medium">
          <color indexed="64"/>
        </top>
        <bottom style="medium">
          <color indexed="64"/>
        </bottom>
      </border>
    </dxf>
  </rfmt>
  <rcc rId="57273" sId="5" xfDxf="1" dxf="1">
    <nc r="C858" t="inlineStr">
      <is>
        <t xml:space="preserve">A population growth rate 3.9% was used to estimate population growth rates in urban areas as recommended by UBOS </t>
      </is>
    </nc>
    <ndxf>
      <font>
        <name val="Calibri"/>
        <scheme val="none"/>
      </font>
      <alignment vertical="top" mergeCell="1" readingOrder="0"/>
      <border outline="0">
        <left style="medium">
          <color indexed="64"/>
        </left>
        <top style="medium">
          <color indexed="64"/>
        </top>
        <bottom style="medium">
          <color indexed="64"/>
        </bottom>
      </border>
    </ndxf>
  </rcc>
  <rfmt sheetId="5" xfDxf="1" sqref="D858" start="0" length="0">
    <dxf>
      <font>
        <name val="Calibri"/>
        <scheme val="none"/>
      </font>
      <alignment vertical="top" mergeCell="1" readingOrder="0"/>
      <border outline="0">
        <top style="medium">
          <color indexed="64"/>
        </top>
        <bottom style="medium">
          <color indexed="64"/>
        </bottom>
      </border>
    </dxf>
  </rfmt>
  <rfmt sheetId="5" xfDxf="1" sqref="E858" start="0" length="0">
    <dxf>
      <font>
        <name val="Calibri"/>
        <scheme val="none"/>
      </font>
      <alignment vertical="top" mergeCell="1" readingOrder="0"/>
      <border outline="0">
        <top style="medium">
          <color indexed="64"/>
        </top>
        <bottom style="medium">
          <color indexed="64"/>
        </bottom>
      </border>
    </dxf>
  </rfmt>
  <rfmt sheetId="5" xfDxf="1" sqref="F858" start="0" length="0">
    <dxf>
      <font>
        <name val="Calibri"/>
        <scheme val="none"/>
      </font>
      <alignment vertical="top" mergeCell="1" readingOrder="0"/>
      <border outline="0">
        <top style="medium">
          <color indexed="64"/>
        </top>
        <bottom style="medium">
          <color indexed="64"/>
        </bottom>
      </border>
    </dxf>
  </rfmt>
  <rfmt sheetId="5" xfDxf="1" sqref="G858" start="0" length="0">
    <dxf>
      <font>
        <name val="Calibri"/>
        <scheme val="none"/>
      </font>
      <alignment vertical="top" mergeCell="1" readingOrder="0"/>
      <border outline="0">
        <top style="medium">
          <color indexed="64"/>
        </top>
        <bottom style="medium">
          <color indexed="64"/>
        </bottom>
      </border>
    </dxf>
  </rfmt>
  <rfmt sheetId="5" xfDxf="1" sqref="H858" start="0" length="0">
    <dxf>
      <font>
        <name val="Calibri"/>
        <scheme val="none"/>
      </font>
      <alignment vertical="top" mergeCell="1" readingOrder="0"/>
      <border outline="0">
        <top style="medium">
          <color indexed="64"/>
        </top>
        <bottom style="medium">
          <color indexed="64"/>
        </bottom>
      </border>
    </dxf>
  </rfmt>
  <rfmt sheetId="5" xfDxf="1" sqref="I858" start="0" length="0">
    <dxf>
      <font>
        <name val="Calibri"/>
        <scheme val="none"/>
      </font>
      <alignment vertical="top" mergeCell="1" readingOrder="0"/>
      <border outline="0">
        <top style="medium">
          <color indexed="64"/>
        </top>
        <bottom style="medium">
          <color indexed="64"/>
        </bottom>
      </border>
    </dxf>
  </rfmt>
  <rfmt sheetId="5" xfDxf="1" sqref="J858" start="0" length="0">
    <dxf>
      <font>
        <name val="Calibri"/>
        <scheme val="none"/>
      </font>
      <alignment vertical="top" mergeCell="1" readingOrder="0"/>
      <border outline="0">
        <top style="medium">
          <color indexed="64"/>
        </top>
        <bottom style="medium">
          <color indexed="64"/>
        </bottom>
      </border>
    </dxf>
  </rfmt>
  <rfmt sheetId="5" xfDxf="1" sqref="K858" start="0" length="0">
    <dxf>
      <font>
        <name val="Calibri"/>
        <scheme val="none"/>
      </font>
      <alignment vertical="top" mergeCell="1" readingOrder="0"/>
      <border outline="0">
        <top style="medium">
          <color indexed="64"/>
        </top>
        <bottom style="medium">
          <color indexed="64"/>
        </bottom>
      </border>
    </dxf>
  </rfmt>
  <rfmt sheetId="5" xfDxf="1" sqref="L858" start="0" length="0">
    <dxf>
      <font>
        <name val="Calibri"/>
        <scheme val="none"/>
      </font>
      <alignment vertical="top" mergeCell="1" readingOrder="0"/>
      <border outline="0">
        <top style="medium">
          <color indexed="64"/>
        </top>
        <bottom style="medium">
          <color indexed="64"/>
        </bottom>
      </border>
    </dxf>
  </rfmt>
  <rfmt sheetId="5" xfDxf="1" sqref="M858" start="0" length="0">
    <dxf>
      <font>
        <name val="Calibri"/>
        <scheme val="none"/>
      </font>
      <alignment vertical="top" mergeCell="1" readingOrder="0"/>
      <border outline="0">
        <top style="medium">
          <color indexed="64"/>
        </top>
        <bottom style="medium">
          <color indexed="64"/>
        </bottom>
      </border>
    </dxf>
  </rfmt>
  <rfmt sheetId="5" xfDxf="1" sqref="N858" start="0" length="0">
    <dxf>
      <font>
        <name val="Calibri"/>
        <scheme val="none"/>
      </font>
      <alignment vertical="top" mergeCell="1" readingOrder="0"/>
      <border outline="0">
        <top style="medium">
          <color indexed="64"/>
        </top>
        <bottom style="medium">
          <color indexed="64"/>
        </bottom>
      </border>
    </dxf>
  </rfmt>
  <rfmt sheetId="5" xfDxf="1" sqref="O858" start="0" length="0">
    <dxf>
      <font>
        <name val="Calibri"/>
        <scheme val="none"/>
      </font>
      <alignment vertical="top" mergeCell="1" readingOrder="0"/>
      <border outline="0">
        <top style="medium">
          <color indexed="64"/>
        </top>
        <bottom style="medium">
          <color indexed="64"/>
        </bottom>
      </border>
    </dxf>
  </rfmt>
  <rfmt sheetId="5" xfDxf="1" sqref="P858" start="0" length="0">
    <dxf>
      <font>
        <name val="Calibri"/>
        <scheme val="none"/>
      </font>
      <alignment vertical="top" mergeCell="1" readingOrder="0"/>
      <border outline="0">
        <top style="medium">
          <color indexed="64"/>
        </top>
        <bottom style="medium">
          <color indexed="64"/>
        </bottom>
      </border>
    </dxf>
  </rfmt>
  <rfmt sheetId="5" xfDxf="1" sqref="Q858" start="0" length="0">
    <dxf>
      <font>
        <name val="Calibri"/>
        <scheme val="none"/>
      </font>
      <alignment vertical="top" mergeCell="1" readingOrder="0"/>
      <border outline="0">
        <top style="medium">
          <color indexed="64"/>
        </top>
        <bottom style="medium">
          <color indexed="64"/>
        </bottom>
      </border>
    </dxf>
  </rfmt>
  <rfmt sheetId="5" xfDxf="1" sqref="R858" start="0" length="0">
    <dxf>
      <font>
        <name val="Calibri"/>
        <scheme val="none"/>
      </font>
      <alignment vertical="top" mergeCell="1" readingOrder="0"/>
      <border outline="0">
        <right style="medium">
          <color rgb="FF000000"/>
        </right>
        <top style="medium">
          <color indexed="64"/>
        </top>
        <bottom style="medium">
          <color indexed="64"/>
        </bottom>
      </border>
    </dxf>
  </rfmt>
  <rfmt sheetId="5" xfDxf="1" sqref="S858" start="0" length="0"/>
  <rfmt sheetId="5" xfDxf="1" sqref="T858" start="0" length="0"/>
  <rfmt sheetId="5" xfDxf="1" sqref="U858" start="0" length="0"/>
  <rfmt sheetId="5" xfDxf="1" sqref="V858" start="0" length="0"/>
  <rfmt sheetId="5" xfDxf="1" sqref="W858" start="0" length="0"/>
  <rfmt sheetId="5" xfDxf="1" sqref="X858" start="0" length="0"/>
  <rfmt sheetId="5" xfDxf="1" sqref="Y858" start="0" length="0"/>
  <rfmt sheetId="5" xfDxf="1" sqref="Z858" start="0" length="0"/>
  <rfmt sheetId="5" xfDxf="1" sqref="AA858" start="0" length="0"/>
  <rfmt sheetId="5" xfDxf="1" sqref="AB858" start="0" length="0"/>
  <rfmt sheetId="5" xfDxf="1" sqref="AC858" start="0" length="0"/>
  <rfmt sheetId="5" xfDxf="1" sqref="AD858" start="0" length="0"/>
  <rfmt sheetId="5" xfDxf="1" sqref="AE858" start="0" length="0"/>
  <rfmt sheetId="5" xfDxf="1" sqref="A859" start="0" length="0">
    <dxf>
      <font>
        <name val="Calibri"/>
        <scheme val="none"/>
      </font>
      <alignment vertical="top" mergeCell="1" readingOrder="0"/>
      <border outline="0">
        <left style="medium">
          <color indexed="64"/>
        </left>
        <top style="medium">
          <color indexed="64"/>
        </top>
        <bottom style="medium">
          <color indexed="64"/>
        </bottom>
      </border>
    </dxf>
  </rfmt>
  <rfmt sheetId="5" xfDxf="1" sqref="B859" start="0" length="0">
    <dxf>
      <font>
        <name val="Calibri"/>
        <scheme val="none"/>
      </font>
      <alignment vertical="top" mergeCell="1" readingOrder="0"/>
      <border outline="0">
        <right style="medium">
          <color indexed="64"/>
        </right>
        <top style="medium">
          <color indexed="64"/>
        </top>
        <bottom style="medium">
          <color indexed="64"/>
        </bottom>
      </border>
    </dxf>
  </rfmt>
  <rcc rId="57274" sId="5" xfDxf="1" dxf="1">
    <nc r="C859" t="inlineStr">
      <is>
        <t>Sex workers were estimated at 0.3% of the population as stated in the Mode of Transmission study</t>
      </is>
    </nc>
    <ndxf>
      <font>
        <name val="Calibri"/>
        <scheme val="none"/>
      </font>
      <alignment vertical="top" mergeCell="1" readingOrder="0"/>
      <border outline="0">
        <left style="medium">
          <color indexed="64"/>
        </left>
        <top style="medium">
          <color indexed="64"/>
        </top>
        <bottom style="medium">
          <color indexed="64"/>
        </bottom>
      </border>
    </ndxf>
  </rcc>
  <rfmt sheetId="5" xfDxf="1" sqref="D859" start="0" length="0">
    <dxf>
      <font>
        <name val="Calibri"/>
        <scheme val="none"/>
      </font>
      <alignment vertical="top" mergeCell="1" readingOrder="0"/>
      <border outline="0">
        <top style="medium">
          <color indexed="64"/>
        </top>
        <bottom style="medium">
          <color indexed="64"/>
        </bottom>
      </border>
    </dxf>
  </rfmt>
  <rfmt sheetId="5" xfDxf="1" sqref="E859" start="0" length="0">
    <dxf>
      <font>
        <name val="Calibri"/>
        <scheme val="none"/>
      </font>
      <alignment vertical="top" mergeCell="1" readingOrder="0"/>
      <border outline="0">
        <top style="medium">
          <color indexed="64"/>
        </top>
        <bottom style="medium">
          <color indexed="64"/>
        </bottom>
      </border>
    </dxf>
  </rfmt>
  <rfmt sheetId="5" xfDxf="1" sqref="F859" start="0" length="0">
    <dxf>
      <font>
        <name val="Calibri"/>
        <scheme val="none"/>
      </font>
      <alignment vertical="top" mergeCell="1" readingOrder="0"/>
      <border outline="0">
        <top style="medium">
          <color indexed="64"/>
        </top>
        <bottom style="medium">
          <color indexed="64"/>
        </bottom>
      </border>
    </dxf>
  </rfmt>
  <rfmt sheetId="5" xfDxf="1" sqref="G859" start="0" length="0">
    <dxf>
      <font>
        <name val="Calibri"/>
        <scheme val="none"/>
      </font>
      <alignment vertical="top" mergeCell="1" readingOrder="0"/>
      <border outline="0">
        <top style="medium">
          <color indexed="64"/>
        </top>
        <bottom style="medium">
          <color indexed="64"/>
        </bottom>
      </border>
    </dxf>
  </rfmt>
  <rfmt sheetId="5" xfDxf="1" sqref="H859" start="0" length="0">
    <dxf>
      <font>
        <name val="Calibri"/>
        <scheme val="none"/>
      </font>
      <alignment vertical="top" mergeCell="1" readingOrder="0"/>
      <border outline="0">
        <top style="medium">
          <color indexed="64"/>
        </top>
        <bottom style="medium">
          <color indexed="64"/>
        </bottom>
      </border>
    </dxf>
  </rfmt>
  <rfmt sheetId="5" xfDxf="1" sqref="I859" start="0" length="0">
    <dxf>
      <font>
        <name val="Calibri"/>
        <scheme val="none"/>
      </font>
      <alignment vertical="top" mergeCell="1" readingOrder="0"/>
      <border outline="0">
        <top style="medium">
          <color indexed="64"/>
        </top>
        <bottom style="medium">
          <color indexed="64"/>
        </bottom>
      </border>
    </dxf>
  </rfmt>
  <rfmt sheetId="5" xfDxf="1" sqref="J859" start="0" length="0">
    <dxf>
      <font>
        <name val="Calibri"/>
        <scheme val="none"/>
      </font>
      <alignment vertical="top" mergeCell="1" readingOrder="0"/>
      <border outline="0">
        <top style="medium">
          <color indexed="64"/>
        </top>
        <bottom style="medium">
          <color indexed="64"/>
        </bottom>
      </border>
    </dxf>
  </rfmt>
  <rfmt sheetId="5" xfDxf="1" sqref="K859" start="0" length="0">
    <dxf>
      <font>
        <name val="Calibri"/>
        <scheme val="none"/>
      </font>
      <alignment vertical="top" mergeCell="1" readingOrder="0"/>
      <border outline="0">
        <top style="medium">
          <color indexed="64"/>
        </top>
        <bottom style="medium">
          <color indexed="64"/>
        </bottom>
      </border>
    </dxf>
  </rfmt>
  <rfmt sheetId="5" xfDxf="1" sqref="L859" start="0" length="0">
    <dxf>
      <font>
        <name val="Calibri"/>
        <scheme val="none"/>
      </font>
      <alignment vertical="top" mergeCell="1" readingOrder="0"/>
      <border outline="0">
        <top style="medium">
          <color indexed="64"/>
        </top>
        <bottom style="medium">
          <color indexed="64"/>
        </bottom>
      </border>
    </dxf>
  </rfmt>
  <rfmt sheetId="5" xfDxf="1" sqref="M859" start="0" length="0">
    <dxf>
      <font>
        <name val="Calibri"/>
        <scheme val="none"/>
      </font>
      <alignment vertical="top" mergeCell="1" readingOrder="0"/>
      <border outline="0">
        <top style="medium">
          <color indexed="64"/>
        </top>
        <bottom style="medium">
          <color indexed="64"/>
        </bottom>
      </border>
    </dxf>
  </rfmt>
  <rfmt sheetId="5" xfDxf="1" sqref="N859" start="0" length="0">
    <dxf>
      <font>
        <name val="Calibri"/>
        <scheme val="none"/>
      </font>
      <alignment vertical="top" mergeCell="1" readingOrder="0"/>
      <border outline="0">
        <top style="medium">
          <color indexed="64"/>
        </top>
        <bottom style="medium">
          <color indexed="64"/>
        </bottom>
      </border>
    </dxf>
  </rfmt>
  <rfmt sheetId="5" xfDxf="1" sqref="O859" start="0" length="0">
    <dxf>
      <font>
        <name val="Calibri"/>
        <scheme val="none"/>
      </font>
      <alignment vertical="top" mergeCell="1" readingOrder="0"/>
      <border outline="0">
        <top style="medium">
          <color indexed="64"/>
        </top>
        <bottom style="medium">
          <color indexed="64"/>
        </bottom>
      </border>
    </dxf>
  </rfmt>
  <rfmt sheetId="5" xfDxf="1" sqref="P859" start="0" length="0">
    <dxf>
      <font>
        <name val="Calibri"/>
        <scheme val="none"/>
      </font>
      <alignment vertical="top" mergeCell="1" readingOrder="0"/>
      <border outline="0">
        <top style="medium">
          <color indexed="64"/>
        </top>
        <bottom style="medium">
          <color indexed="64"/>
        </bottom>
      </border>
    </dxf>
  </rfmt>
  <rfmt sheetId="5" xfDxf="1" sqref="Q859" start="0" length="0">
    <dxf>
      <font>
        <name val="Calibri"/>
        <scheme val="none"/>
      </font>
      <alignment vertical="top" mergeCell="1" readingOrder="0"/>
      <border outline="0">
        <top style="medium">
          <color indexed="64"/>
        </top>
        <bottom style="medium">
          <color indexed="64"/>
        </bottom>
      </border>
    </dxf>
  </rfmt>
  <rfmt sheetId="5" xfDxf="1" sqref="R859" start="0" length="0">
    <dxf>
      <font>
        <name val="Calibri"/>
        <scheme val="none"/>
      </font>
      <alignment vertical="top" mergeCell="1" readingOrder="0"/>
      <border outline="0">
        <right style="medium">
          <color rgb="FF000000"/>
        </right>
        <top style="medium">
          <color indexed="64"/>
        </top>
        <bottom style="medium">
          <color indexed="64"/>
        </bottom>
      </border>
    </dxf>
  </rfmt>
  <rfmt sheetId="5" xfDxf="1" sqref="S859" start="0" length="0"/>
  <rfmt sheetId="5" xfDxf="1" sqref="T859" start="0" length="0"/>
  <rfmt sheetId="5" xfDxf="1" sqref="U859" start="0" length="0"/>
  <rfmt sheetId="5" xfDxf="1" sqref="V859" start="0" length="0"/>
  <rfmt sheetId="5" xfDxf="1" sqref="W859" start="0" length="0"/>
  <rfmt sheetId="5" xfDxf="1" sqref="X859" start="0" length="0"/>
  <rfmt sheetId="5" xfDxf="1" sqref="Y859" start="0" length="0"/>
  <rfmt sheetId="5" xfDxf="1" sqref="Z859" start="0" length="0"/>
  <rfmt sheetId="5" xfDxf="1" sqref="AA859" start="0" length="0"/>
  <rfmt sheetId="5" xfDxf="1" sqref="AB859" start="0" length="0"/>
  <rfmt sheetId="5" xfDxf="1" sqref="AC859" start="0" length="0"/>
  <rfmt sheetId="5" xfDxf="1" sqref="AD859" start="0" length="0"/>
  <rfmt sheetId="5" xfDxf="1" sqref="AE859" start="0" length="0"/>
  <rfmt sheetId="5" xfDxf="1" sqref="A860" start="0" length="0">
    <dxf>
      <font>
        <name val="Calibri"/>
        <scheme val="none"/>
      </font>
      <alignment vertical="top" mergeCell="1" readingOrder="0"/>
      <border outline="0">
        <left style="medium">
          <color indexed="64"/>
        </left>
        <top style="medium">
          <color indexed="64"/>
        </top>
        <bottom style="medium">
          <color indexed="64"/>
        </bottom>
      </border>
    </dxf>
  </rfmt>
  <rfmt sheetId="5" xfDxf="1" sqref="B860" start="0" length="0">
    <dxf>
      <font>
        <name val="Calibri"/>
        <scheme val="none"/>
      </font>
      <alignment vertical="top" mergeCell="1" readingOrder="0"/>
      <border outline="0">
        <right style="medium">
          <color indexed="64"/>
        </right>
        <top style="medium">
          <color indexed="64"/>
        </top>
        <bottom style="medium">
          <color indexed="64"/>
        </bottom>
      </border>
    </dxf>
  </rfmt>
  <rcc rId="57275" sId="5" xfDxf="1" dxf="1">
    <nc r="C860" t="inlineStr">
      <is>
        <t xml:space="preserve">The national male to female ratio of 1:1 was used to estimate Fisher folks and Private Security Guards (PSGs) </t>
      </is>
    </nc>
    <ndxf>
      <font>
        <name val="Calibri"/>
        <scheme val="none"/>
      </font>
      <alignment vertical="top" mergeCell="1" readingOrder="0"/>
      <border outline="0">
        <left style="medium">
          <color indexed="64"/>
        </left>
        <top style="medium">
          <color indexed="64"/>
        </top>
        <bottom style="medium">
          <color indexed="64"/>
        </bottom>
      </border>
    </ndxf>
  </rcc>
  <rfmt sheetId="5" xfDxf="1" sqref="D860" start="0" length="0">
    <dxf>
      <font>
        <name val="Calibri"/>
        <scheme val="none"/>
      </font>
      <alignment vertical="top" mergeCell="1" readingOrder="0"/>
      <border outline="0">
        <top style="medium">
          <color indexed="64"/>
        </top>
        <bottom style="medium">
          <color indexed="64"/>
        </bottom>
      </border>
    </dxf>
  </rfmt>
  <rfmt sheetId="5" xfDxf="1" sqref="E860" start="0" length="0">
    <dxf>
      <font>
        <name val="Calibri"/>
        <scheme val="none"/>
      </font>
      <alignment vertical="top" mergeCell="1" readingOrder="0"/>
      <border outline="0">
        <top style="medium">
          <color indexed="64"/>
        </top>
        <bottom style="medium">
          <color indexed="64"/>
        </bottom>
      </border>
    </dxf>
  </rfmt>
  <rfmt sheetId="5" xfDxf="1" sqref="F860" start="0" length="0">
    <dxf>
      <font>
        <name val="Calibri"/>
        <scheme val="none"/>
      </font>
      <alignment vertical="top" mergeCell="1" readingOrder="0"/>
      <border outline="0">
        <top style="medium">
          <color indexed="64"/>
        </top>
        <bottom style="medium">
          <color indexed="64"/>
        </bottom>
      </border>
    </dxf>
  </rfmt>
  <rfmt sheetId="5" xfDxf="1" sqref="G860" start="0" length="0">
    <dxf>
      <font>
        <name val="Calibri"/>
        <scheme val="none"/>
      </font>
      <alignment vertical="top" mergeCell="1" readingOrder="0"/>
      <border outline="0">
        <top style="medium">
          <color indexed="64"/>
        </top>
        <bottom style="medium">
          <color indexed="64"/>
        </bottom>
      </border>
    </dxf>
  </rfmt>
  <rfmt sheetId="5" xfDxf="1" sqref="H860" start="0" length="0">
    <dxf>
      <font>
        <name val="Calibri"/>
        <scheme val="none"/>
      </font>
      <alignment vertical="top" mergeCell="1" readingOrder="0"/>
      <border outline="0">
        <top style="medium">
          <color indexed="64"/>
        </top>
        <bottom style="medium">
          <color indexed="64"/>
        </bottom>
      </border>
    </dxf>
  </rfmt>
  <rfmt sheetId="5" xfDxf="1" sqref="I860" start="0" length="0">
    <dxf>
      <font>
        <name val="Calibri"/>
        <scheme val="none"/>
      </font>
      <alignment vertical="top" mergeCell="1" readingOrder="0"/>
      <border outline="0">
        <top style="medium">
          <color indexed="64"/>
        </top>
        <bottom style="medium">
          <color indexed="64"/>
        </bottom>
      </border>
    </dxf>
  </rfmt>
  <rfmt sheetId="5" xfDxf="1" sqref="J860" start="0" length="0">
    <dxf>
      <font>
        <name val="Calibri"/>
        <scheme val="none"/>
      </font>
      <alignment vertical="top" mergeCell="1" readingOrder="0"/>
      <border outline="0">
        <top style="medium">
          <color indexed="64"/>
        </top>
        <bottom style="medium">
          <color indexed="64"/>
        </bottom>
      </border>
    </dxf>
  </rfmt>
  <rfmt sheetId="5" xfDxf="1" sqref="K860" start="0" length="0">
    <dxf>
      <font>
        <name val="Calibri"/>
        <scheme val="none"/>
      </font>
      <alignment vertical="top" mergeCell="1" readingOrder="0"/>
      <border outline="0">
        <top style="medium">
          <color indexed="64"/>
        </top>
        <bottom style="medium">
          <color indexed="64"/>
        </bottom>
      </border>
    </dxf>
  </rfmt>
  <rfmt sheetId="5" xfDxf="1" sqref="L860" start="0" length="0">
    <dxf>
      <font>
        <name val="Calibri"/>
        <scheme val="none"/>
      </font>
      <alignment vertical="top" mergeCell="1" readingOrder="0"/>
      <border outline="0">
        <top style="medium">
          <color indexed="64"/>
        </top>
        <bottom style="medium">
          <color indexed="64"/>
        </bottom>
      </border>
    </dxf>
  </rfmt>
  <rfmt sheetId="5" xfDxf="1" sqref="M860" start="0" length="0">
    <dxf>
      <font>
        <name val="Calibri"/>
        <scheme val="none"/>
      </font>
      <alignment vertical="top" mergeCell="1" readingOrder="0"/>
      <border outline="0">
        <top style="medium">
          <color indexed="64"/>
        </top>
        <bottom style="medium">
          <color indexed="64"/>
        </bottom>
      </border>
    </dxf>
  </rfmt>
  <rfmt sheetId="5" xfDxf="1" sqref="N860" start="0" length="0">
    <dxf>
      <font>
        <name val="Calibri"/>
        <scheme val="none"/>
      </font>
      <alignment vertical="top" mergeCell="1" readingOrder="0"/>
      <border outline="0">
        <top style="medium">
          <color indexed="64"/>
        </top>
        <bottom style="medium">
          <color indexed="64"/>
        </bottom>
      </border>
    </dxf>
  </rfmt>
  <rfmt sheetId="5" xfDxf="1" sqref="O860" start="0" length="0">
    <dxf>
      <font>
        <name val="Calibri"/>
        <scheme val="none"/>
      </font>
      <alignment vertical="top" mergeCell="1" readingOrder="0"/>
      <border outline="0">
        <top style="medium">
          <color indexed="64"/>
        </top>
        <bottom style="medium">
          <color indexed="64"/>
        </bottom>
      </border>
    </dxf>
  </rfmt>
  <rfmt sheetId="5" xfDxf="1" sqref="P860" start="0" length="0">
    <dxf>
      <font>
        <name val="Calibri"/>
        <scheme val="none"/>
      </font>
      <alignment vertical="top" mergeCell="1" readingOrder="0"/>
      <border outline="0">
        <top style="medium">
          <color indexed="64"/>
        </top>
        <bottom style="medium">
          <color indexed="64"/>
        </bottom>
      </border>
    </dxf>
  </rfmt>
  <rfmt sheetId="5" xfDxf="1" sqref="Q860" start="0" length="0">
    <dxf>
      <font>
        <name val="Calibri"/>
        <scheme val="none"/>
      </font>
      <alignment vertical="top" mergeCell="1" readingOrder="0"/>
      <border outline="0">
        <top style="medium">
          <color indexed="64"/>
        </top>
        <bottom style="medium">
          <color indexed="64"/>
        </bottom>
      </border>
    </dxf>
  </rfmt>
  <rfmt sheetId="5" xfDxf="1" sqref="R860" start="0" length="0">
    <dxf>
      <font>
        <name val="Calibri"/>
        <scheme val="none"/>
      </font>
      <alignment vertical="top" mergeCell="1" readingOrder="0"/>
      <border outline="0">
        <right style="medium">
          <color rgb="FF000000"/>
        </right>
        <top style="medium">
          <color indexed="64"/>
        </top>
        <bottom style="medium">
          <color indexed="64"/>
        </bottom>
      </border>
    </dxf>
  </rfmt>
  <rfmt sheetId="5" xfDxf="1" sqref="S860" start="0" length="0"/>
  <rfmt sheetId="5" xfDxf="1" sqref="T860" start="0" length="0"/>
  <rfmt sheetId="5" xfDxf="1" sqref="U860" start="0" length="0"/>
  <rfmt sheetId="5" xfDxf="1" sqref="V860" start="0" length="0"/>
  <rfmt sheetId="5" xfDxf="1" sqref="W860" start="0" length="0"/>
  <rfmt sheetId="5" xfDxf="1" sqref="X860" start="0" length="0"/>
  <rfmt sheetId="5" xfDxf="1" sqref="Y860" start="0" length="0"/>
  <rfmt sheetId="5" xfDxf="1" sqref="Z860" start="0" length="0"/>
  <rfmt sheetId="5" xfDxf="1" sqref="AA860" start="0" length="0"/>
  <rfmt sheetId="5" xfDxf="1" sqref="AB860" start="0" length="0"/>
  <rfmt sheetId="5" xfDxf="1" sqref="AC860" start="0" length="0"/>
  <rfmt sheetId="5" xfDxf="1" sqref="AD860" start="0" length="0"/>
  <rfmt sheetId="5" xfDxf="1" sqref="AE860" start="0" length="0"/>
  <rfmt sheetId="5" xfDxf="1" sqref="A861" start="0" length="0">
    <dxf>
      <font>
        <name val="Calibri"/>
        <scheme val="none"/>
      </font>
      <alignment vertical="top" mergeCell="1" readingOrder="0"/>
      <border outline="0">
        <left style="medium">
          <color indexed="64"/>
        </left>
        <top style="medium">
          <color indexed="64"/>
        </top>
        <bottom style="medium">
          <color indexed="64"/>
        </bottom>
      </border>
    </dxf>
  </rfmt>
  <rfmt sheetId="5" xfDxf="1" sqref="B861" start="0" length="0">
    <dxf>
      <font>
        <name val="Calibri"/>
        <scheme val="none"/>
      </font>
      <alignment vertical="top" mergeCell="1" readingOrder="0"/>
      <border outline="0">
        <right style="medium">
          <color indexed="64"/>
        </right>
        <top style="medium">
          <color indexed="64"/>
        </top>
        <bottom style="medium">
          <color indexed="64"/>
        </bottom>
      </border>
    </dxf>
  </rfmt>
  <rcc rId="57276" sId="5" xfDxf="1" dxf="1">
    <nc r="C861" t="inlineStr">
      <is>
        <t xml:space="preserve">Uganda Police estimates the number of PSGs to be 37,000, which was used to calculate as 0.103% of country population  </t>
      </is>
    </nc>
    <ndxf>
      <font>
        <name val="Calibri"/>
        <scheme val="none"/>
      </font>
      <alignment vertical="top" mergeCell="1" readingOrder="0"/>
      <border outline="0">
        <left style="medium">
          <color indexed="64"/>
        </left>
        <top style="medium">
          <color indexed="64"/>
        </top>
        <bottom style="medium">
          <color indexed="64"/>
        </bottom>
      </border>
    </ndxf>
  </rcc>
  <rfmt sheetId="5" xfDxf="1" sqref="D861" start="0" length="0">
    <dxf>
      <font>
        <name val="Calibri"/>
        <scheme val="none"/>
      </font>
      <alignment vertical="top" mergeCell="1" readingOrder="0"/>
      <border outline="0">
        <top style="medium">
          <color indexed="64"/>
        </top>
        <bottom style="medium">
          <color indexed="64"/>
        </bottom>
      </border>
    </dxf>
  </rfmt>
  <rfmt sheetId="5" xfDxf="1" sqref="E861" start="0" length="0">
    <dxf>
      <font>
        <name val="Calibri"/>
        <scheme val="none"/>
      </font>
      <alignment vertical="top" mergeCell="1" readingOrder="0"/>
      <border outline="0">
        <top style="medium">
          <color indexed="64"/>
        </top>
        <bottom style="medium">
          <color indexed="64"/>
        </bottom>
      </border>
    </dxf>
  </rfmt>
  <rfmt sheetId="5" xfDxf="1" sqref="F861" start="0" length="0">
    <dxf>
      <font>
        <name val="Calibri"/>
        <scheme val="none"/>
      </font>
      <alignment vertical="top" mergeCell="1" readingOrder="0"/>
      <border outline="0">
        <top style="medium">
          <color indexed="64"/>
        </top>
        <bottom style="medium">
          <color indexed="64"/>
        </bottom>
      </border>
    </dxf>
  </rfmt>
  <rfmt sheetId="5" xfDxf="1" sqref="G861" start="0" length="0">
    <dxf>
      <font>
        <name val="Calibri"/>
        <scheme val="none"/>
      </font>
      <alignment vertical="top" mergeCell="1" readingOrder="0"/>
      <border outline="0">
        <top style="medium">
          <color indexed="64"/>
        </top>
        <bottom style="medium">
          <color indexed="64"/>
        </bottom>
      </border>
    </dxf>
  </rfmt>
  <rfmt sheetId="5" xfDxf="1" sqref="H861" start="0" length="0">
    <dxf>
      <font>
        <name val="Calibri"/>
        <scheme val="none"/>
      </font>
      <alignment vertical="top" mergeCell="1" readingOrder="0"/>
      <border outline="0">
        <top style="medium">
          <color indexed="64"/>
        </top>
        <bottom style="medium">
          <color indexed="64"/>
        </bottom>
      </border>
    </dxf>
  </rfmt>
  <rfmt sheetId="5" xfDxf="1" sqref="I861" start="0" length="0">
    <dxf>
      <font>
        <name val="Calibri"/>
        <scheme val="none"/>
      </font>
      <alignment vertical="top" mergeCell="1" readingOrder="0"/>
      <border outline="0">
        <top style="medium">
          <color indexed="64"/>
        </top>
        <bottom style="medium">
          <color indexed="64"/>
        </bottom>
      </border>
    </dxf>
  </rfmt>
  <rfmt sheetId="5" xfDxf="1" sqref="J861" start="0" length="0">
    <dxf>
      <font>
        <name val="Calibri"/>
        <scheme val="none"/>
      </font>
      <alignment vertical="top" mergeCell="1" readingOrder="0"/>
      <border outline="0">
        <top style="medium">
          <color indexed="64"/>
        </top>
        <bottom style="medium">
          <color indexed="64"/>
        </bottom>
      </border>
    </dxf>
  </rfmt>
  <rfmt sheetId="5" xfDxf="1" sqref="K861" start="0" length="0">
    <dxf>
      <font>
        <name val="Calibri"/>
        <scheme val="none"/>
      </font>
      <alignment vertical="top" mergeCell="1" readingOrder="0"/>
      <border outline="0">
        <top style="medium">
          <color indexed="64"/>
        </top>
        <bottom style="medium">
          <color indexed="64"/>
        </bottom>
      </border>
    </dxf>
  </rfmt>
  <rfmt sheetId="5" xfDxf="1" sqref="L861" start="0" length="0">
    <dxf>
      <font>
        <name val="Calibri"/>
        <scheme val="none"/>
      </font>
      <alignment vertical="top" mergeCell="1" readingOrder="0"/>
      <border outline="0">
        <top style="medium">
          <color indexed="64"/>
        </top>
        <bottom style="medium">
          <color indexed="64"/>
        </bottom>
      </border>
    </dxf>
  </rfmt>
  <rfmt sheetId="5" xfDxf="1" sqref="M861" start="0" length="0">
    <dxf>
      <font>
        <name val="Calibri"/>
        <scheme val="none"/>
      </font>
      <alignment vertical="top" mergeCell="1" readingOrder="0"/>
      <border outline="0">
        <top style="medium">
          <color indexed="64"/>
        </top>
        <bottom style="medium">
          <color indexed="64"/>
        </bottom>
      </border>
    </dxf>
  </rfmt>
  <rfmt sheetId="5" xfDxf="1" sqref="N861" start="0" length="0">
    <dxf>
      <font>
        <name val="Calibri"/>
        <scheme val="none"/>
      </font>
      <alignment vertical="top" mergeCell="1" readingOrder="0"/>
      <border outline="0">
        <top style="medium">
          <color indexed="64"/>
        </top>
        <bottom style="medium">
          <color indexed="64"/>
        </bottom>
      </border>
    </dxf>
  </rfmt>
  <rfmt sheetId="5" xfDxf="1" sqref="O861" start="0" length="0">
    <dxf>
      <font>
        <name val="Calibri"/>
        <scheme val="none"/>
      </font>
      <alignment vertical="top" mergeCell="1" readingOrder="0"/>
      <border outline="0">
        <top style="medium">
          <color indexed="64"/>
        </top>
        <bottom style="medium">
          <color indexed="64"/>
        </bottom>
      </border>
    </dxf>
  </rfmt>
  <rfmt sheetId="5" xfDxf="1" sqref="P861" start="0" length="0">
    <dxf>
      <font>
        <name val="Calibri"/>
        <scheme val="none"/>
      </font>
      <alignment vertical="top" mergeCell="1" readingOrder="0"/>
      <border outline="0">
        <top style="medium">
          <color indexed="64"/>
        </top>
        <bottom style="medium">
          <color indexed="64"/>
        </bottom>
      </border>
    </dxf>
  </rfmt>
  <rfmt sheetId="5" xfDxf="1" sqref="Q861" start="0" length="0">
    <dxf>
      <font>
        <name val="Calibri"/>
        <scheme val="none"/>
      </font>
      <alignment vertical="top" mergeCell="1" readingOrder="0"/>
      <border outline="0">
        <top style="medium">
          <color indexed="64"/>
        </top>
        <bottom style="medium">
          <color indexed="64"/>
        </bottom>
      </border>
    </dxf>
  </rfmt>
  <rfmt sheetId="5" xfDxf="1" sqref="R861" start="0" length="0">
    <dxf>
      <font>
        <name val="Calibri"/>
        <scheme val="none"/>
      </font>
      <alignment vertical="top" mergeCell="1" readingOrder="0"/>
      <border outline="0">
        <right style="medium">
          <color rgb="FF000000"/>
        </right>
        <top style="medium">
          <color indexed="64"/>
        </top>
        <bottom style="medium">
          <color indexed="64"/>
        </bottom>
      </border>
    </dxf>
  </rfmt>
  <rfmt sheetId="5" xfDxf="1" sqref="S861" start="0" length="0"/>
  <rfmt sheetId="5" xfDxf="1" sqref="T861" start="0" length="0"/>
  <rfmt sheetId="5" xfDxf="1" sqref="U861" start="0" length="0"/>
  <rfmt sheetId="5" xfDxf="1" sqref="V861" start="0" length="0"/>
  <rfmt sheetId="5" xfDxf="1" sqref="W861" start="0" length="0"/>
  <rfmt sheetId="5" xfDxf="1" sqref="X861" start="0" length="0"/>
  <rfmt sheetId="5" xfDxf="1" sqref="Y861" start="0" length="0"/>
  <rfmt sheetId="5" xfDxf="1" sqref="Z861" start="0" length="0"/>
  <rfmt sheetId="5" xfDxf="1" sqref="AA861" start="0" length="0"/>
  <rfmt sheetId="5" xfDxf="1" sqref="AB861" start="0" length="0"/>
  <rfmt sheetId="5" xfDxf="1" sqref="AC861" start="0" length="0"/>
  <rfmt sheetId="5" xfDxf="1" sqref="AD861" start="0" length="0"/>
  <rfmt sheetId="5" xfDxf="1" sqref="AE861" start="0" length="0"/>
  <rfmt sheetId="5" xfDxf="1" sqref="A862" start="0" length="0">
    <dxf>
      <font>
        <name val="Calibri"/>
        <scheme val="none"/>
      </font>
      <alignment wrapText="1" readingOrder="0"/>
    </dxf>
  </rfmt>
  <rfmt sheetId="5" xfDxf="1" sqref="B862" start="0" length="0">
    <dxf>
      <font>
        <name val="Calibri"/>
        <scheme val="none"/>
      </font>
      <alignment wrapText="1" readingOrder="0"/>
    </dxf>
  </rfmt>
  <rfmt sheetId="5" xfDxf="1" sqref="C862" start="0" length="0">
    <dxf>
      <font>
        <name val="Calibri"/>
        <scheme val="none"/>
      </font>
      <alignment wrapText="1" readingOrder="0"/>
    </dxf>
  </rfmt>
  <rfmt sheetId="5" xfDxf="1" sqref="D862" start="0" length="0">
    <dxf>
      <font>
        <name val="Calibri"/>
        <scheme val="none"/>
      </font>
      <alignment wrapText="1" readingOrder="0"/>
    </dxf>
  </rfmt>
  <rfmt sheetId="5" xfDxf="1" sqref="E862" start="0" length="0">
    <dxf>
      <font>
        <name val="Calibri"/>
        <scheme val="none"/>
      </font>
      <alignment wrapText="1" readingOrder="0"/>
    </dxf>
  </rfmt>
  <rfmt sheetId="5" xfDxf="1" sqref="F862" start="0" length="0">
    <dxf>
      <font>
        <name val="Calibri"/>
        <scheme val="none"/>
      </font>
      <alignment wrapText="1" readingOrder="0"/>
    </dxf>
  </rfmt>
  <rfmt sheetId="5" xfDxf="1" sqref="G862" start="0" length="0">
    <dxf>
      <font>
        <name val="Calibri"/>
        <scheme val="none"/>
      </font>
      <alignment wrapText="1" readingOrder="0"/>
    </dxf>
  </rfmt>
  <rfmt sheetId="5" xfDxf="1" sqref="H862" start="0" length="0">
    <dxf>
      <font>
        <name val="Calibri"/>
        <scheme val="none"/>
      </font>
      <alignment wrapText="1" readingOrder="0"/>
    </dxf>
  </rfmt>
  <rfmt sheetId="5" xfDxf="1" sqref="I862" start="0" length="0">
    <dxf>
      <font>
        <name val="Calibri"/>
        <scheme val="none"/>
      </font>
      <alignment wrapText="1" readingOrder="0"/>
    </dxf>
  </rfmt>
  <rfmt sheetId="5" xfDxf="1" sqref="J862" start="0" length="0">
    <dxf>
      <font>
        <name val="Calibri"/>
        <scheme val="none"/>
      </font>
      <alignment wrapText="1" readingOrder="0"/>
    </dxf>
  </rfmt>
  <rfmt sheetId="5" xfDxf="1" sqref="K862" start="0" length="0">
    <dxf>
      <font>
        <name val="Calibri"/>
        <scheme val="none"/>
      </font>
      <alignment wrapText="1" readingOrder="0"/>
    </dxf>
  </rfmt>
  <rfmt sheetId="5" xfDxf="1" sqref="L862" start="0" length="0">
    <dxf>
      <font>
        <name val="Calibri"/>
        <scheme val="none"/>
      </font>
      <alignment wrapText="1" readingOrder="0"/>
    </dxf>
  </rfmt>
  <rfmt sheetId="5" xfDxf="1" sqref="M862" start="0" length="0">
    <dxf>
      <font>
        <name val="Calibri"/>
        <scheme val="none"/>
      </font>
      <alignment wrapText="1" readingOrder="0"/>
    </dxf>
  </rfmt>
  <rfmt sheetId="5" xfDxf="1" sqref="N862" start="0" length="0">
    <dxf>
      <font>
        <name val="Calibri"/>
        <scheme val="none"/>
      </font>
      <alignment wrapText="1" readingOrder="0"/>
    </dxf>
  </rfmt>
  <rfmt sheetId="5" xfDxf="1" sqref="O862" start="0" length="0">
    <dxf>
      <font>
        <name val="Calibri"/>
        <scheme val="none"/>
      </font>
      <alignment wrapText="1" readingOrder="0"/>
    </dxf>
  </rfmt>
  <rfmt sheetId="5" xfDxf="1" sqref="P862" start="0" length="0">
    <dxf>
      <font>
        <name val="Calibri"/>
        <scheme val="none"/>
      </font>
      <alignment wrapText="1" readingOrder="0"/>
    </dxf>
  </rfmt>
  <rfmt sheetId="5" xfDxf="1" sqref="Q862" start="0" length="0">
    <dxf>
      <font>
        <name val="Calibri"/>
        <scheme val="none"/>
      </font>
      <alignment wrapText="1" readingOrder="0"/>
    </dxf>
  </rfmt>
  <rfmt sheetId="5" xfDxf="1" sqref="R862" start="0" length="0">
    <dxf>
      <font>
        <name val="Calibri"/>
        <scheme val="none"/>
      </font>
      <alignment wrapText="1" readingOrder="0"/>
    </dxf>
  </rfmt>
  <rfmt sheetId="5" xfDxf="1" sqref="S862" start="0" length="0"/>
  <rfmt sheetId="5" xfDxf="1" sqref="T862" start="0" length="0"/>
  <rfmt sheetId="5" xfDxf="1" sqref="U862" start="0" length="0"/>
  <rfmt sheetId="5" xfDxf="1" sqref="V862" start="0" length="0"/>
  <rfmt sheetId="5" xfDxf="1" sqref="W862" start="0" length="0"/>
  <rfmt sheetId="5" xfDxf="1" sqref="X862" start="0" length="0"/>
  <rfmt sheetId="5" xfDxf="1" sqref="Y862" start="0" length="0"/>
  <rfmt sheetId="5" xfDxf="1" sqref="Z862" start="0" length="0"/>
  <rfmt sheetId="5" xfDxf="1" sqref="AA862" start="0" length="0"/>
  <rfmt sheetId="5" xfDxf="1" sqref="AB862" start="0" length="0"/>
  <rfmt sheetId="5" xfDxf="1" sqref="AC862" start="0" length="0"/>
  <rfmt sheetId="5" xfDxf="1" sqref="AD862" start="0" length="0"/>
  <rfmt sheetId="5" xfDxf="1" sqref="AE862" start="0" length="0"/>
  <rfmt sheetId="5" xfDxf="1" sqref="A863" start="0" length="0"/>
  <rfmt sheetId="5" xfDxf="1" sqref="B863" start="0" length="0"/>
  <rfmt sheetId="5" xfDxf="1" sqref="C863" start="0" length="0"/>
  <rfmt sheetId="5" xfDxf="1" sqref="D863" start="0" length="0"/>
  <rfmt sheetId="5" xfDxf="1" sqref="E863" start="0" length="0"/>
  <rfmt sheetId="5" xfDxf="1" sqref="F863" start="0" length="0"/>
  <rfmt sheetId="5" xfDxf="1" sqref="G863" start="0" length="0"/>
  <rfmt sheetId="5" xfDxf="1" sqref="H863" start="0" length="0"/>
  <rfmt sheetId="5" xfDxf="1" sqref="I863" start="0" length="0"/>
  <rfmt sheetId="5" xfDxf="1" sqref="J863" start="0" length="0"/>
  <rfmt sheetId="5" xfDxf="1" sqref="K863" start="0" length="0"/>
  <rfmt sheetId="5" xfDxf="1" sqref="L863" start="0" length="0"/>
  <rfmt sheetId="5" xfDxf="1" sqref="M863" start="0" length="0"/>
  <rfmt sheetId="5" xfDxf="1" sqref="N863" start="0" length="0"/>
  <rfmt sheetId="5" xfDxf="1" sqref="O863" start="0" length="0"/>
  <rfmt sheetId="5" xfDxf="1" sqref="P863" start="0" length="0"/>
  <rfmt sheetId="5" xfDxf="1" sqref="Q863" start="0" length="0"/>
  <rfmt sheetId="5" xfDxf="1" sqref="R863" start="0" length="0"/>
  <rfmt sheetId="5" xfDxf="1" sqref="S863" start="0" length="0"/>
  <rfmt sheetId="5" xfDxf="1" sqref="T863" start="0" length="0"/>
  <rfmt sheetId="5" xfDxf="1" sqref="U863" start="0" length="0"/>
  <rfmt sheetId="5" xfDxf="1" sqref="V863" start="0" length="0"/>
  <rfmt sheetId="5" xfDxf="1" sqref="W863" start="0" length="0"/>
  <rfmt sheetId="5" xfDxf="1" sqref="X863" start="0" length="0"/>
  <rfmt sheetId="5" xfDxf="1" sqref="Y863" start="0" length="0"/>
  <rfmt sheetId="5" xfDxf="1" sqref="Z863" start="0" length="0"/>
  <rfmt sheetId="5" xfDxf="1" sqref="AA863" start="0" length="0"/>
  <rfmt sheetId="5" xfDxf="1" sqref="AB863" start="0" length="0"/>
  <rfmt sheetId="5" xfDxf="1" sqref="AC863" start="0" length="0"/>
  <rfmt sheetId="5" xfDxf="1" sqref="AD863" start="0" length="0"/>
  <rfmt sheetId="5" xfDxf="1" sqref="AE863" start="0" length="0"/>
  <rcc rId="57277" sId="5" xfDxf="1" dxf="1">
    <nc r="A864" t="inlineStr">
      <is>
        <r>
          <t>1.4</t>
        </r>
        <r>
          <rPr>
            <b/>
            <sz val="7"/>
            <rFont val="Times New Roman"/>
            <family val="1"/>
          </rPr>
          <t xml:space="preserve">              </t>
        </r>
        <r>
          <rPr>
            <b/>
            <sz val="12"/>
            <rFont val="Calibri"/>
            <family val="2"/>
          </rPr>
          <t>Description of the project</t>
        </r>
      </is>
    </nc>
    <ndxf>
      <font>
        <b/>
        <sz val="12"/>
        <name val="Calibri"/>
        <scheme val="none"/>
      </font>
      <alignment horizontal="justify" readingOrder="0"/>
    </ndxf>
  </rcc>
  <rfmt sheetId="5" xfDxf="1" sqref="B864" start="0" length="0"/>
  <rfmt sheetId="5" xfDxf="1" sqref="C864" start="0" length="0"/>
  <rfmt sheetId="5" xfDxf="1" sqref="D864" start="0" length="0"/>
  <rfmt sheetId="5" xfDxf="1" sqref="E864" start="0" length="0"/>
  <rfmt sheetId="5" xfDxf="1" sqref="F864" start="0" length="0"/>
  <rfmt sheetId="5" xfDxf="1" sqref="G864" start="0" length="0"/>
  <rfmt sheetId="5" xfDxf="1" sqref="H864" start="0" length="0"/>
  <rfmt sheetId="5" xfDxf="1" sqref="I864" start="0" length="0"/>
  <rfmt sheetId="5" xfDxf="1" sqref="J864" start="0" length="0"/>
  <rfmt sheetId="5" xfDxf="1" sqref="K864" start="0" length="0"/>
  <rfmt sheetId="5" xfDxf="1" sqref="L864" start="0" length="0"/>
  <rfmt sheetId="5" xfDxf="1" sqref="M864" start="0" length="0"/>
  <rfmt sheetId="5" xfDxf="1" sqref="N864" start="0" length="0"/>
  <rfmt sheetId="5" xfDxf="1" sqref="O864" start="0" length="0"/>
  <rfmt sheetId="5" xfDxf="1" sqref="P864" start="0" length="0"/>
  <rfmt sheetId="5" xfDxf="1" sqref="Q864" start="0" length="0"/>
  <rfmt sheetId="5" xfDxf="1" sqref="R864" start="0" length="0"/>
  <rfmt sheetId="5" xfDxf="1" sqref="S864" start="0" length="0"/>
  <rfmt sheetId="5" xfDxf="1" sqref="T864" start="0" length="0"/>
  <rfmt sheetId="5" xfDxf="1" sqref="U864" start="0" length="0"/>
  <rfmt sheetId="5" xfDxf="1" sqref="V864" start="0" length="0"/>
  <rfmt sheetId="5" xfDxf="1" sqref="W864" start="0" length="0"/>
  <rfmt sheetId="5" xfDxf="1" sqref="X864" start="0" length="0"/>
  <rfmt sheetId="5" xfDxf="1" sqref="Y864" start="0" length="0"/>
  <rfmt sheetId="5" xfDxf="1" sqref="Z864" start="0" length="0"/>
  <rfmt sheetId="5" xfDxf="1" sqref="AA864" start="0" length="0"/>
  <rfmt sheetId="5" xfDxf="1" sqref="AB864" start="0" length="0"/>
  <rfmt sheetId="5" xfDxf="1" sqref="AC864" start="0" length="0"/>
  <rfmt sheetId="5" xfDxf="1" sqref="AD864" start="0" length="0"/>
  <rfmt sheetId="5" xfDxf="1" sqref="AE864" start="0" length="0"/>
  <rcc rId="57278" sId="5" xfDxf="1" dxf="1">
    <nc r="A865" t="inlineStr">
      <is>
        <t xml:space="preserve">This is an 18 months project  primarily targeting MARPS(Female Sex Workers, Men who have sex with Men, Long Distance Truck Drivers , fisher folks, Uniformed services (Security Guards)) and other high risk groups (boda boda cyclists and Market vendors) in the three divisions of FORT PORTAL MUNICIPALITY and urban authorities of  Kasese district. The project aims at scaling comprehensive HIV and AIDS services among MARPS through effective engagement of the local leaders. </t>
      </is>
    </nc>
    <ndxf>
      <font>
        <sz val="12"/>
        <name val="Calibri"/>
        <scheme val="none"/>
      </font>
      <alignment horizontal="justify" readingOrder="0"/>
    </ndxf>
  </rcc>
  <rfmt sheetId="5" xfDxf="1" sqref="B865" start="0" length="0"/>
  <rfmt sheetId="5" xfDxf="1" sqref="C865" start="0" length="0"/>
  <rfmt sheetId="5" xfDxf="1" sqref="D865" start="0" length="0"/>
  <rfmt sheetId="5" xfDxf="1" sqref="E865" start="0" length="0"/>
  <rfmt sheetId="5" xfDxf="1" sqref="F865" start="0" length="0"/>
  <rfmt sheetId="5" xfDxf="1" sqref="G865" start="0" length="0"/>
  <rfmt sheetId="5" xfDxf="1" sqref="H865" start="0" length="0"/>
  <rfmt sheetId="5" xfDxf="1" sqref="I865" start="0" length="0"/>
  <rfmt sheetId="5" xfDxf="1" sqref="J865" start="0" length="0"/>
  <rfmt sheetId="5" xfDxf="1" sqref="K865" start="0" length="0"/>
  <rfmt sheetId="5" xfDxf="1" sqref="L865" start="0" length="0"/>
  <rfmt sheetId="5" xfDxf="1" sqref="M865" start="0" length="0"/>
  <rfmt sheetId="5" xfDxf="1" sqref="N865" start="0" length="0"/>
  <rfmt sheetId="5" xfDxf="1" sqref="O865" start="0" length="0"/>
  <rfmt sheetId="5" xfDxf="1" sqref="P865" start="0" length="0"/>
  <rfmt sheetId="5" xfDxf="1" sqref="Q865" start="0" length="0"/>
  <rfmt sheetId="5" xfDxf="1" sqref="R865" start="0" length="0"/>
  <rfmt sheetId="5" xfDxf="1" sqref="S865" start="0" length="0"/>
  <rfmt sheetId="5" xfDxf="1" sqref="T865" start="0" length="0"/>
  <rfmt sheetId="5" xfDxf="1" sqref="U865" start="0" length="0"/>
  <rfmt sheetId="5" xfDxf="1" sqref="V865" start="0" length="0"/>
  <rfmt sheetId="5" xfDxf="1" sqref="W865" start="0" length="0"/>
  <rfmt sheetId="5" xfDxf="1" sqref="X865" start="0" length="0"/>
  <rfmt sheetId="5" xfDxf="1" sqref="Y865" start="0" length="0"/>
  <rfmt sheetId="5" xfDxf="1" sqref="Z865" start="0" length="0"/>
  <rfmt sheetId="5" xfDxf="1" sqref="AA865" start="0" length="0"/>
  <rfmt sheetId="5" xfDxf="1" sqref="AB865" start="0" length="0"/>
  <rfmt sheetId="5" xfDxf="1" sqref="AC865" start="0" length="0"/>
  <rfmt sheetId="5" xfDxf="1" sqref="AD865" start="0" length="0"/>
  <rfmt sheetId="5" xfDxf="1" sqref="AE865" start="0" length="0"/>
  <rfmt sheetId="5" xfDxf="1" sqref="A866" start="0" length="0">
    <dxf>
      <font>
        <sz val="12"/>
        <name val="Calibri"/>
        <scheme val="none"/>
      </font>
      <alignment horizontal="justify" readingOrder="0"/>
    </dxf>
  </rfmt>
  <rfmt sheetId="5" xfDxf="1" sqref="B866" start="0" length="0"/>
  <rfmt sheetId="5" xfDxf="1" sqref="C866" start="0" length="0"/>
  <rfmt sheetId="5" xfDxf="1" sqref="D866" start="0" length="0"/>
  <rfmt sheetId="5" xfDxf="1" sqref="E866" start="0" length="0"/>
  <rfmt sheetId="5" xfDxf="1" sqref="F866" start="0" length="0"/>
  <rfmt sheetId="5" xfDxf="1" sqref="G866" start="0" length="0"/>
  <rfmt sheetId="5" xfDxf="1" sqref="H866" start="0" length="0"/>
  <rfmt sheetId="5" xfDxf="1" sqref="I866" start="0" length="0"/>
  <rfmt sheetId="5" xfDxf="1" sqref="J866" start="0" length="0"/>
  <rfmt sheetId="5" xfDxf="1" sqref="K866" start="0" length="0"/>
  <rfmt sheetId="5" xfDxf="1" sqref="L866" start="0" length="0"/>
  <rfmt sheetId="5" xfDxf="1" sqref="M866" start="0" length="0"/>
  <rfmt sheetId="5" xfDxf="1" sqref="N866" start="0" length="0"/>
  <rfmt sheetId="5" xfDxf="1" sqref="O866" start="0" length="0"/>
  <rfmt sheetId="5" xfDxf="1" sqref="P866" start="0" length="0"/>
  <rfmt sheetId="5" xfDxf="1" sqref="Q866" start="0" length="0"/>
  <rfmt sheetId="5" xfDxf="1" sqref="R866" start="0" length="0"/>
  <rfmt sheetId="5" xfDxf="1" sqref="S866" start="0" length="0"/>
  <rfmt sheetId="5" xfDxf="1" sqref="T866" start="0" length="0"/>
  <rfmt sheetId="5" xfDxf="1" sqref="U866" start="0" length="0"/>
  <rfmt sheetId="5" xfDxf="1" sqref="V866" start="0" length="0"/>
  <rfmt sheetId="5" xfDxf="1" sqref="W866" start="0" length="0"/>
  <rfmt sheetId="5" xfDxf="1" sqref="X866" start="0" length="0"/>
  <rfmt sheetId="5" xfDxf="1" sqref="Y866" start="0" length="0"/>
  <rfmt sheetId="5" xfDxf="1" sqref="Z866" start="0" length="0"/>
  <rfmt sheetId="5" xfDxf="1" sqref="AA866" start="0" length="0"/>
  <rfmt sheetId="5" xfDxf="1" sqref="AB866" start="0" length="0"/>
  <rfmt sheetId="5" xfDxf="1" sqref="AC866" start="0" length="0"/>
  <rfmt sheetId="5" xfDxf="1" sqref="AD866" start="0" length="0"/>
  <rfmt sheetId="5" xfDxf="1" sqref="AE866" start="0" length="0"/>
  <rcc rId="57279" sId="5" xfDxf="1" dxf="1">
    <nc r="A867" t="inlineStr">
      <is>
        <t>This proposal will contribute towards the strategic goals of the Revised National Strategic Plan for HIV and AIDS 2011/12 -2014/15. Under the goal of systems strengthening for service delivery, the project will contribute towards strengthening local leadership; institutional arrangements, research and development; resource mobilisation and management; and monitoring and evaluation. The project will further   address gender inequalities in the causal factors and responses to the HIV and AIDS epidemic; and revitalization of prevention and condom use particularly among the MARPS.</t>
      </is>
    </nc>
    <ndxf>
      <font>
        <sz val="12"/>
        <name val="Calibri"/>
        <scheme val="none"/>
      </font>
      <alignment horizontal="justify" readingOrder="0"/>
    </ndxf>
  </rcc>
  <rfmt sheetId="5" xfDxf="1" sqref="B867" start="0" length="0"/>
  <rfmt sheetId="5" xfDxf="1" sqref="C867" start="0" length="0"/>
  <rfmt sheetId="5" xfDxf="1" sqref="D867" start="0" length="0"/>
  <rfmt sheetId="5" xfDxf="1" sqref="E867" start="0" length="0"/>
  <rfmt sheetId="5" xfDxf="1" sqref="F867" start="0" length="0"/>
  <rfmt sheetId="5" xfDxf="1" sqref="G867" start="0" length="0"/>
  <rfmt sheetId="5" xfDxf="1" sqref="H867" start="0" length="0"/>
  <rfmt sheetId="5" xfDxf="1" sqref="I867" start="0" length="0"/>
  <rfmt sheetId="5" xfDxf="1" sqref="J867" start="0" length="0"/>
  <rfmt sheetId="5" xfDxf="1" sqref="K867" start="0" length="0"/>
  <rfmt sheetId="5" xfDxf="1" sqref="L867" start="0" length="0"/>
  <rfmt sheetId="5" xfDxf="1" sqref="M867" start="0" length="0"/>
  <rfmt sheetId="5" xfDxf="1" sqref="N867" start="0" length="0"/>
  <rfmt sheetId="5" xfDxf="1" sqref="O867" start="0" length="0"/>
  <rfmt sheetId="5" xfDxf="1" sqref="P867" start="0" length="0"/>
  <rfmt sheetId="5" xfDxf="1" sqref="Q867" start="0" length="0"/>
  <rfmt sheetId="5" xfDxf="1" sqref="R867" start="0" length="0"/>
  <rfmt sheetId="5" xfDxf="1" sqref="S867" start="0" length="0"/>
  <rfmt sheetId="5" xfDxf="1" sqref="T867" start="0" length="0"/>
  <rfmt sheetId="5" xfDxf="1" sqref="U867" start="0" length="0"/>
  <rfmt sheetId="5" xfDxf="1" sqref="V867" start="0" length="0"/>
  <rfmt sheetId="5" xfDxf="1" sqref="W867" start="0" length="0"/>
  <rfmt sheetId="5" xfDxf="1" sqref="X867" start="0" length="0"/>
  <rfmt sheetId="5" xfDxf="1" sqref="Y867" start="0" length="0"/>
  <rfmt sheetId="5" xfDxf="1" sqref="Z867" start="0" length="0"/>
  <rfmt sheetId="5" xfDxf="1" sqref="AA867" start="0" length="0"/>
  <rfmt sheetId="5" xfDxf="1" sqref="AB867" start="0" length="0"/>
  <rfmt sheetId="5" xfDxf="1" sqref="AC867" start="0" length="0"/>
  <rfmt sheetId="5" xfDxf="1" sqref="AD867" start="0" length="0"/>
  <rfmt sheetId="5" xfDxf="1" sqref="AE867" start="0" length="0"/>
  <rfmt sheetId="5" xfDxf="1" sqref="A868" start="0" length="0">
    <dxf>
      <font>
        <sz val="12"/>
        <name val="Calibri"/>
        <scheme val="none"/>
      </font>
      <alignment horizontal="justify" readingOrder="0"/>
    </dxf>
  </rfmt>
  <rfmt sheetId="5" xfDxf="1" sqref="B868" start="0" length="0"/>
  <rfmt sheetId="5" xfDxf="1" sqref="C868" start="0" length="0"/>
  <rfmt sheetId="5" xfDxf="1" sqref="D868" start="0" length="0"/>
  <rfmt sheetId="5" xfDxf="1" sqref="E868" start="0" length="0"/>
  <rfmt sheetId="5" xfDxf="1" sqref="F868" start="0" length="0"/>
  <rfmt sheetId="5" xfDxf="1" sqref="G868" start="0" length="0"/>
  <rfmt sheetId="5" xfDxf="1" sqref="H868" start="0" length="0"/>
  <rfmt sheetId="5" xfDxf="1" sqref="I868" start="0" length="0"/>
  <rfmt sheetId="5" xfDxf="1" sqref="J868" start="0" length="0"/>
  <rfmt sheetId="5" xfDxf="1" sqref="K868" start="0" length="0"/>
  <rfmt sheetId="5" xfDxf="1" sqref="L868" start="0" length="0"/>
  <rfmt sheetId="5" xfDxf="1" sqref="M868" start="0" length="0"/>
  <rfmt sheetId="5" xfDxf="1" sqref="N868" start="0" length="0"/>
  <rfmt sheetId="5" xfDxf="1" sqref="O868" start="0" length="0"/>
  <rfmt sheetId="5" xfDxf="1" sqref="P868" start="0" length="0"/>
  <rfmt sheetId="5" xfDxf="1" sqref="Q868" start="0" length="0"/>
  <rfmt sheetId="5" xfDxf="1" sqref="R868" start="0" length="0"/>
  <rfmt sheetId="5" xfDxf="1" sqref="S868" start="0" length="0"/>
  <rfmt sheetId="5" xfDxf="1" sqref="T868" start="0" length="0"/>
  <rfmt sheetId="5" xfDxf="1" sqref="U868" start="0" length="0"/>
  <rfmt sheetId="5" xfDxf="1" sqref="V868" start="0" length="0"/>
  <rfmt sheetId="5" xfDxf="1" sqref="W868" start="0" length="0"/>
  <rfmt sheetId="5" xfDxf="1" sqref="X868" start="0" length="0"/>
  <rfmt sheetId="5" xfDxf="1" sqref="Y868" start="0" length="0"/>
  <rfmt sheetId="5" xfDxf="1" sqref="Z868" start="0" length="0"/>
  <rfmt sheetId="5" xfDxf="1" sqref="AA868" start="0" length="0"/>
  <rfmt sheetId="5" xfDxf="1" sqref="AB868" start="0" length="0"/>
  <rfmt sheetId="5" xfDxf="1" sqref="AC868" start="0" length="0"/>
  <rfmt sheetId="5" xfDxf="1" sqref="AD868" start="0" length="0"/>
  <rfmt sheetId="5" xfDxf="1" sqref="AE868" start="0" length="0"/>
  <rcc rId="57280" sId="5" xfDxf="1" dxf="1">
    <nc r="A869" t="inlineStr">
      <is>
        <r>
          <t>1.4.1</t>
        </r>
        <r>
          <rPr>
            <b/>
            <sz val="7"/>
            <rFont val="Times New Roman"/>
            <family val="1"/>
          </rPr>
          <t xml:space="preserve">        </t>
        </r>
        <r>
          <rPr>
            <b/>
            <sz val="12"/>
            <rFont val="Calibri"/>
            <family val="2"/>
          </rPr>
          <t>Goal of the project</t>
        </r>
      </is>
    </nc>
    <ndxf>
      <font>
        <b/>
        <sz val="12"/>
        <name val="Calibri"/>
        <scheme val="none"/>
      </font>
      <alignment horizontal="justify" readingOrder="0"/>
    </ndxf>
  </rcc>
  <rfmt sheetId="5" xfDxf="1" sqref="B869" start="0" length="0"/>
  <rfmt sheetId="5" xfDxf="1" sqref="C869" start="0" length="0"/>
  <rfmt sheetId="5" xfDxf="1" sqref="D869" start="0" length="0"/>
  <rfmt sheetId="5" xfDxf="1" sqref="E869" start="0" length="0"/>
  <rfmt sheetId="5" xfDxf="1" sqref="F869" start="0" length="0"/>
  <rfmt sheetId="5" xfDxf="1" sqref="G869" start="0" length="0"/>
  <rfmt sheetId="5" xfDxf="1" sqref="H869" start="0" length="0"/>
  <rfmt sheetId="5" xfDxf="1" sqref="I869" start="0" length="0"/>
  <rfmt sheetId="5" xfDxf="1" sqref="J869" start="0" length="0"/>
  <rfmt sheetId="5" xfDxf="1" sqref="K869" start="0" length="0"/>
  <rfmt sheetId="5" xfDxf="1" sqref="L869" start="0" length="0"/>
  <rfmt sheetId="5" xfDxf="1" sqref="M869" start="0" length="0"/>
  <rfmt sheetId="5" xfDxf="1" sqref="N869" start="0" length="0"/>
  <rfmt sheetId="5" xfDxf="1" sqref="O869" start="0" length="0"/>
  <rfmt sheetId="5" xfDxf="1" sqref="P869" start="0" length="0"/>
  <rfmt sheetId="5" xfDxf="1" sqref="Q869" start="0" length="0"/>
  <rfmt sheetId="5" xfDxf="1" sqref="R869" start="0" length="0"/>
  <rfmt sheetId="5" xfDxf="1" sqref="S869" start="0" length="0"/>
  <rfmt sheetId="5" xfDxf="1" sqref="T869" start="0" length="0"/>
  <rfmt sheetId="5" xfDxf="1" sqref="U869" start="0" length="0"/>
  <rfmt sheetId="5" xfDxf="1" sqref="V869" start="0" length="0"/>
  <rfmt sheetId="5" xfDxf="1" sqref="W869" start="0" length="0"/>
  <rfmt sheetId="5" xfDxf="1" sqref="X869" start="0" length="0"/>
  <rfmt sheetId="5" xfDxf="1" sqref="Y869" start="0" length="0"/>
  <rfmt sheetId="5" xfDxf="1" sqref="Z869" start="0" length="0"/>
  <rfmt sheetId="5" xfDxf="1" sqref="AA869" start="0" length="0"/>
  <rfmt sheetId="5" xfDxf="1" sqref="AB869" start="0" length="0"/>
  <rfmt sheetId="5" xfDxf="1" sqref="AC869" start="0" length="0"/>
  <rfmt sheetId="5" xfDxf="1" sqref="AD869" start="0" length="0"/>
  <rfmt sheetId="5" xfDxf="1" sqref="AE869" start="0" length="0"/>
  <rcc rId="57281" sId="5" xfDxf="1" dxf="1">
    <nc r="A870" t="inlineStr">
      <is>
        <t>The overall goal of this project is to reduce the risk of HIV infection and mitigate its impact among the MARPS and other high risk groups in FORT PORTAL MUNICIPALITY and Kasese urban authorities.</t>
      </is>
    </nc>
    <ndxf>
      <font>
        <b/>
        <sz val="12"/>
        <name val="Calibri"/>
        <scheme val="none"/>
      </font>
      <alignment horizontal="justify" readingOrder="0"/>
    </ndxf>
  </rcc>
  <rfmt sheetId="5" xfDxf="1" sqref="B870" start="0" length="0"/>
  <rfmt sheetId="5" xfDxf="1" sqref="C870" start="0" length="0"/>
  <rfmt sheetId="5" xfDxf="1" sqref="D870" start="0" length="0"/>
  <rfmt sheetId="5" xfDxf="1" sqref="E870" start="0" length="0"/>
  <rfmt sheetId="5" xfDxf="1" sqref="F870" start="0" length="0"/>
  <rfmt sheetId="5" xfDxf="1" sqref="G870" start="0" length="0"/>
  <rfmt sheetId="5" xfDxf="1" sqref="H870" start="0" length="0"/>
  <rfmt sheetId="5" xfDxf="1" sqref="I870" start="0" length="0"/>
  <rfmt sheetId="5" xfDxf="1" sqref="J870" start="0" length="0"/>
  <rfmt sheetId="5" xfDxf="1" sqref="K870" start="0" length="0"/>
  <rfmt sheetId="5" xfDxf="1" sqref="L870" start="0" length="0"/>
  <rfmt sheetId="5" xfDxf="1" sqref="M870" start="0" length="0"/>
  <rfmt sheetId="5" xfDxf="1" sqref="N870" start="0" length="0"/>
  <rfmt sheetId="5" xfDxf="1" sqref="O870" start="0" length="0"/>
  <rfmt sheetId="5" xfDxf="1" sqref="P870" start="0" length="0"/>
  <rfmt sheetId="5" xfDxf="1" sqref="Q870" start="0" length="0"/>
  <rfmt sheetId="5" xfDxf="1" sqref="R870" start="0" length="0"/>
  <rfmt sheetId="5" xfDxf="1" sqref="S870" start="0" length="0"/>
  <rfmt sheetId="5" xfDxf="1" sqref="T870" start="0" length="0"/>
  <rfmt sheetId="5" xfDxf="1" sqref="U870" start="0" length="0"/>
  <rfmt sheetId="5" xfDxf="1" sqref="V870" start="0" length="0"/>
  <rfmt sheetId="5" xfDxf="1" sqref="W870" start="0" length="0"/>
  <rfmt sheetId="5" xfDxf="1" sqref="X870" start="0" length="0"/>
  <rfmt sheetId="5" xfDxf="1" sqref="Y870" start="0" length="0"/>
  <rfmt sheetId="5" xfDxf="1" sqref="Z870" start="0" length="0"/>
  <rfmt sheetId="5" xfDxf="1" sqref="AA870" start="0" length="0"/>
  <rfmt sheetId="5" xfDxf="1" sqref="AB870" start="0" length="0"/>
  <rfmt sheetId="5" xfDxf="1" sqref="AC870" start="0" length="0"/>
  <rfmt sheetId="5" xfDxf="1" sqref="AD870" start="0" length="0"/>
  <rfmt sheetId="5" xfDxf="1" sqref="AE870" start="0" length="0"/>
  <rcc rId="57282" sId="5" xfDxf="1" dxf="1">
    <nc r="A871" t="inlineStr">
      <is>
        <t xml:space="preserve"> </t>
      </is>
    </nc>
    <ndxf>
      <font>
        <b/>
        <sz val="12"/>
        <name val="Calibri"/>
        <scheme val="none"/>
      </font>
      <alignment horizontal="justify" readingOrder="0"/>
    </ndxf>
  </rcc>
  <rfmt sheetId="5" xfDxf="1" sqref="B871" start="0" length="0"/>
  <rfmt sheetId="5" xfDxf="1" sqref="C871" start="0" length="0"/>
  <rfmt sheetId="5" xfDxf="1" sqref="D871" start="0" length="0"/>
  <rfmt sheetId="5" xfDxf="1" sqref="E871" start="0" length="0"/>
  <rfmt sheetId="5" xfDxf="1" sqref="F871" start="0" length="0"/>
  <rfmt sheetId="5" xfDxf="1" sqref="G871" start="0" length="0"/>
  <rfmt sheetId="5" xfDxf="1" sqref="H871" start="0" length="0"/>
  <rfmt sheetId="5" xfDxf="1" sqref="I871" start="0" length="0"/>
  <rfmt sheetId="5" xfDxf="1" sqref="J871" start="0" length="0"/>
  <rfmt sheetId="5" xfDxf="1" sqref="K871" start="0" length="0"/>
  <rfmt sheetId="5" xfDxf="1" sqref="L871" start="0" length="0"/>
  <rfmt sheetId="5" xfDxf="1" sqref="M871" start="0" length="0"/>
  <rfmt sheetId="5" xfDxf="1" sqref="N871" start="0" length="0"/>
  <rfmt sheetId="5" xfDxf="1" sqref="O871" start="0" length="0"/>
  <rfmt sheetId="5" xfDxf="1" sqref="P871" start="0" length="0"/>
  <rfmt sheetId="5" xfDxf="1" sqref="Q871" start="0" length="0"/>
  <rfmt sheetId="5" xfDxf="1" sqref="R871" start="0" length="0"/>
  <rfmt sheetId="5" xfDxf="1" sqref="S871" start="0" length="0"/>
  <rfmt sheetId="5" xfDxf="1" sqref="T871" start="0" length="0"/>
  <rfmt sheetId="5" xfDxf="1" sqref="U871" start="0" length="0"/>
  <rfmt sheetId="5" xfDxf="1" sqref="V871" start="0" length="0"/>
  <rfmt sheetId="5" xfDxf="1" sqref="W871" start="0" length="0"/>
  <rfmt sheetId="5" xfDxf="1" sqref="X871" start="0" length="0"/>
  <rfmt sheetId="5" xfDxf="1" sqref="Y871" start="0" length="0"/>
  <rfmt sheetId="5" xfDxf="1" sqref="Z871" start="0" length="0"/>
  <rfmt sheetId="5" xfDxf="1" sqref="AA871" start="0" length="0"/>
  <rfmt sheetId="5" xfDxf="1" sqref="AB871" start="0" length="0"/>
  <rfmt sheetId="5" xfDxf="1" sqref="AC871" start="0" length="0"/>
  <rfmt sheetId="5" xfDxf="1" sqref="AD871" start="0" length="0"/>
  <rfmt sheetId="5" xfDxf="1" sqref="AE871" start="0" length="0"/>
  <rcc rId="57283" sId="5" xfDxf="1" dxf="1">
    <nc r="A872" t="inlineStr">
      <is>
        <r>
          <t>1.4.2</t>
        </r>
        <r>
          <rPr>
            <b/>
            <sz val="7"/>
            <rFont val="Times New Roman"/>
            <family val="1"/>
          </rPr>
          <t xml:space="preserve">        </t>
        </r>
        <r>
          <rPr>
            <b/>
            <sz val="12"/>
            <rFont val="Calibri"/>
            <family val="2"/>
          </rPr>
          <t>Objectives</t>
        </r>
      </is>
    </nc>
    <ndxf>
      <font>
        <b/>
        <sz val="12"/>
        <name val="Calibri"/>
        <scheme val="none"/>
      </font>
      <alignment horizontal="justify" readingOrder="0"/>
    </ndxf>
  </rcc>
  <rfmt sheetId="5" xfDxf="1" sqref="B872" start="0" length="0"/>
  <rfmt sheetId="5" xfDxf="1" sqref="C872" start="0" length="0"/>
  <rfmt sheetId="5" xfDxf="1" sqref="D872" start="0" length="0"/>
  <rfmt sheetId="5" xfDxf="1" sqref="E872" start="0" length="0"/>
  <rfmt sheetId="5" xfDxf="1" sqref="F872" start="0" length="0"/>
  <rfmt sheetId="5" xfDxf="1" sqref="G872" start="0" length="0"/>
  <rfmt sheetId="5" xfDxf="1" sqref="H872" start="0" length="0"/>
  <rfmt sheetId="5" xfDxf="1" sqref="I872" start="0" length="0"/>
  <rfmt sheetId="5" xfDxf="1" sqref="J872" start="0" length="0"/>
  <rfmt sheetId="5" xfDxf="1" sqref="K872" start="0" length="0"/>
  <rfmt sheetId="5" xfDxf="1" sqref="L872" start="0" length="0"/>
  <rfmt sheetId="5" xfDxf="1" sqref="M872" start="0" length="0"/>
  <rfmt sheetId="5" xfDxf="1" sqref="N872" start="0" length="0"/>
  <rfmt sheetId="5" xfDxf="1" sqref="O872" start="0" length="0"/>
  <rfmt sheetId="5" xfDxf="1" sqref="P872" start="0" length="0"/>
  <rfmt sheetId="5" xfDxf="1" sqref="Q872" start="0" length="0"/>
  <rfmt sheetId="5" xfDxf="1" sqref="R872" start="0" length="0"/>
  <rfmt sheetId="5" xfDxf="1" sqref="S872" start="0" length="0"/>
  <rfmt sheetId="5" xfDxf="1" sqref="T872" start="0" length="0"/>
  <rfmt sheetId="5" xfDxf="1" sqref="U872" start="0" length="0"/>
  <rfmt sheetId="5" xfDxf="1" sqref="V872" start="0" length="0"/>
  <rfmt sheetId="5" xfDxf="1" sqref="W872" start="0" length="0"/>
  <rfmt sheetId="5" xfDxf="1" sqref="X872" start="0" length="0"/>
  <rfmt sheetId="5" xfDxf="1" sqref="Y872" start="0" length="0"/>
  <rfmt sheetId="5" xfDxf="1" sqref="Z872" start="0" length="0"/>
  <rfmt sheetId="5" xfDxf="1" sqref="AA872" start="0" length="0"/>
  <rfmt sheetId="5" xfDxf="1" sqref="AB872" start="0" length="0"/>
  <rfmt sheetId="5" xfDxf="1" sqref="AC872" start="0" length="0"/>
  <rfmt sheetId="5" xfDxf="1" sqref="AD872" start="0" length="0"/>
  <rfmt sheetId="5" xfDxf="1" sqref="AE872" start="0" length="0"/>
  <rcc rId="57284" sId="5" xfDxf="1" dxf="1">
    <nc r="A873" t="inlineStr">
      <is>
        <t>The project will work towards achieving five key objectives, namely,</t>
      </is>
    </nc>
    <ndxf>
      <font>
        <sz val="12"/>
        <name val="Calibri"/>
        <scheme val="none"/>
      </font>
      <alignment horizontal="justify" readingOrder="0"/>
    </ndxf>
  </rcc>
  <rfmt sheetId="5" xfDxf="1" sqref="B873" start="0" length="0"/>
  <rfmt sheetId="5" xfDxf="1" sqref="C873" start="0" length="0"/>
  <rfmt sheetId="5" xfDxf="1" sqref="D873" start="0" length="0"/>
  <rfmt sheetId="5" xfDxf="1" sqref="E873" start="0" length="0"/>
  <rfmt sheetId="5" xfDxf="1" sqref="F873" start="0" length="0"/>
  <rfmt sheetId="5" xfDxf="1" sqref="G873" start="0" length="0"/>
  <rfmt sheetId="5" xfDxf="1" sqref="H873" start="0" length="0"/>
  <rfmt sheetId="5" xfDxf="1" sqref="I873" start="0" length="0"/>
  <rfmt sheetId="5" xfDxf="1" sqref="J873" start="0" length="0"/>
  <rfmt sheetId="5" xfDxf="1" sqref="K873" start="0" length="0"/>
  <rfmt sheetId="5" xfDxf="1" sqref="L873" start="0" length="0"/>
  <rfmt sheetId="5" xfDxf="1" sqref="M873" start="0" length="0"/>
  <rfmt sheetId="5" xfDxf="1" sqref="N873" start="0" length="0"/>
  <rfmt sheetId="5" xfDxf="1" sqref="O873" start="0" length="0"/>
  <rfmt sheetId="5" xfDxf="1" sqref="P873" start="0" length="0"/>
  <rfmt sheetId="5" xfDxf="1" sqref="Q873" start="0" length="0"/>
  <rfmt sheetId="5" xfDxf="1" sqref="R873" start="0" length="0"/>
  <rfmt sheetId="5" xfDxf="1" sqref="S873" start="0" length="0"/>
  <rfmt sheetId="5" xfDxf="1" sqref="T873" start="0" length="0"/>
  <rfmt sheetId="5" xfDxf="1" sqref="U873" start="0" length="0"/>
  <rfmt sheetId="5" xfDxf="1" sqref="V873" start="0" length="0"/>
  <rfmt sheetId="5" xfDxf="1" sqref="W873" start="0" length="0"/>
  <rfmt sheetId="5" xfDxf="1" sqref="X873" start="0" length="0"/>
  <rfmt sheetId="5" xfDxf="1" sqref="Y873" start="0" length="0"/>
  <rfmt sheetId="5" xfDxf="1" sqref="Z873" start="0" length="0"/>
  <rfmt sheetId="5" xfDxf="1" sqref="AA873" start="0" length="0"/>
  <rfmt sheetId="5" xfDxf="1" sqref="AB873" start="0" length="0"/>
  <rfmt sheetId="5" xfDxf="1" sqref="AC873" start="0" length="0"/>
  <rfmt sheetId="5" xfDxf="1" sqref="AD873" start="0" length="0"/>
  <rfmt sheetId="5" xfDxf="1" sqref="AE873" start="0" length="0"/>
  <rfmt sheetId="5" xfDxf="1" sqref="A874" start="0" length="0">
    <dxf>
      <font>
        <sz val="12"/>
        <name val="Calibri"/>
        <scheme val="none"/>
      </font>
      <alignment horizontal="justify" readingOrder="0"/>
    </dxf>
  </rfmt>
  <rfmt sheetId="5" xfDxf="1" sqref="B874" start="0" length="0"/>
  <rfmt sheetId="5" xfDxf="1" sqref="C874" start="0" length="0"/>
  <rfmt sheetId="5" xfDxf="1" sqref="D874" start="0" length="0"/>
  <rfmt sheetId="5" xfDxf="1" sqref="E874" start="0" length="0"/>
  <rfmt sheetId="5" xfDxf="1" sqref="F874" start="0" length="0"/>
  <rfmt sheetId="5" xfDxf="1" sqref="G874" start="0" length="0"/>
  <rfmt sheetId="5" xfDxf="1" sqref="H874" start="0" length="0"/>
  <rfmt sheetId="5" xfDxf="1" sqref="I874" start="0" length="0"/>
  <rfmt sheetId="5" xfDxf="1" sqref="J874" start="0" length="0"/>
  <rfmt sheetId="5" xfDxf="1" sqref="K874" start="0" length="0"/>
  <rfmt sheetId="5" xfDxf="1" sqref="L874" start="0" length="0"/>
  <rfmt sheetId="5" xfDxf="1" sqref="M874" start="0" length="0"/>
  <rfmt sheetId="5" xfDxf="1" sqref="N874" start="0" length="0"/>
  <rfmt sheetId="5" xfDxf="1" sqref="O874" start="0" length="0"/>
  <rfmt sheetId="5" xfDxf="1" sqref="P874" start="0" length="0"/>
  <rfmt sheetId="5" xfDxf="1" sqref="Q874" start="0" length="0"/>
  <rfmt sheetId="5" xfDxf="1" sqref="R874" start="0" length="0"/>
  <rfmt sheetId="5" xfDxf="1" sqref="S874" start="0" length="0"/>
  <rfmt sheetId="5" xfDxf="1" sqref="T874" start="0" length="0"/>
  <rfmt sheetId="5" xfDxf="1" sqref="U874" start="0" length="0"/>
  <rfmt sheetId="5" xfDxf="1" sqref="V874" start="0" length="0"/>
  <rfmt sheetId="5" xfDxf="1" sqref="W874" start="0" length="0"/>
  <rfmt sheetId="5" xfDxf="1" sqref="X874" start="0" length="0"/>
  <rfmt sheetId="5" xfDxf="1" sqref="Y874" start="0" length="0"/>
  <rfmt sheetId="5" xfDxf="1" sqref="Z874" start="0" length="0"/>
  <rfmt sheetId="5" xfDxf="1" sqref="AA874" start="0" length="0"/>
  <rfmt sheetId="5" xfDxf="1" sqref="AB874" start="0" length="0"/>
  <rfmt sheetId="5" xfDxf="1" sqref="AC874" start="0" length="0"/>
  <rfmt sheetId="5" xfDxf="1" sqref="AD874" start="0" length="0"/>
  <rfmt sheetId="5" xfDxf="1" sqref="AE874" start="0" length="0"/>
  <rcc rId="57285" sId="5" xfDxf="1" dxf="1">
    <nc r="A875" t="inlineStr">
      <is>
        <r>
          <t>1.</t>
        </r>
        <r>
          <rPr>
            <sz val="7"/>
            <rFont val="Times New Roman"/>
            <family val="1"/>
          </rPr>
          <t xml:space="preserve">      </t>
        </r>
        <r>
          <rPr>
            <sz val="12"/>
            <rFont val="Calibri"/>
            <family val="2"/>
          </rPr>
          <t>To increase adoption of safer sexual behaviour among the MARPS in FORT PORTAL MUNICIPALITY and Kasese urban authorities by the end of July 2016</t>
        </r>
      </is>
    </nc>
    <ndxf>
      <font>
        <sz val="12"/>
        <name val="Calibri"/>
        <scheme val="none"/>
      </font>
      <alignment horizontal="justify" readingOrder="0"/>
    </ndxf>
  </rcc>
  <rfmt sheetId="5" xfDxf="1" sqref="B875" start="0" length="0"/>
  <rfmt sheetId="5" xfDxf="1" sqref="C875" start="0" length="0"/>
  <rfmt sheetId="5" xfDxf="1" sqref="D875" start="0" length="0"/>
  <rfmt sheetId="5" xfDxf="1" sqref="E875" start="0" length="0"/>
  <rfmt sheetId="5" xfDxf="1" sqref="F875" start="0" length="0"/>
  <rfmt sheetId="5" xfDxf="1" sqref="G875" start="0" length="0"/>
  <rfmt sheetId="5" xfDxf="1" sqref="H875" start="0" length="0"/>
  <rfmt sheetId="5" xfDxf="1" sqref="I875" start="0" length="0"/>
  <rfmt sheetId="5" xfDxf="1" sqref="J875" start="0" length="0"/>
  <rfmt sheetId="5" xfDxf="1" sqref="K875" start="0" length="0"/>
  <rfmt sheetId="5" xfDxf="1" sqref="L875" start="0" length="0"/>
  <rfmt sheetId="5" xfDxf="1" sqref="M875" start="0" length="0"/>
  <rfmt sheetId="5" xfDxf="1" sqref="N875" start="0" length="0"/>
  <rfmt sheetId="5" xfDxf="1" sqref="O875" start="0" length="0"/>
  <rfmt sheetId="5" xfDxf="1" sqref="P875" start="0" length="0"/>
  <rfmt sheetId="5" xfDxf="1" sqref="Q875" start="0" length="0"/>
  <rfmt sheetId="5" xfDxf="1" sqref="R875" start="0" length="0"/>
  <rfmt sheetId="5" xfDxf="1" sqref="S875" start="0" length="0"/>
  <rfmt sheetId="5" xfDxf="1" sqref="T875" start="0" length="0"/>
  <rfmt sheetId="5" xfDxf="1" sqref="U875" start="0" length="0"/>
  <rfmt sheetId="5" xfDxf="1" sqref="V875" start="0" length="0"/>
  <rfmt sheetId="5" xfDxf="1" sqref="W875" start="0" length="0"/>
  <rfmt sheetId="5" xfDxf="1" sqref="X875" start="0" length="0"/>
  <rfmt sheetId="5" xfDxf="1" sqref="Y875" start="0" length="0"/>
  <rfmt sheetId="5" xfDxf="1" sqref="Z875" start="0" length="0"/>
  <rfmt sheetId="5" xfDxf="1" sqref="AA875" start="0" length="0"/>
  <rfmt sheetId="5" xfDxf="1" sqref="AB875" start="0" length="0"/>
  <rfmt sheetId="5" xfDxf="1" sqref="AC875" start="0" length="0"/>
  <rfmt sheetId="5" xfDxf="1" sqref="AD875" start="0" length="0"/>
  <rfmt sheetId="5" xfDxf="1" sqref="AE875" start="0" length="0"/>
  <rfmt sheetId="5" xfDxf="1" sqref="A876" start="0" length="0">
    <dxf>
      <font>
        <sz val="12"/>
        <name val="Calibri"/>
        <scheme val="none"/>
      </font>
      <alignment horizontal="justify" readingOrder="0"/>
    </dxf>
  </rfmt>
  <rfmt sheetId="5" xfDxf="1" sqref="B876" start="0" length="0"/>
  <rfmt sheetId="5" xfDxf="1" sqref="C876" start="0" length="0"/>
  <rfmt sheetId="5" xfDxf="1" sqref="D876" start="0" length="0"/>
  <rfmt sheetId="5" xfDxf="1" sqref="E876" start="0" length="0"/>
  <rfmt sheetId="5" xfDxf="1" sqref="F876" start="0" length="0"/>
  <rfmt sheetId="5" xfDxf="1" sqref="G876" start="0" length="0"/>
  <rfmt sheetId="5" xfDxf="1" sqref="H876" start="0" length="0"/>
  <rfmt sheetId="5" xfDxf="1" sqref="I876" start="0" length="0"/>
  <rfmt sheetId="5" xfDxf="1" sqref="J876" start="0" length="0"/>
  <rfmt sheetId="5" xfDxf="1" sqref="K876" start="0" length="0"/>
  <rfmt sheetId="5" xfDxf="1" sqref="L876" start="0" length="0"/>
  <rfmt sheetId="5" xfDxf="1" sqref="M876" start="0" length="0"/>
  <rfmt sheetId="5" xfDxf="1" sqref="N876" start="0" length="0"/>
  <rfmt sheetId="5" xfDxf="1" sqref="O876" start="0" length="0"/>
  <rfmt sheetId="5" xfDxf="1" sqref="P876" start="0" length="0"/>
  <rfmt sheetId="5" xfDxf="1" sqref="Q876" start="0" length="0"/>
  <rfmt sheetId="5" xfDxf="1" sqref="R876" start="0" length="0"/>
  <rfmt sheetId="5" xfDxf="1" sqref="S876" start="0" length="0"/>
  <rfmt sheetId="5" xfDxf="1" sqref="T876" start="0" length="0"/>
  <rfmt sheetId="5" xfDxf="1" sqref="U876" start="0" length="0"/>
  <rfmt sheetId="5" xfDxf="1" sqref="V876" start="0" length="0"/>
  <rfmt sheetId="5" xfDxf="1" sqref="W876" start="0" length="0"/>
  <rfmt sheetId="5" xfDxf="1" sqref="X876" start="0" length="0"/>
  <rfmt sheetId="5" xfDxf="1" sqref="Y876" start="0" length="0"/>
  <rfmt sheetId="5" xfDxf="1" sqref="Z876" start="0" length="0"/>
  <rfmt sheetId="5" xfDxf="1" sqref="AA876" start="0" length="0"/>
  <rfmt sheetId="5" xfDxf="1" sqref="AB876" start="0" length="0"/>
  <rfmt sheetId="5" xfDxf="1" sqref="AC876" start="0" length="0"/>
  <rfmt sheetId="5" xfDxf="1" sqref="AD876" start="0" length="0"/>
  <rfmt sheetId="5" xfDxf="1" sqref="AE876" start="0" length="0"/>
  <rcc rId="57286" sId="5" xfDxf="1" dxf="1">
    <nc r="A877" t="inlineStr">
      <is>
        <r>
          <t>2.</t>
        </r>
        <r>
          <rPr>
            <sz val="7"/>
            <rFont val="Times New Roman"/>
            <family val="1"/>
          </rPr>
          <t xml:space="preserve">      </t>
        </r>
        <r>
          <rPr>
            <sz val="12"/>
            <rFont val="Calibri"/>
            <family val="2"/>
          </rPr>
          <t>To scale up coverage of comprehensive HIV and AIDS services through increased access and utilization of services among the MARPS in FORT PORTAL MUNICIPALITY and Kasese urban authorities by the end of July 2016</t>
        </r>
      </is>
    </nc>
    <ndxf>
      <font>
        <sz val="12"/>
        <name val="Calibri"/>
        <scheme val="none"/>
      </font>
      <alignment horizontal="justify" readingOrder="0"/>
    </ndxf>
  </rcc>
  <rfmt sheetId="5" xfDxf="1" sqref="B877" start="0" length="0"/>
  <rfmt sheetId="5" xfDxf="1" sqref="C877" start="0" length="0"/>
  <rfmt sheetId="5" xfDxf="1" sqref="D877" start="0" length="0"/>
  <rfmt sheetId="5" xfDxf="1" sqref="E877" start="0" length="0"/>
  <rfmt sheetId="5" xfDxf="1" sqref="F877" start="0" length="0"/>
  <rfmt sheetId="5" xfDxf="1" sqref="G877" start="0" length="0"/>
  <rfmt sheetId="5" xfDxf="1" sqref="H877" start="0" length="0"/>
  <rfmt sheetId="5" xfDxf="1" sqref="I877" start="0" length="0"/>
  <rfmt sheetId="5" xfDxf="1" sqref="J877" start="0" length="0"/>
  <rfmt sheetId="5" xfDxf="1" sqref="K877" start="0" length="0"/>
  <rfmt sheetId="5" xfDxf="1" sqref="L877" start="0" length="0"/>
  <rfmt sheetId="5" xfDxf="1" sqref="M877" start="0" length="0"/>
  <rfmt sheetId="5" xfDxf="1" sqref="N877" start="0" length="0"/>
  <rfmt sheetId="5" xfDxf="1" sqref="O877" start="0" length="0"/>
  <rfmt sheetId="5" xfDxf="1" sqref="P877" start="0" length="0"/>
  <rfmt sheetId="5" xfDxf="1" sqref="Q877" start="0" length="0"/>
  <rfmt sheetId="5" xfDxf="1" sqref="R877" start="0" length="0"/>
  <rfmt sheetId="5" xfDxf="1" sqref="S877" start="0" length="0"/>
  <rfmt sheetId="5" xfDxf="1" sqref="T877" start="0" length="0"/>
  <rfmt sheetId="5" xfDxf="1" sqref="U877" start="0" length="0"/>
  <rfmt sheetId="5" xfDxf="1" sqref="V877" start="0" length="0"/>
  <rfmt sheetId="5" xfDxf="1" sqref="W877" start="0" length="0"/>
  <rfmt sheetId="5" xfDxf="1" sqref="X877" start="0" length="0"/>
  <rfmt sheetId="5" xfDxf="1" sqref="Y877" start="0" length="0"/>
  <rfmt sheetId="5" xfDxf="1" sqref="Z877" start="0" length="0"/>
  <rfmt sheetId="5" xfDxf="1" sqref="AA877" start="0" length="0"/>
  <rfmt sheetId="5" xfDxf="1" sqref="AB877" start="0" length="0"/>
  <rfmt sheetId="5" xfDxf="1" sqref="AC877" start="0" length="0"/>
  <rfmt sheetId="5" xfDxf="1" sqref="AD877" start="0" length="0"/>
  <rfmt sheetId="5" xfDxf="1" sqref="AE877" start="0" length="0"/>
  <rfmt sheetId="5" xfDxf="1" sqref="A878" start="0" length="0">
    <dxf>
      <font>
        <sz val="12"/>
        <name val="Calibri"/>
        <scheme val="none"/>
      </font>
      <alignment horizontal="justify" readingOrder="0"/>
    </dxf>
  </rfmt>
  <rfmt sheetId="5" xfDxf="1" sqref="B878" start="0" length="0"/>
  <rfmt sheetId="5" xfDxf="1" sqref="C878" start="0" length="0"/>
  <rfmt sheetId="5" xfDxf="1" sqref="D878" start="0" length="0"/>
  <rfmt sheetId="5" xfDxf="1" sqref="E878" start="0" length="0"/>
  <rfmt sheetId="5" xfDxf="1" sqref="F878" start="0" length="0"/>
  <rfmt sheetId="5" xfDxf="1" sqref="G878" start="0" length="0"/>
  <rfmt sheetId="5" xfDxf="1" sqref="H878" start="0" length="0"/>
  <rfmt sheetId="5" xfDxf="1" sqref="I878" start="0" length="0"/>
  <rfmt sheetId="5" xfDxf="1" sqref="J878" start="0" length="0"/>
  <rfmt sheetId="5" xfDxf="1" sqref="K878" start="0" length="0"/>
  <rfmt sheetId="5" xfDxf="1" sqref="L878" start="0" length="0"/>
  <rfmt sheetId="5" xfDxf="1" sqref="M878" start="0" length="0"/>
  <rfmt sheetId="5" xfDxf="1" sqref="N878" start="0" length="0"/>
  <rfmt sheetId="5" xfDxf="1" sqref="O878" start="0" length="0"/>
  <rfmt sheetId="5" xfDxf="1" sqref="P878" start="0" length="0"/>
  <rfmt sheetId="5" xfDxf="1" sqref="Q878" start="0" length="0"/>
  <rfmt sheetId="5" xfDxf="1" sqref="R878" start="0" length="0"/>
  <rfmt sheetId="5" xfDxf="1" sqref="S878" start="0" length="0"/>
  <rfmt sheetId="5" xfDxf="1" sqref="T878" start="0" length="0"/>
  <rfmt sheetId="5" xfDxf="1" sqref="U878" start="0" length="0"/>
  <rfmt sheetId="5" xfDxf="1" sqref="V878" start="0" length="0"/>
  <rfmt sheetId="5" xfDxf="1" sqref="W878" start="0" length="0"/>
  <rfmt sheetId="5" xfDxf="1" sqref="X878" start="0" length="0"/>
  <rfmt sheetId="5" xfDxf="1" sqref="Y878" start="0" length="0"/>
  <rfmt sheetId="5" xfDxf="1" sqref="Z878" start="0" length="0"/>
  <rfmt sheetId="5" xfDxf="1" sqref="AA878" start="0" length="0"/>
  <rfmt sheetId="5" xfDxf="1" sqref="AB878" start="0" length="0"/>
  <rfmt sheetId="5" xfDxf="1" sqref="AC878" start="0" length="0"/>
  <rfmt sheetId="5" xfDxf="1" sqref="AD878" start="0" length="0"/>
  <rfmt sheetId="5" xfDxf="1" sqref="AE878" start="0" length="0"/>
  <rcc rId="57287" sId="5" xfDxf="1" dxf="1">
    <nc r="A879" t="inlineStr">
      <is>
        <r>
          <t>3.</t>
        </r>
        <r>
          <rPr>
            <sz val="7"/>
            <rFont val="Times New Roman"/>
            <family val="1"/>
          </rPr>
          <t xml:space="preserve">      </t>
        </r>
        <r>
          <rPr>
            <sz val="12"/>
            <rFont val="Calibri"/>
            <family val="2"/>
          </rPr>
          <t>To strengthen the capacity of RIDE AFRICA, FORT PORTAL MUNICIPALITY and Kasese urban authorities in HIV and MARPS programming for improved delivery of HIV and AIDS services to MARPS by the end of July 2016.</t>
        </r>
      </is>
    </nc>
    <ndxf>
      <font>
        <sz val="12"/>
        <name val="Calibri"/>
        <scheme val="none"/>
      </font>
      <alignment horizontal="justify" readingOrder="0"/>
    </ndxf>
  </rcc>
  <rfmt sheetId="5" xfDxf="1" sqref="B879" start="0" length="0"/>
  <rfmt sheetId="5" xfDxf="1" sqref="C879" start="0" length="0"/>
  <rfmt sheetId="5" xfDxf="1" sqref="D879" start="0" length="0"/>
  <rfmt sheetId="5" xfDxf="1" sqref="E879" start="0" length="0"/>
  <rfmt sheetId="5" xfDxf="1" sqref="F879" start="0" length="0"/>
  <rfmt sheetId="5" xfDxf="1" sqref="G879" start="0" length="0"/>
  <rfmt sheetId="5" xfDxf="1" sqref="H879" start="0" length="0"/>
  <rfmt sheetId="5" xfDxf="1" sqref="I879" start="0" length="0"/>
  <rfmt sheetId="5" xfDxf="1" sqref="J879" start="0" length="0"/>
  <rfmt sheetId="5" xfDxf="1" sqref="K879" start="0" length="0"/>
  <rfmt sheetId="5" xfDxf="1" sqref="L879" start="0" length="0"/>
  <rfmt sheetId="5" xfDxf="1" sqref="M879" start="0" length="0"/>
  <rfmt sheetId="5" xfDxf="1" sqref="N879" start="0" length="0"/>
  <rfmt sheetId="5" xfDxf="1" sqref="O879" start="0" length="0"/>
  <rfmt sheetId="5" xfDxf="1" sqref="P879" start="0" length="0"/>
  <rfmt sheetId="5" xfDxf="1" sqref="Q879" start="0" length="0"/>
  <rfmt sheetId="5" xfDxf="1" sqref="R879" start="0" length="0"/>
  <rfmt sheetId="5" xfDxf="1" sqref="S879" start="0" length="0"/>
  <rfmt sheetId="5" xfDxf="1" sqref="T879" start="0" length="0"/>
  <rfmt sheetId="5" xfDxf="1" sqref="U879" start="0" length="0"/>
  <rfmt sheetId="5" xfDxf="1" sqref="V879" start="0" length="0"/>
  <rfmt sheetId="5" xfDxf="1" sqref="W879" start="0" length="0"/>
  <rfmt sheetId="5" xfDxf="1" sqref="X879" start="0" length="0"/>
  <rfmt sheetId="5" xfDxf="1" sqref="Y879" start="0" length="0"/>
  <rfmt sheetId="5" xfDxf="1" sqref="Z879" start="0" length="0"/>
  <rfmt sheetId="5" xfDxf="1" sqref="AA879" start="0" length="0"/>
  <rfmt sheetId="5" xfDxf="1" sqref="AB879" start="0" length="0"/>
  <rfmt sheetId="5" xfDxf="1" sqref="AC879" start="0" length="0"/>
  <rfmt sheetId="5" xfDxf="1" sqref="AD879" start="0" length="0"/>
  <rfmt sheetId="5" xfDxf="1" sqref="AE879" start="0" length="0"/>
  <rfmt sheetId="5" xfDxf="1" sqref="A880" start="0" length="0">
    <dxf>
      <font>
        <sz val="12"/>
        <name val="Calibri"/>
        <scheme val="none"/>
      </font>
      <alignment horizontal="justify" readingOrder="0"/>
    </dxf>
  </rfmt>
  <rfmt sheetId="5" xfDxf="1" sqref="B880" start="0" length="0"/>
  <rfmt sheetId="5" xfDxf="1" sqref="C880" start="0" length="0"/>
  <rfmt sheetId="5" xfDxf="1" sqref="D880" start="0" length="0"/>
  <rfmt sheetId="5" xfDxf="1" sqref="E880" start="0" length="0"/>
  <rfmt sheetId="5" xfDxf="1" sqref="F880" start="0" length="0"/>
  <rfmt sheetId="5" xfDxf="1" sqref="G880" start="0" length="0"/>
  <rfmt sheetId="5" xfDxf="1" sqref="H880" start="0" length="0"/>
  <rfmt sheetId="5" xfDxf="1" sqref="I880" start="0" length="0"/>
  <rfmt sheetId="5" xfDxf="1" sqref="J880" start="0" length="0"/>
  <rfmt sheetId="5" xfDxf="1" sqref="K880" start="0" length="0"/>
  <rfmt sheetId="5" xfDxf="1" sqref="L880" start="0" length="0"/>
  <rfmt sheetId="5" xfDxf="1" sqref="M880" start="0" length="0"/>
  <rfmt sheetId="5" xfDxf="1" sqref="N880" start="0" length="0"/>
  <rfmt sheetId="5" xfDxf="1" sqref="O880" start="0" length="0"/>
  <rfmt sheetId="5" xfDxf="1" sqref="P880" start="0" length="0"/>
  <rfmt sheetId="5" xfDxf="1" sqref="Q880" start="0" length="0"/>
  <rfmt sheetId="5" xfDxf="1" sqref="R880" start="0" length="0"/>
  <rfmt sheetId="5" xfDxf="1" sqref="S880" start="0" length="0"/>
  <rfmt sheetId="5" xfDxf="1" sqref="T880" start="0" length="0"/>
  <rfmt sheetId="5" xfDxf="1" sqref="U880" start="0" length="0"/>
  <rfmt sheetId="5" xfDxf="1" sqref="V880" start="0" length="0"/>
  <rfmt sheetId="5" xfDxf="1" sqref="W880" start="0" length="0"/>
  <rfmt sheetId="5" xfDxf="1" sqref="X880" start="0" length="0"/>
  <rfmt sheetId="5" xfDxf="1" sqref="Y880" start="0" length="0"/>
  <rfmt sheetId="5" xfDxf="1" sqref="Z880" start="0" length="0"/>
  <rfmt sheetId="5" xfDxf="1" sqref="AA880" start="0" length="0"/>
  <rfmt sheetId="5" xfDxf="1" sqref="AB880" start="0" length="0"/>
  <rfmt sheetId="5" xfDxf="1" sqref="AC880" start="0" length="0"/>
  <rfmt sheetId="5" xfDxf="1" sqref="AD880" start="0" length="0"/>
  <rfmt sheetId="5" xfDxf="1" sqref="AE880" start="0" length="0"/>
  <rcc rId="57288" sId="5" xfDxf="1" dxf="1">
    <nc r="A881" t="inlineStr">
      <is>
        <r>
          <t>4.</t>
        </r>
        <r>
          <rPr>
            <sz val="7"/>
            <rFont val="Times New Roman"/>
            <family val="1"/>
          </rPr>
          <t xml:space="preserve">      </t>
        </r>
        <r>
          <rPr>
            <sz val="12"/>
            <rFont val="Calibri"/>
            <family val="2"/>
          </rPr>
          <t>To strengthen coordination and referral linkages for improved HIV and AIDS service delivery among the MARPS in FORT PORTAL MUNICIPALITY and Kasese urban authorities by the end of July 2016</t>
        </r>
      </is>
    </nc>
    <ndxf>
      <font>
        <sz val="12"/>
        <name val="Calibri"/>
        <scheme val="none"/>
      </font>
      <alignment horizontal="justify" readingOrder="0"/>
    </ndxf>
  </rcc>
  <rfmt sheetId="5" xfDxf="1" sqref="B881" start="0" length="0"/>
  <rfmt sheetId="5" xfDxf="1" sqref="C881" start="0" length="0"/>
  <rfmt sheetId="5" xfDxf="1" sqref="D881" start="0" length="0"/>
  <rfmt sheetId="5" xfDxf="1" sqref="E881" start="0" length="0"/>
  <rfmt sheetId="5" xfDxf="1" sqref="F881" start="0" length="0"/>
  <rfmt sheetId="5" xfDxf="1" sqref="G881" start="0" length="0"/>
  <rfmt sheetId="5" xfDxf="1" sqref="H881" start="0" length="0"/>
  <rfmt sheetId="5" xfDxf="1" sqref="I881" start="0" length="0"/>
  <rfmt sheetId="5" xfDxf="1" sqref="J881" start="0" length="0"/>
  <rfmt sheetId="5" xfDxf="1" sqref="K881" start="0" length="0"/>
  <rfmt sheetId="5" xfDxf="1" sqref="L881" start="0" length="0"/>
  <rfmt sheetId="5" xfDxf="1" sqref="M881" start="0" length="0"/>
  <rfmt sheetId="5" xfDxf="1" sqref="N881" start="0" length="0"/>
  <rfmt sheetId="5" xfDxf="1" sqref="O881" start="0" length="0"/>
  <rfmt sheetId="5" xfDxf="1" sqref="P881" start="0" length="0"/>
  <rfmt sheetId="5" xfDxf="1" sqref="Q881" start="0" length="0"/>
  <rfmt sheetId="5" xfDxf="1" sqref="R881" start="0" length="0"/>
  <rfmt sheetId="5" xfDxf="1" sqref="S881" start="0" length="0"/>
  <rfmt sheetId="5" xfDxf="1" sqref="T881" start="0" length="0"/>
  <rfmt sheetId="5" xfDxf="1" sqref="U881" start="0" length="0"/>
  <rfmt sheetId="5" xfDxf="1" sqref="V881" start="0" length="0"/>
  <rfmt sheetId="5" xfDxf="1" sqref="W881" start="0" length="0"/>
  <rfmt sheetId="5" xfDxf="1" sqref="X881" start="0" length="0"/>
  <rfmt sheetId="5" xfDxf="1" sqref="Y881" start="0" length="0"/>
  <rfmt sheetId="5" xfDxf="1" sqref="Z881" start="0" length="0"/>
  <rfmt sheetId="5" xfDxf="1" sqref="AA881" start="0" length="0"/>
  <rfmt sheetId="5" xfDxf="1" sqref="AB881" start="0" length="0"/>
  <rfmt sheetId="5" xfDxf="1" sqref="AC881" start="0" length="0"/>
  <rfmt sheetId="5" xfDxf="1" sqref="AD881" start="0" length="0"/>
  <rfmt sheetId="5" xfDxf="1" sqref="AE881" start="0" length="0"/>
  <rfmt sheetId="5" xfDxf="1" sqref="A882" start="0" length="0">
    <dxf>
      <font>
        <sz val="12"/>
        <name val="Calibri"/>
        <scheme val="none"/>
      </font>
      <alignment horizontal="justify" readingOrder="0"/>
    </dxf>
  </rfmt>
  <rfmt sheetId="5" xfDxf="1" sqref="B882" start="0" length="0"/>
  <rfmt sheetId="5" xfDxf="1" sqref="C882" start="0" length="0"/>
  <rfmt sheetId="5" xfDxf="1" sqref="D882" start="0" length="0"/>
  <rfmt sheetId="5" xfDxf="1" sqref="E882" start="0" length="0"/>
  <rfmt sheetId="5" xfDxf="1" sqref="F882" start="0" length="0"/>
  <rfmt sheetId="5" xfDxf="1" sqref="G882" start="0" length="0"/>
  <rfmt sheetId="5" xfDxf="1" sqref="H882" start="0" length="0"/>
  <rfmt sheetId="5" xfDxf="1" sqref="I882" start="0" length="0"/>
  <rfmt sheetId="5" xfDxf="1" sqref="J882" start="0" length="0"/>
  <rfmt sheetId="5" xfDxf="1" sqref="K882" start="0" length="0"/>
  <rfmt sheetId="5" xfDxf="1" sqref="L882" start="0" length="0"/>
  <rfmt sheetId="5" xfDxf="1" sqref="M882" start="0" length="0"/>
  <rfmt sheetId="5" xfDxf="1" sqref="N882" start="0" length="0"/>
  <rfmt sheetId="5" xfDxf="1" sqref="O882" start="0" length="0"/>
  <rfmt sheetId="5" xfDxf="1" sqref="P882" start="0" length="0"/>
  <rfmt sheetId="5" xfDxf="1" sqref="Q882" start="0" length="0"/>
  <rfmt sheetId="5" xfDxf="1" sqref="R882" start="0" length="0"/>
  <rfmt sheetId="5" xfDxf="1" sqref="S882" start="0" length="0"/>
  <rfmt sheetId="5" xfDxf="1" sqref="T882" start="0" length="0"/>
  <rfmt sheetId="5" xfDxf="1" sqref="U882" start="0" length="0"/>
  <rfmt sheetId="5" xfDxf="1" sqref="V882" start="0" length="0"/>
  <rfmt sheetId="5" xfDxf="1" sqref="W882" start="0" length="0"/>
  <rfmt sheetId="5" xfDxf="1" sqref="X882" start="0" length="0"/>
  <rfmt sheetId="5" xfDxf="1" sqref="Y882" start="0" length="0"/>
  <rfmt sheetId="5" xfDxf="1" sqref="Z882" start="0" length="0"/>
  <rfmt sheetId="5" xfDxf="1" sqref="AA882" start="0" length="0"/>
  <rfmt sheetId="5" xfDxf="1" sqref="AB882" start="0" length="0"/>
  <rfmt sheetId="5" xfDxf="1" sqref="AC882" start="0" length="0"/>
  <rfmt sheetId="5" xfDxf="1" sqref="AD882" start="0" length="0"/>
  <rfmt sheetId="5" xfDxf="1" sqref="AE882" start="0" length="0"/>
  <rcc rId="57289" sId="5" xfDxf="1" dxf="1">
    <nc r="A883" t="inlineStr">
      <is>
        <r>
          <t>5.</t>
        </r>
        <r>
          <rPr>
            <sz val="7"/>
            <rFont val="Times New Roman"/>
            <family val="1"/>
          </rPr>
          <t xml:space="preserve">      </t>
        </r>
        <r>
          <rPr>
            <sz val="12"/>
            <rFont val="Calibri"/>
            <family val="2"/>
          </rPr>
          <t>To Strengthen M&amp;E and Research to generate contemporary knowledge, lessons and good practices to enhance learning and evidence based programming for quality HIV and AIDS service delivery among the MARPS in FORT PORTAL MUNICIPALITY and Kasese urban areas by the end of July 2016</t>
        </r>
      </is>
    </nc>
    <ndxf>
      <font>
        <sz val="12"/>
        <name val="Calibri"/>
        <scheme val="none"/>
      </font>
      <alignment horizontal="justify" readingOrder="0"/>
    </ndxf>
  </rcc>
  <rfmt sheetId="5" xfDxf="1" sqref="B883" start="0" length="0"/>
  <rfmt sheetId="5" xfDxf="1" sqref="C883" start="0" length="0"/>
  <rfmt sheetId="5" xfDxf="1" sqref="D883" start="0" length="0"/>
  <rfmt sheetId="5" xfDxf="1" sqref="E883" start="0" length="0"/>
  <rfmt sheetId="5" xfDxf="1" sqref="F883" start="0" length="0"/>
  <rfmt sheetId="5" xfDxf="1" sqref="G883" start="0" length="0"/>
  <rfmt sheetId="5" xfDxf="1" sqref="H883" start="0" length="0"/>
  <rfmt sheetId="5" xfDxf="1" sqref="I883" start="0" length="0"/>
  <rfmt sheetId="5" xfDxf="1" sqref="J883" start="0" length="0"/>
  <rfmt sheetId="5" xfDxf="1" sqref="K883" start="0" length="0"/>
  <rfmt sheetId="5" xfDxf="1" sqref="L883" start="0" length="0"/>
  <rfmt sheetId="5" xfDxf="1" sqref="M883" start="0" length="0"/>
  <rfmt sheetId="5" xfDxf="1" sqref="N883" start="0" length="0"/>
  <rfmt sheetId="5" xfDxf="1" sqref="O883" start="0" length="0"/>
  <rfmt sheetId="5" xfDxf="1" sqref="P883" start="0" length="0"/>
  <rfmt sheetId="5" xfDxf="1" sqref="Q883" start="0" length="0"/>
  <rfmt sheetId="5" xfDxf="1" sqref="R883" start="0" length="0"/>
  <rfmt sheetId="5" xfDxf="1" sqref="S883" start="0" length="0"/>
  <rfmt sheetId="5" xfDxf="1" sqref="T883" start="0" length="0"/>
  <rfmt sheetId="5" xfDxf="1" sqref="U883" start="0" length="0"/>
  <rfmt sheetId="5" xfDxf="1" sqref="V883" start="0" length="0"/>
  <rfmt sheetId="5" xfDxf="1" sqref="W883" start="0" length="0"/>
  <rfmt sheetId="5" xfDxf="1" sqref="X883" start="0" length="0"/>
  <rfmt sheetId="5" xfDxf="1" sqref="Y883" start="0" length="0"/>
  <rfmt sheetId="5" xfDxf="1" sqref="Z883" start="0" length="0"/>
  <rfmt sheetId="5" xfDxf="1" sqref="AA883" start="0" length="0"/>
  <rfmt sheetId="5" xfDxf="1" sqref="AB883" start="0" length="0"/>
  <rfmt sheetId="5" xfDxf="1" sqref="AC883" start="0" length="0"/>
  <rfmt sheetId="5" xfDxf="1" sqref="AD883" start="0" length="0"/>
  <rfmt sheetId="5" xfDxf="1" sqref="AE883" start="0" length="0"/>
  <rfmt sheetId="5" xfDxf="1" sqref="A884" start="0" length="0">
    <dxf>
      <font>
        <sz val="12"/>
        <name val="Calibri"/>
        <scheme val="none"/>
      </font>
      <alignment horizontal="justify" readingOrder="0"/>
    </dxf>
  </rfmt>
  <rfmt sheetId="5" xfDxf="1" sqref="B884" start="0" length="0"/>
  <rfmt sheetId="5" xfDxf="1" sqref="C884" start="0" length="0"/>
  <rfmt sheetId="5" xfDxf="1" sqref="D884" start="0" length="0"/>
  <rfmt sheetId="5" xfDxf="1" sqref="E884" start="0" length="0"/>
  <rfmt sheetId="5" xfDxf="1" sqref="F884" start="0" length="0"/>
  <rfmt sheetId="5" xfDxf="1" sqref="G884" start="0" length="0"/>
  <rfmt sheetId="5" xfDxf="1" sqref="H884" start="0" length="0"/>
  <rfmt sheetId="5" xfDxf="1" sqref="I884" start="0" length="0"/>
  <rfmt sheetId="5" xfDxf="1" sqref="J884" start="0" length="0"/>
  <rfmt sheetId="5" xfDxf="1" sqref="K884" start="0" length="0"/>
  <rfmt sheetId="5" xfDxf="1" sqref="L884" start="0" length="0"/>
  <rfmt sheetId="5" xfDxf="1" sqref="M884" start="0" length="0"/>
  <rfmt sheetId="5" xfDxf="1" sqref="N884" start="0" length="0"/>
  <rfmt sheetId="5" xfDxf="1" sqref="O884" start="0" length="0"/>
  <rfmt sheetId="5" xfDxf="1" sqref="P884" start="0" length="0"/>
  <rfmt sheetId="5" xfDxf="1" sqref="Q884" start="0" length="0"/>
  <rfmt sheetId="5" xfDxf="1" sqref="R884" start="0" length="0"/>
  <rfmt sheetId="5" xfDxf="1" sqref="S884" start="0" length="0"/>
  <rfmt sheetId="5" xfDxf="1" sqref="T884" start="0" length="0"/>
  <rfmt sheetId="5" xfDxf="1" sqref="U884" start="0" length="0"/>
  <rfmt sheetId="5" xfDxf="1" sqref="V884" start="0" length="0"/>
  <rfmt sheetId="5" xfDxf="1" sqref="W884" start="0" length="0"/>
  <rfmt sheetId="5" xfDxf="1" sqref="X884" start="0" length="0"/>
  <rfmt sheetId="5" xfDxf="1" sqref="Y884" start="0" length="0"/>
  <rfmt sheetId="5" xfDxf="1" sqref="Z884" start="0" length="0"/>
  <rfmt sheetId="5" xfDxf="1" sqref="AA884" start="0" length="0"/>
  <rfmt sheetId="5" xfDxf="1" sqref="AB884" start="0" length="0"/>
  <rfmt sheetId="5" xfDxf="1" sqref="AC884" start="0" length="0"/>
  <rfmt sheetId="5" xfDxf="1" sqref="AD884" start="0" length="0"/>
  <rfmt sheetId="5" xfDxf="1" sqref="AE884" start="0" length="0"/>
  <rcc rId="57290" sId="5" xfDxf="1" dxf="1">
    <nc r="A885" t="inlineStr">
      <is>
        <r>
          <t>1.5</t>
        </r>
        <r>
          <rPr>
            <b/>
            <sz val="7"/>
            <rFont val="Times New Roman"/>
            <family val="1"/>
          </rPr>
          <t xml:space="preserve">              </t>
        </r>
        <r>
          <rPr>
            <b/>
            <sz val="12"/>
            <rFont val="Calibri"/>
            <family val="2"/>
          </rPr>
          <t>Approaches to be adopted</t>
        </r>
      </is>
    </nc>
    <ndxf>
      <font>
        <b/>
        <sz val="12"/>
        <name val="Calibri"/>
        <scheme val="none"/>
      </font>
      <alignment horizontal="justify" readingOrder="0"/>
    </ndxf>
  </rcc>
  <rfmt sheetId="5" xfDxf="1" sqref="B885" start="0" length="0"/>
  <rfmt sheetId="5" xfDxf="1" sqref="C885" start="0" length="0"/>
  <rfmt sheetId="5" xfDxf="1" sqref="D885" start="0" length="0"/>
  <rfmt sheetId="5" xfDxf="1" sqref="E885" start="0" length="0"/>
  <rfmt sheetId="5" xfDxf="1" sqref="F885" start="0" length="0"/>
  <rfmt sheetId="5" xfDxf="1" sqref="G885" start="0" length="0"/>
  <rfmt sheetId="5" xfDxf="1" sqref="H885" start="0" length="0"/>
  <rfmt sheetId="5" xfDxf="1" sqref="I885" start="0" length="0"/>
  <rfmt sheetId="5" xfDxf="1" sqref="J885" start="0" length="0"/>
  <rfmt sheetId="5" xfDxf="1" sqref="K885" start="0" length="0"/>
  <rfmt sheetId="5" xfDxf="1" sqref="L885" start="0" length="0"/>
  <rfmt sheetId="5" xfDxf="1" sqref="M885" start="0" length="0"/>
  <rfmt sheetId="5" xfDxf="1" sqref="N885" start="0" length="0"/>
  <rfmt sheetId="5" xfDxf="1" sqref="O885" start="0" length="0"/>
  <rfmt sheetId="5" xfDxf="1" sqref="P885" start="0" length="0"/>
  <rfmt sheetId="5" xfDxf="1" sqref="Q885" start="0" length="0"/>
  <rfmt sheetId="5" xfDxf="1" sqref="R885" start="0" length="0"/>
  <rfmt sheetId="5" xfDxf="1" sqref="S885" start="0" length="0"/>
  <rfmt sheetId="5" xfDxf="1" sqref="T885" start="0" length="0"/>
  <rfmt sheetId="5" xfDxf="1" sqref="U885" start="0" length="0"/>
  <rfmt sheetId="5" xfDxf="1" sqref="V885" start="0" length="0"/>
  <rfmt sheetId="5" xfDxf="1" sqref="W885" start="0" length="0"/>
  <rfmt sheetId="5" xfDxf="1" sqref="X885" start="0" length="0"/>
  <rfmt sheetId="5" xfDxf="1" sqref="Y885" start="0" length="0"/>
  <rfmt sheetId="5" xfDxf="1" sqref="Z885" start="0" length="0"/>
  <rfmt sheetId="5" xfDxf="1" sqref="AA885" start="0" length="0"/>
  <rfmt sheetId="5" xfDxf="1" sqref="AB885" start="0" length="0"/>
  <rfmt sheetId="5" xfDxf="1" sqref="AC885" start="0" length="0"/>
  <rfmt sheetId="5" xfDxf="1" sqref="AD885" start="0" length="0"/>
  <rfmt sheetId="5" xfDxf="1" sqref="AE885" start="0" length="0"/>
  <rfmt sheetId="5" xfDxf="1" sqref="A886" start="0" length="0">
    <dxf>
      <font>
        <b/>
        <sz val="11"/>
        <name val="Calibri"/>
        <scheme val="none"/>
      </font>
      <alignment horizontal="justify" readingOrder="0"/>
    </dxf>
  </rfmt>
  <rfmt sheetId="5" xfDxf="1" sqref="B886" start="0" length="0"/>
  <rfmt sheetId="5" xfDxf="1" sqref="C886" start="0" length="0"/>
  <rfmt sheetId="5" xfDxf="1" sqref="D886" start="0" length="0"/>
  <rfmt sheetId="5" xfDxf="1" sqref="E886" start="0" length="0"/>
  <rfmt sheetId="5" xfDxf="1" sqref="F886" start="0" length="0"/>
  <rfmt sheetId="5" xfDxf="1" sqref="G886" start="0" length="0"/>
  <rfmt sheetId="5" xfDxf="1" sqref="H886" start="0" length="0"/>
  <rfmt sheetId="5" xfDxf="1" sqref="I886" start="0" length="0"/>
  <rfmt sheetId="5" xfDxf="1" sqref="J886" start="0" length="0"/>
  <rfmt sheetId="5" xfDxf="1" sqref="K886" start="0" length="0"/>
  <rfmt sheetId="5" xfDxf="1" sqref="L886" start="0" length="0"/>
  <rfmt sheetId="5" xfDxf="1" sqref="M886" start="0" length="0"/>
  <rfmt sheetId="5" xfDxf="1" sqref="N886" start="0" length="0"/>
  <rfmt sheetId="5" xfDxf="1" sqref="O886" start="0" length="0"/>
  <rfmt sheetId="5" xfDxf="1" sqref="P886" start="0" length="0"/>
  <rfmt sheetId="5" xfDxf="1" sqref="Q886" start="0" length="0"/>
  <rfmt sheetId="5" xfDxf="1" sqref="R886" start="0" length="0"/>
  <rfmt sheetId="5" xfDxf="1" sqref="S886" start="0" length="0"/>
  <rfmt sheetId="5" xfDxf="1" sqref="T886" start="0" length="0"/>
  <rfmt sheetId="5" xfDxf="1" sqref="U886" start="0" length="0"/>
  <rfmt sheetId="5" xfDxf="1" sqref="V886" start="0" length="0"/>
  <rfmt sheetId="5" xfDxf="1" sqref="W886" start="0" length="0"/>
  <rfmt sheetId="5" xfDxf="1" sqref="X886" start="0" length="0"/>
  <rfmt sheetId="5" xfDxf="1" sqref="Y886" start="0" length="0"/>
  <rfmt sheetId="5" xfDxf="1" sqref="Z886" start="0" length="0"/>
  <rfmt sheetId="5" xfDxf="1" sqref="AA886" start="0" length="0"/>
  <rfmt sheetId="5" xfDxf="1" sqref="AB886" start="0" length="0"/>
  <rfmt sheetId="5" xfDxf="1" sqref="AC886" start="0" length="0"/>
  <rfmt sheetId="5" xfDxf="1" sqref="AD886" start="0" length="0"/>
  <rfmt sheetId="5" xfDxf="1" sqref="AE886" start="0" length="0"/>
  <rcc rId="57291" sId="5" xfDxf="1" dxf="1">
    <nc r="A887" t="inlineStr">
      <is>
        <r>
          <t>·</t>
        </r>
        <r>
          <rPr>
            <sz val="7"/>
            <rFont val="Times New Roman"/>
            <family val="1"/>
          </rPr>
          <t xml:space="preserve">      </t>
        </r>
        <r>
          <rPr>
            <b/>
            <sz val="12"/>
            <rFont val="Calibri"/>
            <family val="2"/>
          </rPr>
          <t xml:space="preserve">Use of individual and small group Intervention approaches </t>
        </r>
      </is>
    </nc>
    <ndxf>
      <font>
        <sz val="12"/>
        <name val="Symbol"/>
        <scheme val="none"/>
      </font>
      <alignment horizontal="justify" readingOrder="0"/>
    </ndxf>
  </rcc>
  <rfmt sheetId="5" xfDxf="1" sqref="B887" start="0" length="0"/>
  <rfmt sheetId="5" xfDxf="1" sqref="C887" start="0" length="0"/>
  <rfmt sheetId="5" xfDxf="1" sqref="D887" start="0" length="0"/>
  <rfmt sheetId="5" xfDxf="1" sqref="E887" start="0" length="0"/>
  <rfmt sheetId="5" xfDxf="1" sqref="F887" start="0" length="0"/>
  <rfmt sheetId="5" xfDxf="1" sqref="G887" start="0" length="0"/>
  <rfmt sheetId="5" xfDxf="1" sqref="H887" start="0" length="0"/>
  <rfmt sheetId="5" xfDxf="1" sqref="I887" start="0" length="0"/>
  <rfmt sheetId="5" xfDxf="1" sqref="J887" start="0" length="0"/>
  <rfmt sheetId="5" xfDxf="1" sqref="K887" start="0" length="0"/>
  <rfmt sheetId="5" xfDxf="1" sqref="L887" start="0" length="0"/>
  <rfmt sheetId="5" xfDxf="1" sqref="M887" start="0" length="0"/>
  <rfmt sheetId="5" xfDxf="1" sqref="N887" start="0" length="0"/>
  <rfmt sheetId="5" xfDxf="1" sqref="O887" start="0" length="0"/>
  <rfmt sheetId="5" xfDxf="1" sqref="P887" start="0" length="0"/>
  <rfmt sheetId="5" xfDxf="1" sqref="Q887" start="0" length="0"/>
  <rfmt sheetId="5" xfDxf="1" sqref="R887" start="0" length="0"/>
  <rfmt sheetId="5" xfDxf="1" sqref="S887" start="0" length="0"/>
  <rfmt sheetId="5" xfDxf="1" sqref="T887" start="0" length="0"/>
  <rfmt sheetId="5" xfDxf="1" sqref="U887" start="0" length="0"/>
  <rfmt sheetId="5" xfDxf="1" sqref="V887" start="0" length="0"/>
  <rfmt sheetId="5" xfDxf="1" sqref="W887" start="0" length="0"/>
  <rfmt sheetId="5" xfDxf="1" sqref="X887" start="0" length="0"/>
  <rfmt sheetId="5" xfDxf="1" sqref="Y887" start="0" length="0"/>
  <rfmt sheetId="5" xfDxf="1" sqref="Z887" start="0" length="0"/>
  <rfmt sheetId="5" xfDxf="1" sqref="AA887" start="0" length="0"/>
  <rfmt sheetId="5" xfDxf="1" sqref="AB887" start="0" length="0"/>
  <rfmt sheetId="5" xfDxf="1" sqref="AC887" start="0" length="0"/>
  <rfmt sheetId="5" xfDxf="1" sqref="AD887" start="0" length="0"/>
  <rfmt sheetId="5" xfDxf="1" sqref="AE887" start="0" length="0"/>
  <rcc rId="57292" sId="5" xfDxf="1" dxf="1">
    <nc r="A888" t="inlineStr">
      <is>
        <t>The project will mainly use individual and small group intervention approaches for promotion of behaviour change as opposed to mass media campaigns approach. Individual and small group intervention approaches will include use of peer to peer education, risk reduction counselling, community dialogues, formation of community partnerships, and use of renown and community based role models among the MARPS as behaviour change agents. Use of MARPS as community role models will be promoted to encourage personal testimonies as a strategy to reinforce positive behaviour and reduce stigma. Mass media campaigns will be limited to interventions that require wider reach out e.g. promotion of service delivery outreach camps targeting MARPS.</t>
      </is>
    </nc>
    <ndxf>
      <font>
        <sz val="12"/>
        <name val="Calibri"/>
        <scheme val="none"/>
      </font>
      <alignment horizontal="justify" readingOrder="0"/>
    </ndxf>
  </rcc>
  <rfmt sheetId="5" xfDxf="1" sqref="B888" start="0" length="0"/>
  <rfmt sheetId="5" xfDxf="1" sqref="C888" start="0" length="0"/>
  <rfmt sheetId="5" xfDxf="1" sqref="D888" start="0" length="0"/>
  <rfmt sheetId="5" xfDxf="1" sqref="E888" start="0" length="0"/>
  <rfmt sheetId="5" xfDxf="1" sqref="F888" start="0" length="0"/>
  <rfmt sheetId="5" xfDxf="1" sqref="G888" start="0" length="0"/>
  <rfmt sheetId="5" xfDxf="1" sqref="H888" start="0" length="0"/>
  <rfmt sheetId="5" xfDxf="1" sqref="I888" start="0" length="0"/>
  <rfmt sheetId="5" xfDxf="1" sqref="J888" start="0" length="0"/>
  <rfmt sheetId="5" xfDxf="1" sqref="K888" start="0" length="0"/>
  <rfmt sheetId="5" xfDxf="1" sqref="L888" start="0" length="0"/>
  <rfmt sheetId="5" xfDxf="1" sqref="M888" start="0" length="0"/>
  <rfmt sheetId="5" xfDxf="1" sqref="N888" start="0" length="0"/>
  <rfmt sheetId="5" xfDxf="1" sqref="O888" start="0" length="0"/>
  <rfmt sheetId="5" xfDxf="1" sqref="P888" start="0" length="0"/>
  <rfmt sheetId="5" xfDxf="1" sqref="Q888" start="0" length="0"/>
  <rfmt sheetId="5" xfDxf="1" sqref="R888" start="0" length="0"/>
  <rfmt sheetId="5" xfDxf="1" sqref="S888" start="0" length="0"/>
  <rfmt sheetId="5" xfDxf="1" sqref="T888" start="0" length="0"/>
  <rfmt sheetId="5" xfDxf="1" sqref="U888" start="0" length="0"/>
  <rfmt sheetId="5" xfDxf="1" sqref="V888" start="0" length="0"/>
  <rfmt sheetId="5" xfDxf="1" sqref="W888" start="0" length="0"/>
  <rfmt sheetId="5" xfDxf="1" sqref="X888" start="0" length="0"/>
  <rfmt sheetId="5" xfDxf="1" sqref="Y888" start="0" length="0"/>
  <rfmt sheetId="5" xfDxf="1" sqref="Z888" start="0" length="0"/>
  <rfmt sheetId="5" xfDxf="1" sqref="AA888" start="0" length="0"/>
  <rfmt sheetId="5" xfDxf="1" sqref="AB888" start="0" length="0"/>
  <rfmt sheetId="5" xfDxf="1" sqref="AC888" start="0" length="0"/>
  <rfmt sheetId="5" xfDxf="1" sqref="AD888" start="0" length="0"/>
  <rfmt sheetId="5" xfDxf="1" sqref="AE888" start="0" length="0"/>
  <rcc rId="57293" sId="5" xfDxf="1" dxf="1">
    <nc r="A889" t="inlineStr">
      <is>
        <t>All planned interventions will focus on encouraging positive and healthy behaviour change rather than just giving information. Peer educators in the different MARPS and other high risk groups will be trained for this purpose as well as condom promotion and distribution. The project will promote dialogues based on identified individual and group needs and risks regarding HIV infection to motivate the targeted groups to adopt new behaviours.</t>
      </is>
    </nc>
    <ndxf>
      <font>
        <sz val="12"/>
        <name val="Calibri"/>
        <scheme val="none"/>
      </font>
      <alignment horizontal="justify" readingOrder="0"/>
    </ndxf>
  </rcc>
  <rfmt sheetId="5" xfDxf="1" sqref="B889" start="0" length="0"/>
  <rfmt sheetId="5" xfDxf="1" sqref="C889" start="0" length="0"/>
  <rfmt sheetId="5" xfDxf="1" sqref="D889" start="0" length="0"/>
  <rfmt sheetId="5" xfDxf="1" sqref="E889" start="0" length="0"/>
  <rfmt sheetId="5" xfDxf="1" sqref="F889" start="0" length="0"/>
  <rfmt sheetId="5" xfDxf="1" sqref="G889" start="0" length="0"/>
  <rfmt sheetId="5" xfDxf="1" sqref="H889" start="0" length="0"/>
  <rfmt sheetId="5" xfDxf="1" sqref="I889" start="0" length="0"/>
  <rfmt sheetId="5" xfDxf="1" sqref="J889" start="0" length="0"/>
  <rfmt sheetId="5" xfDxf="1" sqref="K889" start="0" length="0"/>
  <rfmt sheetId="5" xfDxf="1" sqref="L889" start="0" length="0"/>
  <rfmt sheetId="5" xfDxf="1" sqref="M889" start="0" length="0"/>
  <rfmt sheetId="5" xfDxf="1" sqref="N889" start="0" length="0"/>
  <rfmt sheetId="5" xfDxf="1" sqref="O889" start="0" length="0"/>
  <rfmt sheetId="5" xfDxf="1" sqref="P889" start="0" length="0"/>
  <rfmt sheetId="5" xfDxf="1" sqref="Q889" start="0" length="0"/>
  <rfmt sheetId="5" xfDxf="1" sqref="R889" start="0" length="0"/>
  <rfmt sheetId="5" xfDxf="1" sqref="S889" start="0" length="0"/>
  <rfmt sheetId="5" xfDxf="1" sqref="T889" start="0" length="0"/>
  <rfmt sheetId="5" xfDxf="1" sqref="U889" start="0" length="0"/>
  <rfmt sheetId="5" xfDxf="1" sqref="V889" start="0" length="0"/>
  <rfmt sheetId="5" xfDxf="1" sqref="W889" start="0" length="0"/>
  <rfmt sheetId="5" xfDxf="1" sqref="X889" start="0" length="0"/>
  <rfmt sheetId="5" xfDxf="1" sqref="Y889" start="0" length="0"/>
  <rfmt sheetId="5" xfDxf="1" sqref="Z889" start="0" length="0"/>
  <rfmt sheetId="5" xfDxf="1" sqref="AA889" start="0" length="0"/>
  <rfmt sheetId="5" xfDxf="1" sqref="AB889" start="0" length="0"/>
  <rfmt sheetId="5" xfDxf="1" sqref="AC889" start="0" length="0"/>
  <rfmt sheetId="5" xfDxf="1" sqref="AD889" start="0" length="0"/>
  <rfmt sheetId="5" xfDxf="1" sqref="AE889" start="0" length="0"/>
  <rfmt sheetId="5" xfDxf="1" sqref="A890" start="0" length="0">
    <dxf>
      <font>
        <sz val="12"/>
        <name val="Calibri"/>
        <scheme val="none"/>
      </font>
      <alignment horizontal="justify" readingOrder="0"/>
    </dxf>
  </rfmt>
  <rfmt sheetId="5" xfDxf="1" sqref="B890" start="0" length="0"/>
  <rfmt sheetId="5" xfDxf="1" sqref="C890" start="0" length="0"/>
  <rfmt sheetId="5" xfDxf="1" sqref="D890" start="0" length="0"/>
  <rfmt sheetId="5" xfDxf="1" sqref="E890" start="0" length="0"/>
  <rfmt sheetId="5" xfDxf="1" sqref="F890" start="0" length="0"/>
  <rfmt sheetId="5" xfDxf="1" sqref="G890" start="0" length="0"/>
  <rfmt sheetId="5" xfDxf="1" sqref="H890" start="0" length="0"/>
  <rfmt sheetId="5" xfDxf="1" sqref="I890" start="0" length="0"/>
  <rfmt sheetId="5" xfDxf="1" sqref="J890" start="0" length="0"/>
  <rfmt sheetId="5" xfDxf="1" sqref="K890" start="0" length="0"/>
  <rfmt sheetId="5" xfDxf="1" sqref="L890" start="0" length="0"/>
  <rfmt sheetId="5" xfDxf="1" sqref="M890" start="0" length="0"/>
  <rfmt sheetId="5" xfDxf="1" sqref="N890" start="0" length="0"/>
  <rfmt sheetId="5" xfDxf="1" sqref="O890" start="0" length="0"/>
  <rfmt sheetId="5" xfDxf="1" sqref="P890" start="0" length="0"/>
  <rfmt sheetId="5" xfDxf="1" sqref="Q890" start="0" length="0"/>
  <rfmt sheetId="5" xfDxf="1" sqref="R890" start="0" length="0"/>
  <rfmt sheetId="5" xfDxf="1" sqref="S890" start="0" length="0"/>
  <rfmt sheetId="5" xfDxf="1" sqref="T890" start="0" length="0"/>
  <rfmt sheetId="5" xfDxf="1" sqref="U890" start="0" length="0"/>
  <rfmt sheetId="5" xfDxf="1" sqref="V890" start="0" length="0"/>
  <rfmt sheetId="5" xfDxf="1" sqref="W890" start="0" length="0"/>
  <rfmt sheetId="5" xfDxf="1" sqref="X890" start="0" length="0"/>
  <rfmt sheetId="5" xfDxf="1" sqref="Y890" start="0" length="0"/>
  <rfmt sheetId="5" xfDxf="1" sqref="Z890" start="0" length="0"/>
  <rfmt sheetId="5" xfDxf="1" sqref="AA890" start="0" length="0"/>
  <rfmt sheetId="5" xfDxf="1" sqref="AB890" start="0" length="0"/>
  <rfmt sheetId="5" xfDxf="1" sqref="AC890" start="0" length="0"/>
  <rfmt sheetId="5" xfDxf="1" sqref="AD890" start="0" length="0"/>
  <rfmt sheetId="5" xfDxf="1" sqref="AE890" start="0" length="0"/>
  <rcc rId="57294" sId="5" xfDxf="1" dxf="1">
    <nc r="A891" t="inlineStr">
      <is>
        <r>
          <t>·</t>
        </r>
        <r>
          <rPr>
            <sz val="7"/>
            <rFont val="Times New Roman"/>
            <family val="1"/>
          </rPr>
          <t xml:space="preserve">      </t>
        </r>
        <r>
          <rPr>
            <b/>
            <sz val="12"/>
            <rFont val="Calibri"/>
            <family val="2"/>
          </rPr>
          <t>Promotion of gender quality and equity</t>
        </r>
      </is>
    </nc>
    <ndxf>
      <font>
        <sz val="12"/>
        <name val="Symbol"/>
        <scheme val="none"/>
      </font>
      <alignment horizontal="justify" readingOrder="0"/>
    </ndxf>
  </rcc>
  <rfmt sheetId="5" xfDxf="1" sqref="B891" start="0" length="0"/>
  <rfmt sheetId="5" xfDxf="1" sqref="C891" start="0" length="0"/>
  <rfmt sheetId="5" xfDxf="1" sqref="D891" start="0" length="0"/>
  <rfmt sheetId="5" xfDxf="1" sqref="E891" start="0" length="0"/>
  <rfmt sheetId="5" xfDxf="1" sqref="F891" start="0" length="0"/>
  <rfmt sheetId="5" xfDxf="1" sqref="G891" start="0" length="0"/>
  <rfmt sheetId="5" xfDxf="1" sqref="H891" start="0" length="0"/>
  <rfmt sheetId="5" xfDxf="1" sqref="I891" start="0" length="0"/>
  <rfmt sheetId="5" xfDxf="1" sqref="J891" start="0" length="0"/>
  <rfmt sheetId="5" xfDxf="1" sqref="K891" start="0" length="0"/>
  <rfmt sheetId="5" xfDxf="1" sqref="L891" start="0" length="0"/>
  <rfmt sheetId="5" xfDxf="1" sqref="M891" start="0" length="0"/>
  <rfmt sheetId="5" xfDxf="1" sqref="N891" start="0" length="0"/>
  <rfmt sheetId="5" xfDxf="1" sqref="O891" start="0" length="0"/>
  <rfmt sheetId="5" xfDxf="1" sqref="P891" start="0" length="0"/>
  <rfmt sheetId="5" xfDxf="1" sqref="Q891" start="0" length="0"/>
  <rfmt sheetId="5" xfDxf="1" sqref="R891" start="0" length="0"/>
  <rfmt sheetId="5" xfDxf="1" sqref="S891" start="0" length="0"/>
  <rfmt sheetId="5" xfDxf="1" sqref="T891" start="0" length="0"/>
  <rfmt sheetId="5" xfDxf="1" sqref="U891" start="0" length="0"/>
  <rfmt sheetId="5" xfDxf="1" sqref="V891" start="0" length="0"/>
  <rfmt sheetId="5" xfDxf="1" sqref="W891" start="0" length="0"/>
  <rfmt sheetId="5" xfDxf="1" sqref="X891" start="0" length="0"/>
  <rfmt sheetId="5" xfDxf="1" sqref="Y891" start="0" length="0"/>
  <rfmt sheetId="5" xfDxf="1" sqref="Z891" start="0" length="0"/>
  <rfmt sheetId="5" xfDxf="1" sqref="AA891" start="0" length="0"/>
  <rfmt sheetId="5" xfDxf="1" sqref="AB891" start="0" length="0"/>
  <rfmt sheetId="5" xfDxf="1" sqref="AC891" start="0" length="0"/>
  <rfmt sheetId="5" xfDxf="1" sqref="AD891" start="0" length="0"/>
  <rfmt sheetId="5" xfDxf="1" sqref="AE891" start="0" length="0"/>
  <rfmt sheetId="5" xfDxf="1" sqref="A892" start="0" length="0"/>
  <rcc rId="57295" sId="5" xfDxf="1" dxf="1">
    <nc r="B892" t="inlineStr">
      <is>
        <t xml:space="preserve">All activities implemented under the project will be gender sensitive targeting both women and men equally but where necessary have special programs for women (FSW) or men (MSM) to specifically address gender concerns of some categories of MARPS. Activity design and implementation for the different target populations will adhere to the principles of gender equity and ensure that emerging gender issues are addressed in design, implementation and evaluation of the project. The project will ensure that both males and females in the different categories of targeted MARPS are given equal opportunity to participate in program design and access to HIV and AIDS services. </t>
      </is>
    </nc>
    <ndxf>
      <font>
        <sz val="12"/>
        <name val="Calibri"/>
        <scheme val="none"/>
      </font>
      <alignment horizontal="justify" readingOrder="0"/>
    </ndxf>
  </rcc>
  <rfmt sheetId="5" xfDxf="1" sqref="C892" start="0" length="0"/>
  <rfmt sheetId="5" xfDxf="1" sqref="D892" start="0" length="0"/>
  <rfmt sheetId="5" xfDxf="1" sqref="E892" start="0" length="0"/>
  <rfmt sheetId="5" xfDxf="1" sqref="F892" start="0" length="0"/>
  <rfmt sheetId="5" xfDxf="1" sqref="G892" start="0" length="0"/>
  <rfmt sheetId="5" xfDxf="1" sqref="H892" start="0" length="0"/>
  <rfmt sheetId="5" xfDxf="1" sqref="I892" start="0" length="0"/>
  <rfmt sheetId="5" xfDxf="1" sqref="J892" start="0" length="0"/>
  <rfmt sheetId="5" xfDxf="1" sqref="K892" start="0" length="0"/>
  <rfmt sheetId="5" xfDxf="1" sqref="L892" start="0" length="0"/>
  <rfmt sheetId="5" xfDxf="1" sqref="M892" start="0" length="0"/>
  <rfmt sheetId="5" xfDxf="1" sqref="N892" start="0" length="0"/>
  <rfmt sheetId="5" xfDxf="1" sqref="O892" start="0" length="0"/>
  <rfmt sheetId="5" xfDxf="1" sqref="P892" start="0" length="0"/>
  <rfmt sheetId="5" xfDxf="1" sqref="Q892" start="0" length="0"/>
  <rfmt sheetId="5" xfDxf="1" sqref="R892" start="0" length="0"/>
  <rfmt sheetId="5" xfDxf="1" sqref="S892" start="0" length="0"/>
  <rfmt sheetId="5" xfDxf="1" sqref="T892" start="0" length="0"/>
  <rfmt sheetId="5" xfDxf="1" sqref="U892" start="0" length="0"/>
  <rfmt sheetId="5" xfDxf="1" sqref="V892" start="0" length="0"/>
  <rfmt sheetId="5" xfDxf="1" sqref="W892" start="0" length="0"/>
  <rfmt sheetId="5" xfDxf="1" sqref="X892" start="0" length="0"/>
  <rfmt sheetId="5" xfDxf="1" sqref="Y892" start="0" length="0"/>
  <rfmt sheetId="5" xfDxf="1" sqref="Z892" start="0" length="0"/>
  <rfmt sheetId="5" xfDxf="1" sqref="AA892" start="0" length="0"/>
  <rfmt sheetId="5" xfDxf="1" sqref="AB892" start="0" length="0"/>
  <rfmt sheetId="5" xfDxf="1" sqref="AC892" start="0" length="0"/>
  <rfmt sheetId="5" xfDxf="1" sqref="AD892" start="0" length="0"/>
  <rfmt sheetId="5" xfDxf="1" sqref="AE892" start="0" length="0"/>
  <rfmt sheetId="5" xfDxf="1" sqref="A893" start="0" length="0"/>
  <rcc rId="57296" sId="5" xfDxf="1" dxf="1">
    <nc r="B893" t="inlineStr">
      <is>
        <t>Emphasis will be put on gender segregation in reporting to periodically assess gender sensitivity and performance of the project. Efforts will also be made to ensure that GBV is addressed as part of the IEC/BCC interventions. The project will also promote female condom as a way of empowering women in negotiations for condom use to reduce high risk sex especially among Female Sex Workers.</t>
      </is>
    </nc>
    <ndxf>
      <font>
        <sz val="12"/>
        <name val="Calibri"/>
        <scheme val="none"/>
      </font>
      <alignment horizontal="justify" readingOrder="0"/>
    </ndxf>
  </rcc>
  <rfmt sheetId="5" xfDxf="1" sqref="C893" start="0" length="0"/>
  <rfmt sheetId="5" xfDxf="1" sqref="D893" start="0" length="0"/>
  <rfmt sheetId="5" xfDxf="1" sqref="E893" start="0" length="0"/>
  <rfmt sheetId="5" xfDxf="1" sqref="F893" start="0" length="0"/>
  <rfmt sheetId="5" xfDxf="1" sqref="G893" start="0" length="0"/>
  <rfmt sheetId="5" xfDxf="1" sqref="H893" start="0" length="0"/>
  <rfmt sheetId="5" xfDxf="1" sqref="I893" start="0" length="0"/>
  <rfmt sheetId="5" xfDxf="1" sqref="J893" start="0" length="0"/>
  <rfmt sheetId="5" xfDxf="1" sqref="K893" start="0" length="0"/>
  <rfmt sheetId="5" xfDxf="1" sqref="L893" start="0" length="0"/>
  <rfmt sheetId="5" xfDxf="1" sqref="M893" start="0" length="0"/>
  <rfmt sheetId="5" xfDxf="1" sqref="N893" start="0" length="0"/>
  <rfmt sheetId="5" xfDxf="1" sqref="O893" start="0" length="0"/>
  <rfmt sheetId="5" xfDxf="1" sqref="P893" start="0" length="0"/>
  <rfmt sheetId="5" xfDxf="1" sqref="Q893" start="0" length="0"/>
  <rfmt sheetId="5" xfDxf="1" sqref="R893" start="0" length="0"/>
  <rfmt sheetId="5" xfDxf="1" sqref="S893" start="0" length="0"/>
  <rfmt sheetId="5" xfDxf="1" sqref="T893" start="0" length="0"/>
  <rfmt sheetId="5" xfDxf="1" sqref="U893" start="0" length="0"/>
  <rfmt sheetId="5" xfDxf="1" sqref="V893" start="0" length="0"/>
  <rfmt sheetId="5" xfDxf="1" sqref="W893" start="0" length="0"/>
  <rfmt sheetId="5" xfDxf="1" sqref="X893" start="0" length="0"/>
  <rfmt sheetId="5" xfDxf="1" sqref="Y893" start="0" length="0"/>
  <rfmt sheetId="5" xfDxf="1" sqref="Z893" start="0" length="0"/>
  <rfmt sheetId="5" xfDxf="1" sqref="AA893" start="0" length="0"/>
  <rfmt sheetId="5" xfDxf="1" sqref="AB893" start="0" length="0"/>
  <rfmt sheetId="5" xfDxf="1" sqref="AC893" start="0" length="0"/>
  <rfmt sheetId="5" xfDxf="1" sqref="AD893" start="0" length="0"/>
  <rfmt sheetId="5" xfDxf="1" sqref="AE893" start="0" length="0"/>
  <rcc rId="57297" sId="5" xfDxf="1" dxf="1">
    <nc r="A894" t="inlineStr">
      <is>
        <r>
          <t>·</t>
        </r>
        <r>
          <rPr>
            <sz val="7"/>
            <rFont val="Times New Roman"/>
            <family val="1"/>
          </rPr>
          <t xml:space="preserve">         </t>
        </r>
        <r>
          <rPr>
            <b/>
            <sz val="12"/>
            <rFont val="Calibri"/>
            <family val="2"/>
          </rPr>
          <t>Promotion of the MIPA and GIPA Principles</t>
        </r>
      </is>
    </nc>
    <ndxf>
      <font>
        <sz val="12"/>
        <name val="Symbol"/>
        <scheme val="none"/>
      </font>
      <alignment horizontal="justify" readingOrder="0"/>
    </ndxf>
  </rcc>
  <rfmt sheetId="5" xfDxf="1" sqref="B894" start="0" length="0"/>
  <rfmt sheetId="5" xfDxf="1" sqref="C894" start="0" length="0"/>
  <rfmt sheetId="5" xfDxf="1" sqref="D894" start="0" length="0"/>
  <rfmt sheetId="5" xfDxf="1" sqref="E894" start="0" length="0"/>
  <rfmt sheetId="5" xfDxf="1" sqref="F894" start="0" length="0"/>
  <rfmt sheetId="5" xfDxf="1" sqref="G894" start="0" length="0"/>
  <rfmt sheetId="5" xfDxf="1" sqref="H894" start="0" length="0"/>
  <rfmt sheetId="5" xfDxf="1" sqref="I894" start="0" length="0"/>
  <rfmt sheetId="5" xfDxf="1" sqref="J894" start="0" length="0"/>
  <rfmt sheetId="5" xfDxf="1" sqref="K894" start="0" length="0"/>
  <rfmt sheetId="5" xfDxf="1" sqref="L894" start="0" length="0"/>
  <rfmt sheetId="5" xfDxf="1" sqref="M894" start="0" length="0"/>
  <rfmt sheetId="5" xfDxf="1" sqref="N894" start="0" length="0"/>
  <rfmt sheetId="5" xfDxf="1" sqref="O894" start="0" length="0"/>
  <rfmt sheetId="5" xfDxf="1" sqref="P894" start="0" length="0"/>
  <rfmt sheetId="5" xfDxf="1" sqref="Q894" start="0" length="0"/>
  <rfmt sheetId="5" xfDxf="1" sqref="R894" start="0" length="0"/>
  <rfmt sheetId="5" xfDxf="1" sqref="S894" start="0" length="0"/>
  <rfmt sheetId="5" xfDxf="1" sqref="T894" start="0" length="0"/>
  <rfmt sheetId="5" xfDxf="1" sqref="U894" start="0" length="0"/>
  <rfmt sheetId="5" xfDxf="1" sqref="V894" start="0" length="0"/>
  <rfmt sheetId="5" xfDxf="1" sqref="W894" start="0" length="0"/>
  <rfmt sheetId="5" xfDxf="1" sqref="X894" start="0" length="0"/>
  <rfmt sheetId="5" xfDxf="1" sqref="Y894" start="0" length="0"/>
  <rfmt sheetId="5" xfDxf="1" sqref="Z894" start="0" length="0"/>
  <rfmt sheetId="5" xfDxf="1" sqref="AA894" start="0" length="0"/>
  <rfmt sheetId="5" xfDxf="1" sqref="AB894" start="0" length="0"/>
  <rfmt sheetId="5" xfDxf="1" sqref="AC894" start="0" length="0"/>
  <rfmt sheetId="5" xfDxf="1" sqref="AD894" start="0" length="0"/>
  <rfmt sheetId="5" xfDxf="1" sqref="AE894" start="0" length="0"/>
  <rcc rId="57298" sId="5" xfDxf="1" dxf="1">
    <nc r="A895" t="inlineStr">
      <is>
        <t>RIDE AFRICA will work closely with networks of People Living with HIV and the District Networks to ensure participation and involvement of MARPS living with HIV. Selected MARPS living with HIV will be trained as peer educators as well as community dialogue facilitators and facilitated to provide peer counselling and serve as expert clients at community outreaches targeting MARPS.</t>
      </is>
    </nc>
    <ndxf>
      <font>
        <sz val="12"/>
        <name val="Calibri"/>
        <scheme val="none"/>
      </font>
      <alignment horizontal="justify" readingOrder="0"/>
    </ndxf>
  </rcc>
  <rfmt sheetId="5" xfDxf="1" sqref="B895" start="0" length="0"/>
  <rfmt sheetId="5" xfDxf="1" sqref="C895" start="0" length="0"/>
  <rfmt sheetId="5" xfDxf="1" sqref="D895" start="0" length="0"/>
  <rfmt sheetId="5" xfDxf="1" sqref="E895" start="0" length="0"/>
  <rfmt sheetId="5" xfDxf="1" sqref="F895" start="0" length="0"/>
  <rfmt sheetId="5" xfDxf="1" sqref="G895" start="0" length="0"/>
  <rfmt sheetId="5" xfDxf="1" sqref="H895" start="0" length="0"/>
  <rfmt sheetId="5" xfDxf="1" sqref="I895" start="0" length="0"/>
  <rfmt sheetId="5" xfDxf="1" sqref="J895" start="0" length="0"/>
  <rfmt sheetId="5" xfDxf="1" sqref="K895" start="0" length="0"/>
  <rfmt sheetId="5" xfDxf="1" sqref="L895" start="0" length="0"/>
  <rfmt sheetId="5" xfDxf="1" sqref="M895" start="0" length="0"/>
  <rfmt sheetId="5" xfDxf="1" sqref="N895" start="0" length="0"/>
  <rfmt sheetId="5" xfDxf="1" sqref="O895" start="0" length="0"/>
  <rfmt sheetId="5" xfDxf="1" sqref="P895" start="0" length="0"/>
  <rfmt sheetId="5" xfDxf="1" sqref="Q895" start="0" length="0"/>
  <rfmt sheetId="5" xfDxf="1" sqref="R895" start="0" length="0"/>
  <rfmt sheetId="5" xfDxf="1" sqref="S895" start="0" length="0"/>
  <rfmt sheetId="5" xfDxf="1" sqref="T895" start="0" length="0"/>
  <rfmt sheetId="5" xfDxf="1" sqref="U895" start="0" length="0"/>
  <rfmt sheetId="5" xfDxf="1" sqref="V895" start="0" length="0"/>
  <rfmt sheetId="5" xfDxf="1" sqref="W895" start="0" length="0"/>
  <rfmt sheetId="5" xfDxf="1" sqref="X895" start="0" length="0"/>
  <rfmt sheetId="5" xfDxf="1" sqref="Y895" start="0" length="0"/>
  <rfmt sheetId="5" xfDxf="1" sqref="Z895" start="0" length="0"/>
  <rfmt sheetId="5" xfDxf="1" sqref="AA895" start="0" length="0"/>
  <rfmt sheetId="5" xfDxf="1" sqref="AB895" start="0" length="0"/>
  <rfmt sheetId="5" xfDxf="1" sqref="AC895" start="0" length="0"/>
  <rfmt sheetId="5" xfDxf="1" sqref="AD895" start="0" length="0"/>
  <rfmt sheetId="5" xfDxf="1" sqref="AE895" start="0" length="0"/>
  <rfmt sheetId="5" xfDxf="1" sqref="A896" start="0" length="0">
    <dxf>
      <font>
        <b/>
        <sz val="12"/>
        <color rgb="FFFF0000"/>
        <name val="Calibri"/>
        <scheme val="none"/>
      </font>
      <alignment horizontal="justify" readingOrder="0"/>
    </dxf>
  </rfmt>
  <rfmt sheetId="5" xfDxf="1" sqref="B896" start="0" length="0"/>
  <rfmt sheetId="5" xfDxf="1" sqref="C896" start="0" length="0"/>
  <rfmt sheetId="5" xfDxf="1" sqref="D896" start="0" length="0"/>
  <rfmt sheetId="5" xfDxf="1" sqref="E896" start="0" length="0"/>
  <rfmt sheetId="5" xfDxf="1" sqref="F896" start="0" length="0"/>
  <rfmt sheetId="5" xfDxf="1" sqref="G896" start="0" length="0"/>
  <rfmt sheetId="5" xfDxf="1" sqref="H896" start="0" length="0"/>
  <rfmt sheetId="5" xfDxf="1" sqref="I896" start="0" length="0"/>
  <rfmt sheetId="5" xfDxf="1" sqref="J896" start="0" length="0"/>
  <rfmt sheetId="5" xfDxf="1" sqref="K896" start="0" length="0"/>
  <rfmt sheetId="5" xfDxf="1" sqref="L896" start="0" length="0"/>
  <rfmt sheetId="5" xfDxf="1" sqref="M896" start="0" length="0"/>
  <rfmt sheetId="5" xfDxf="1" sqref="N896" start="0" length="0"/>
  <rfmt sheetId="5" xfDxf="1" sqref="O896" start="0" length="0"/>
  <rfmt sheetId="5" xfDxf="1" sqref="P896" start="0" length="0"/>
  <rfmt sheetId="5" xfDxf="1" sqref="Q896" start="0" length="0"/>
  <rfmt sheetId="5" xfDxf="1" sqref="R896" start="0" length="0"/>
  <rfmt sheetId="5" xfDxf="1" sqref="S896" start="0" length="0"/>
  <rfmt sheetId="5" xfDxf="1" sqref="T896" start="0" length="0"/>
  <rfmt sheetId="5" xfDxf="1" sqref="U896" start="0" length="0"/>
  <rfmt sheetId="5" xfDxf="1" sqref="V896" start="0" length="0"/>
  <rfmt sheetId="5" xfDxf="1" sqref="W896" start="0" length="0"/>
  <rfmt sheetId="5" xfDxf="1" sqref="X896" start="0" length="0"/>
  <rfmt sheetId="5" xfDxf="1" sqref="Y896" start="0" length="0"/>
  <rfmt sheetId="5" xfDxf="1" sqref="Z896" start="0" length="0"/>
  <rfmt sheetId="5" xfDxf="1" sqref="AA896" start="0" length="0"/>
  <rfmt sheetId="5" xfDxf="1" sqref="AB896" start="0" length="0"/>
  <rfmt sheetId="5" xfDxf="1" sqref="AC896" start="0" length="0"/>
  <rfmt sheetId="5" xfDxf="1" sqref="AD896" start="0" length="0"/>
  <rfmt sheetId="5" xfDxf="1" sqref="AE896" start="0" length="0"/>
  <rcc rId="57299" sId="5" xfDxf="1" dxf="1">
    <nc r="A897" t="inlineStr">
      <is>
        <r>
          <t>·</t>
        </r>
        <r>
          <rPr>
            <sz val="7"/>
            <rFont val="Times New Roman"/>
            <family val="1"/>
          </rPr>
          <t xml:space="preserve">         </t>
        </r>
        <r>
          <rPr>
            <b/>
            <sz val="12"/>
            <rFont val="Calibri"/>
            <family val="2"/>
          </rPr>
          <t>Adoption of  Combination HIV prevention  service delivery model</t>
        </r>
      </is>
    </nc>
    <ndxf>
      <font>
        <sz val="12"/>
        <name val="Symbol"/>
        <scheme val="none"/>
      </font>
      <alignment horizontal="justify" readingOrder="0"/>
    </ndxf>
  </rcc>
  <rfmt sheetId="5" xfDxf="1" sqref="B897" start="0" length="0"/>
  <rfmt sheetId="5" xfDxf="1" sqref="C897" start="0" length="0"/>
  <rfmt sheetId="5" xfDxf="1" sqref="D897" start="0" length="0"/>
  <rfmt sheetId="5" xfDxf="1" sqref="E897" start="0" length="0"/>
  <rfmt sheetId="5" xfDxf="1" sqref="F897" start="0" length="0"/>
  <rfmt sheetId="5" xfDxf="1" sqref="G897" start="0" length="0"/>
  <rfmt sheetId="5" xfDxf="1" sqref="H897" start="0" length="0"/>
  <rfmt sheetId="5" xfDxf="1" sqref="I897" start="0" length="0"/>
  <rfmt sheetId="5" xfDxf="1" sqref="J897" start="0" length="0"/>
  <rfmt sheetId="5" xfDxf="1" sqref="K897" start="0" length="0"/>
  <rfmt sheetId="5" xfDxf="1" sqref="L897" start="0" length="0"/>
  <rfmt sheetId="5" xfDxf="1" sqref="M897" start="0" length="0"/>
  <rfmt sheetId="5" xfDxf="1" sqref="N897" start="0" length="0"/>
  <rfmt sheetId="5" xfDxf="1" sqref="O897" start="0" length="0"/>
  <rfmt sheetId="5" xfDxf="1" sqref="P897" start="0" length="0"/>
  <rfmt sheetId="5" xfDxf="1" sqref="Q897" start="0" length="0"/>
  <rfmt sheetId="5" xfDxf="1" sqref="R897" start="0" length="0"/>
  <rfmt sheetId="5" xfDxf="1" sqref="S897" start="0" length="0"/>
  <rfmt sheetId="5" xfDxf="1" sqref="T897" start="0" length="0"/>
  <rfmt sheetId="5" xfDxf="1" sqref="U897" start="0" length="0"/>
  <rfmt sheetId="5" xfDxf="1" sqref="V897" start="0" length="0"/>
  <rfmt sheetId="5" xfDxf="1" sqref="W897" start="0" length="0"/>
  <rfmt sheetId="5" xfDxf="1" sqref="X897" start="0" length="0"/>
  <rfmt sheetId="5" xfDxf="1" sqref="Y897" start="0" length="0"/>
  <rfmt sheetId="5" xfDxf="1" sqref="Z897" start="0" length="0"/>
  <rfmt sheetId="5" xfDxf="1" sqref="AA897" start="0" length="0"/>
  <rfmt sheetId="5" xfDxf="1" sqref="AB897" start="0" length="0"/>
  <rfmt sheetId="5" xfDxf="1" sqref="AC897" start="0" length="0"/>
  <rfmt sheetId="5" xfDxf="1" sqref="AD897" start="0" length="0"/>
  <rfmt sheetId="5" xfDxf="1" sqref="AE897" start="0" length="0"/>
  <rcc rId="57300" sId="5" xfDxf="1" dxf="1">
    <nc r="A898" t="inlineStr">
      <is>
        <r>
          <t>As a strategy to scale up comprehensive service uptake among MARPS, RIDE AFRICA will adopt Combination HIV prevention service delivery model which will include use of the “</t>
        </r>
        <r>
          <rPr>
            <b/>
            <i/>
            <sz val="12"/>
            <rFont val="Calibri"/>
            <family val="2"/>
          </rPr>
          <t>four tent model”</t>
        </r>
        <r>
          <rPr>
            <sz val="12"/>
            <rFont val="Calibri"/>
            <family val="2"/>
          </rPr>
          <t xml:space="preserve"> during out reaches. In this model, a wide range of services including HIV counselling and Testing (HCT), condoms, Safe Male circumcision (SMC), Family planning and reproductive health services will be delivered through community outreaches organized in locations of MARPS hot-spots in the targeted urban authorities. It has the advantage of minimizing referrals for services elsewhere considering the limitation of access to services among MARPS. </t>
        </r>
      </is>
    </nc>
    <ndxf>
      <font>
        <sz val="12"/>
        <name val="Calibri"/>
        <scheme val="none"/>
      </font>
      <alignment horizontal="justify" readingOrder="0"/>
    </ndxf>
  </rcc>
  <rfmt sheetId="5" xfDxf="1" sqref="B898" start="0" length="0"/>
  <rfmt sheetId="5" xfDxf="1" sqref="C898" start="0" length="0"/>
  <rfmt sheetId="5" xfDxf="1" sqref="D898" start="0" length="0"/>
  <rfmt sheetId="5" xfDxf="1" sqref="E898" start="0" length="0"/>
  <rfmt sheetId="5" xfDxf="1" sqref="F898" start="0" length="0"/>
  <rfmt sheetId="5" xfDxf="1" sqref="G898" start="0" length="0"/>
  <rfmt sheetId="5" xfDxf="1" sqref="H898" start="0" length="0"/>
  <rfmt sheetId="5" xfDxf="1" sqref="I898" start="0" length="0"/>
  <rfmt sheetId="5" xfDxf="1" sqref="J898" start="0" length="0"/>
  <rfmt sheetId="5" xfDxf="1" sqref="K898" start="0" length="0"/>
  <rfmt sheetId="5" xfDxf="1" sqref="L898" start="0" length="0"/>
  <rfmt sheetId="5" xfDxf="1" sqref="M898" start="0" length="0"/>
  <rfmt sheetId="5" xfDxf="1" sqref="N898" start="0" length="0"/>
  <rfmt sheetId="5" xfDxf="1" sqref="O898" start="0" length="0"/>
  <rfmt sheetId="5" xfDxf="1" sqref="P898" start="0" length="0"/>
  <rfmt sheetId="5" xfDxf="1" sqref="Q898" start="0" length="0"/>
  <rfmt sheetId="5" xfDxf="1" sqref="R898" start="0" length="0"/>
  <rfmt sheetId="5" xfDxf="1" sqref="S898" start="0" length="0"/>
  <rfmt sheetId="5" xfDxf="1" sqref="T898" start="0" length="0"/>
  <rfmt sheetId="5" xfDxf="1" sqref="U898" start="0" length="0"/>
  <rfmt sheetId="5" xfDxf="1" sqref="V898" start="0" length="0"/>
  <rfmt sheetId="5" xfDxf="1" sqref="W898" start="0" length="0"/>
  <rfmt sheetId="5" xfDxf="1" sqref="X898" start="0" length="0"/>
  <rfmt sheetId="5" xfDxf="1" sqref="Y898" start="0" length="0"/>
  <rfmt sheetId="5" xfDxf="1" sqref="Z898" start="0" length="0"/>
  <rfmt sheetId="5" xfDxf="1" sqref="AA898" start="0" length="0"/>
  <rfmt sheetId="5" xfDxf="1" sqref="AB898" start="0" length="0"/>
  <rfmt sheetId="5" xfDxf="1" sqref="AC898" start="0" length="0"/>
  <rfmt sheetId="5" xfDxf="1" sqref="AD898" start="0" length="0"/>
  <rfmt sheetId="5" xfDxf="1" sqref="AE898" start="0" length="0"/>
  <rfmt sheetId="5" xfDxf="1" sqref="A899" start="0" length="0">
    <dxf>
      <font>
        <sz val="12"/>
        <name val="Calibri"/>
        <scheme val="none"/>
      </font>
      <alignment horizontal="justify" readingOrder="0"/>
    </dxf>
  </rfmt>
  <rfmt sheetId="5" xfDxf="1" sqref="B899" start="0" length="0"/>
  <rfmt sheetId="5" xfDxf="1" sqref="C899" start="0" length="0"/>
  <rfmt sheetId="5" xfDxf="1" sqref="D899" start="0" length="0"/>
  <rfmt sheetId="5" xfDxf="1" sqref="E899" start="0" length="0"/>
  <rfmt sheetId="5" xfDxf="1" sqref="F899" start="0" length="0"/>
  <rfmt sheetId="5" xfDxf="1" sqref="G899" start="0" length="0"/>
  <rfmt sheetId="5" xfDxf="1" sqref="H899" start="0" length="0"/>
  <rfmt sheetId="5" xfDxf="1" sqref="I899" start="0" length="0"/>
  <rfmt sheetId="5" xfDxf="1" sqref="J899" start="0" length="0"/>
  <rfmt sheetId="5" xfDxf="1" sqref="K899" start="0" length="0"/>
  <rfmt sheetId="5" xfDxf="1" sqref="L899" start="0" length="0"/>
  <rfmt sheetId="5" xfDxf="1" sqref="M899" start="0" length="0"/>
  <rfmt sheetId="5" xfDxf="1" sqref="N899" start="0" length="0"/>
  <rfmt sheetId="5" xfDxf="1" sqref="O899" start="0" length="0"/>
  <rfmt sheetId="5" xfDxf="1" sqref="P899" start="0" length="0"/>
  <rfmt sheetId="5" xfDxf="1" sqref="Q899" start="0" length="0"/>
  <rfmt sheetId="5" xfDxf="1" sqref="R899" start="0" length="0"/>
  <rfmt sheetId="5" xfDxf="1" sqref="S899" start="0" length="0"/>
  <rfmt sheetId="5" xfDxf="1" sqref="T899" start="0" length="0"/>
  <rfmt sheetId="5" xfDxf="1" sqref="U899" start="0" length="0"/>
  <rfmt sheetId="5" xfDxf="1" sqref="V899" start="0" length="0"/>
  <rfmt sheetId="5" xfDxf="1" sqref="W899" start="0" length="0"/>
  <rfmt sheetId="5" xfDxf="1" sqref="X899" start="0" length="0"/>
  <rfmt sheetId="5" xfDxf="1" sqref="Y899" start="0" length="0"/>
  <rfmt sheetId="5" xfDxf="1" sqref="Z899" start="0" length="0"/>
  <rfmt sheetId="5" xfDxf="1" sqref="AA899" start="0" length="0"/>
  <rfmt sheetId="5" xfDxf="1" sqref="AB899" start="0" length="0"/>
  <rfmt sheetId="5" xfDxf="1" sqref="AC899" start="0" length="0"/>
  <rfmt sheetId="5" xfDxf="1" sqref="AD899" start="0" length="0"/>
  <rfmt sheetId="5" xfDxf="1" sqref="AE899" start="0" length="0"/>
  <rcc rId="57301" sId="5" xfDxf="1" dxf="1">
    <nc r="A900" t="inlineStr">
      <is>
        <r>
          <t>·</t>
        </r>
        <r>
          <rPr>
            <sz val="7"/>
            <rFont val="Times New Roman"/>
            <family val="1"/>
          </rPr>
          <t xml:space="preserve">      </t>
        </r>
        <r>
          <rPr>
            <b/>
            <sz val="12"/>
            <rFont val="Calibri"/>
            <family val="2"/>
          </rPr>
          <t>Promoting strategic partnerships, collaboration and networking at all levels</t>
        </r>
      </is>
    </nc>
    <ndxf>
      <font>
        <sz val="12"/>
        <name val="Symbol"/>
        <scheme val="none"/>
      </font>
      <alignment horizontal="justify" readingOrder="0"/>
    </ndxf>
  </rcc>
  <rfmt sheetId="5" xfDxf="1" sqref="B900" start="0" length="0"/>
  <rfmt sheetId="5" xfDxf="1" sqref="C900" start="0" length="0"/>
  <rfmt sheetId="5" xfDxf="1" sqref="D900" start="0" length="0"/>
  <rfmt sheetId="5" xfDxf="1" sqref="E900" start="0" length="0"/>
  <rfmt sheetId="5" xfDxf="1" sqref="F900" start="0" length="0"/>
  <rfmt sheetId="5" xfDxf="1" sqref="G900" start="0" length="0"/>
  <rfmt sheetId="5" xfDxf="1" sqref="H900" start="0" length="0"/>
  <rfmt sheetId="5" xfDxf="1" sqref="I900" start="0" length="0"/>
  <rfmt sheetId="5" xfDxf="1" sqref="J900" start="0" length="0"/>
  <rfmt sheetId="5" xfDxf="1" sqref="K900" start="0" length="0"/>
  <rfmt sheetId="5" xfDxf="1" sqref="L900" start="0" length="0"/>
  <rfmt sheetId="5" xfDxf="1" sqref="M900" start="0" length="0"/>
  <rfmt sheetId="5" xfDxf="1" sqref="N900" start="0" length="0"/>
  <rfmt sheetId="5" xfDxf="1" sqref="O900" start="0" length="0"/>
  <rfmt sheetId="5" xfDxf="1" sqref="P900" start="0" length="0"/>
  <rfmt sheetId="5" xfDxf="1" sqref="Q900" start="0" length="0"/>
  <rfmt sheetId="5" xfDxf="1" sqref="R900" start="0" length="0"/>
  <rfmt sheetId="5" xfDxf="1" sqref="S900" start="0" length="0"/>
  <rfmt sheetId="5" xfDxf="1" sqref="T900" start="0" length="0"/>
  <rfmt sheetId="5" xfDxf="1" sqref="U900" start="0" length="0"/>
  <rfmt sheetId="5" xfDxf="1" sqref="V900" start="0" length="0"/>
  <rfmt sheetId="5" xfDxf="1" sqref="W900" start="0" length="0"/>
  <rfmt sheetId="5" xfDxf="1" sqref="X900" start="0" length="0"/>
  <rfmt sheetId="5" xfDxf="1" sqref="Y900" start="0" length="0"/>
  <rfmt sheetId="5" xfDxf="1" sqref="Z900" start="0" length="0"/>
  <rfmt sheetId="5" xfDxf="1" sqref="AA900" start="0" length="0"/>
  <rfmt sheetId="5" xfDxf="1" sqref="AB900" start="0" length="0"/>
  <rfmt sheetId="5" xfDxf="1" sqref="AC900" start="0" length="0"/>
  <rfmt sheetId="5" xfDxf="1" sqref="AD900" start="0" length="0"/>
  <rfmt sheetId="5" xfDxf="1" sqref="AE900" start="0" length="0"/>
  <rcc rId="57302" sId="5" xfDxf="1" dxf="1">
    <nc r="A901" t="inlineStr">
      <is>
        <r>
          <t xml:space="preserve">The project will adopt a multi-sectoral and multi-level approach in line with national Strategy, to bring all potential stakeholders and actors on board including the local communities. This strategy will help to leverage financial and technical expertise of existing programs to enhance optimal use of resources to scale up of HIV/AIDS interventions among the target groups and reduce fragmentation and avoid duplication of efforts. Key strategic partners particularly those involved in MARPS and community service related activities e.g. Family Protection Units will be identified at both national and district level and consultative meetings held to establish the services they provide and indentify areas of collaboration and complimentarity. </t>
        </r>
        <r>
          <rPr>
            <b/>
            <sz val="12"/>
            <rFont val="Calibri"/>
            <family val="2"/>
          </rPr>
          <t xml:space="preserve">Table 2 </t>
        </r>
        <r>
          <rPr>
            <sz val="12"/>
            <rFont val="Calibri"/>
            <family val="2"/>
          </rPr>
          <t xml:space="preserve">outlines the roles of different strategic partners. At the district level urban authorities will be supported to establish partnerships and linkages with key stakeholders involved in HIV/AIDS response at district level. </t>
        </r>
      </is>
    </nc>
    <ndxf>
      <font>
        <sz val="12"/>
        <name val="Calibri"/>
        <scheme val="none"/>
      </font>
      <alignment horizontal="justify" readingOrder="0"/>
    </ndxf>
  </rcc>
  <rfmt sheetId="5" xfDxf="1" sqref="B901" start="0" length="0"/>
  <rfmt sheetId="5" xfDxf="1" sqref="C901" start="0" length="0"/>
  <rfmt sheetId="5" xfDxf="1" sqref="D901" start="0" length="0"/>
  <rfmt sheetId="5" xfDxf="1" sqref="E901" start="0" length="0"/>
  <rfmt sheetId="5" xfDxf="1" sqref="F901" start="0" length="0"/>
  <rfmt sheetId="5" xfDxf="1" sqref="G901" start="0" length="0"/>
  <rfmt sheetId="5" xfDxf="1" sqref="H901" start="0" length="0"/>
  <rfmt sheetId="5" xfDxf="1" sqref="I901" start="0" length="0"/>
  <rfmt sheetId="5" xfDxf="1" sqref="J901" start="0" length="0"/>
  <rfmt sheetId="5" xfDxf="1" sqref="K901" start="0" length="0"/>
  <rfmt sheetId="5" xfDxf="1" sqref="L901" start="0" length="0"/>
  <rfmt sheetId="5" xfDxf="1" sqref="M901" start="0" length="0"/>
  <rfmt sheetId="5" xfDxf="1" sqref="N901" start="0" length="0"/>
  <rfmt sheetId="5" xfDxf="1" sqref="O901" start="0" length="0"/>
  <rfmt sheetId="5" xfDxf="1" sqref="P901" start="0" length="0"/>
  <rfmt sheetId="5" xfDxf="1" sqref="Q901" start="0" length="0"/>
  <rfmt sheetId="5" xfDxf="1" sqref="R901" start="0" length="0"/>
  <rfmt sheetId="5" xfDxf="1" sqref="S901" start="0" length="0"/>
  <rfmt sheetId="5" xfDxf="1" sqref="T901" start="0" length="0"/>
  <rfmt sheetId="5" xfDxf="1" sqref="U901" start="0" length="0"/>
  <rfmt sheetId="5" xfDxf="1" sqref="V901" start="0" length="0"/>
  <rfmt sheetId="5" xfDxf="1" sqref="W901" start="0" length="0"/>
  <rfmt sheetId="5" xfDxf="1" sqref="X901" start="0" length="0"/>
  <rfmt sheetId="5" xfDxf="1" sqref="Y901" start="0" length="0"/>
  <rfmt sheetId="5" xfDxf="1" sqref="Z901" start="0" length="0"/>
  <rfmt sheetId="5" xfDxf="1" sqref="AA901" start="0" length="0"/>
  <rfmt sheetId="5" xfDxf="1" sqref="AB901" start="0" length="0"/>
  <rfmt sheetId="5" xfDxf="1" sqref="AC901" start="0" length="0"/>
  <rfmt sheetId="5" xfDxf="1" sqref="AD901" start="0" length="0"/>
  <rfmt sheetId="5" xfDxf="1" sqref="AE901" start="0" length="0"/>
  <rfmt sheetId="5" xfDxf="1" sqref="A902" start="0" length="0"/>
  <rcc rId="57303" sId="5" xfDxf="1" dxf="1">
    <nc r="B902" t="inlineStr">
      <is>
        <t xml:space="preserve">Strategic partnerships will be used to facilitate creation and strengthening of referral systems and linkages for increased HIV prevention, care and treatment and support services.  Municipal and Town Council AIDS Taskforces will be strengthened to ensure that they are all inclusive and promote partnerships and networks among its members. partners in the district will be identified and their capacities built for collaboration across program areas where appropriate to promote synergy to improve service delivery. </t>
      </is>
    </nc>
    <ndxf>
      <font>
        <sz val="12"/>
        <name val="Calibri"/>
        <scheme val="none"/>
      </font>
      <alignment horizontal="justify" readingOrder="0"/>
    </ndxf>
  </rcc>
  <rfmt sheetId="5" xfDxf="1" sqref="C902" start="0" length="0"/>
  <rfmt sheetId="5" xfDxf="1" sqref="D902" start="0" length="0"/>
  <rfmt sheetId="5" xfDxf="1" sqref="E902" start="0" length="0"/>
  <rfmt sheetId="5" xfDxf="1" sqref="F902" start="0" length="0"/>
  <rfmt sheetId="5" xfDxf="1" sqref="G902" start="0" length="0"/>
  <rfmt sheetId="5" xfDxf="1" sqref="H902" start="0" length="0"/>
  <rfmt sheetId="5" xfDxf="1" sqref="I902" start="0" length="0"/>
  <rfmt sheetId="5" xfDxf="1" sqref="J902" start="0" length="0"/>
  <rfmt sheetId="5" xfDxf="1" sqref="K902" start="0" length="0"/>
  <rfmt sheetId="5" xfDxf="1" sqref="L902" start="0" length="0"/>
  <rfmt sheetId="5" xfDxf="1" sqref="M902" start="0" length="0"/>
  <rfmt sheetId="5" xfDxf="1" sqref="N902" start="0" length="0"/>
  <rfmt sheetId="5" xfDxf="1" sqref="O902" start="0" length="0"/>
  <rfmt sheetId="5" xfDxf="1" sqref="P902" start="0" length="0"/>
  <rfmt sheetId="5" xfDxf="1" sqref="Q902" start="0" length="0"/>
  <rfmt sheetId="5" xfDxf="1" sqref="R902" start="0" length="0"/>
  <rfmt sheetId="5" xfDxf="1" sqref="S902" start="0" length="0"/>
  <rfmt sheetId="5" xfDxf="1" sqref="T902" start="0" length="0"/>
  <rfmt sheetId="5" xfDxf="1" sqref="U902" start="0" length="0"/>
  <rfmt sheetId="5" xfDxf="1" sqref="V902" start="0" length="0"/>
  <rfmt sheetId="5" xfDxf="1" sqref="W902" start="0" length="0"/>
  <rfmt sheetId="5" xfDxf="1" sqref="X902" start="0" length="0"/>
  <rfmt sheetId="5" xfDxf="1" sqref="Y902" start="0" length="0"/>
  <rfmt sheetId="5" xfDxf="1" sqref="Z902" start="0" length="0"/>
  <rfmt sheetId="5" xfDxf="1" sqref="AA902" start="0" length="0"/>
  <rfmt sheetId="5" xfDxf="1" sqref="AB902" start="0" length="0"/>
  <rfmt sheetId="5" xfDxf="1" sqref="AC902" start="0" length="0"/>
  <rfmt sheetId="5" xfDxf="1" sqref="AD902" start="0" length="0"/>
  <rfmt sheetId="5" xfDxf="1" sqref="AE902" start="0" length="0"/>
  <rfmt sheetId="5" xfDxf="1" sqref="A903" start="0" length="0">
    <dxf>
      <font>
        <sz val="12"/>
        <name val="Calibri"/>
        <scheme val="none"/>
      </font>
      <alignment horizontal="justify" readingOrder="0"/>
    </dxf>
  </rfmt>
  <rfmt sheetId="5" xfDxf="1" sqref="B903" start="0" length="0"/>
  <rfmt sheetId="5" xfDxf="1" sqref="C903" start="0" length="0"/>
  <rfmt sheetId="5" xfDxf="1" sqref="D903" start="0" length="0"/>
  <rfmt sheetId="5" xfDxf="1" sqref="E903" start="0" length="0"/>
  <rfmt sheetId="5" xfDxf="1" sqref="F903" start="0" length="0"/>
  <rfmt sheetId="5" xfDxf="1" sqref="G903" start="0" length="0"/>
  <rfmt sheetId="5" xfDxf="1" sqref="H903" start="0" length="0"/>
  <rfmt sheetId="5" xfDxf="1" sqref="I903" start="0" length="0"/>
  <rfmt sheetId="5" xfDxf="1" sqref="J903" start="0" length="0"/>
  <rfmt sheetId="5" xfDxf="1" sqref="K903" start="0" length="0"/>
  <rfmt sheetId="5" xfDxf="1" sqref="L903" start="0" length="0"/>
  <rfmt sheetId="5" xfDxf="1" sqref="M903" start="0" length="0"/>
  <rfmt sheetId="5" xfDxf="1" sqref="N903" start="0" length="0"/>
  <rfmt sheetId="5" xfDxf="1" sqref="O903" start="0" length="0"/>
  <rfmt sheetId="5" xfDxf="1" sqref="P903" start="0" length="0"/>
  <rfmt sheetId="5" xfDxf="1" sqref="Q903" start="0" length="0"/>
  <rfmt sheetId="5" xfDxf="1" sqref="R903" start="0" length="0"/>
  <rfmt sheetId="5" xfDxf="1" sqref="S903" start="0" length="0"/>
  <rfmt sheetId="5" xfDxf="1" sqref="T903" start="0" length="0"/>
  <rfmt sheetId="5" xfDxf="1" sqref="U903" start="0" length="0"/>
  <rfmt sheetId="5" xfDxf="1" sqref="V903" start="0" length="0"/>
  <rfmt sheetId="5" xfDxf="1" sqref="W903" start="0" length="0"/>
  <rfmt sheetId="5" xfDxf="1" sqref="X903" start="0" length="0"/>
  <rfmt sheetId="5" xfDxf="1" sqref="Y903" start="0" length="0"/>
  <rfmt sheetId="5" xfDxf="1" sqref="Z903" start="0" length="0"/>
  <rfmt sheetId="5" xfDxf="1" sqref="AA903" start="0" length="0"/>
  <rfmt sheetId="5" xfDxf="1" sqref="AB903" start="0" length="0"/>
  <rfmt sheetId="5" xfDxf="1" sqref="AC903" start="0" length="0"/>
  <rfmt sheetId="5" xfDxf="1" sqref="AD903" start="0" length="0"/>
  <rfmt sheetId="5" xfDxf="1" sqref="AE903" start="0" length="0"/>
  <rcc rId="57304" sId="5" xfDxf="1" dxf="1">
    <nc r="A904" t="inlineStr">
      <is>
        <r>
          <t>·</t>
        </r>
        <r>
          <rPr>
            <sz val="7"/>
            <rFont val="Times New Roman"/>
            <family val="1"/>
          </rPr>
          <t xml:space="preserve">         </t>
        </r>
        <r>
          <rPr>
            <b/>
            <sz val="12"/>
            <rFont val="Calibri"/>
            <family val="2"/>
          </rPr>
          <t>Working through the local  leadership structures to  enhance service delivery</t>
        </r>
      </is>
    </nc>
    <ndxf>
      <font>
        <sz val="12"/>
        <name val="Symbol"/>
        <scheme val="none"/>
      </font>
      <alignment horizontal="justify" readingOrder="0"/>
    </ndxf>
  </rcc>
  <rfmt sheetId="5" xfDxf="1" sqref="B904" start="0" length="0"/>
  <rfmt sheetId="5" xfDxf="1" sqref="C904" start="0" length="0"/>
  <rfmt sheetId="5" xfDxf="1" sqref="D904" start="0" length="0"/>
  <rfmt sheetId="5" xfDxf="1" sqref="E904" start="0" length="0"/>
  <rfmt sheetId="5" xfDxf="1" sqref="F904" start="0" length="0"/>
  <rfmt sheetId="5" xfDxf="1" sqref="G904" start="0" length="0"/>
  <rfmt sheetId="5" xfDxf="1" sqref="H904" start="0" length="0"/>
  <rfmt sheetId="5" xfDxf="1" sqref="I904" start="0" length="0"/>
  <rfmt sheetId="5" xfDxf="1" sqref="J904" start="0" length="0"/>
  <rfmt sheetId="5" xfDxf="1" sqref="K904" start="0" length="0"/>
  <rfmt sheetId="5" xfDxf="1" sqref="L904" start="0" length="0"/>
  <rfmt sheetId="5" xfDxf="1" sqref="M904" start="0" length="0"/>
  <rfmt sheetId="5" xfDxf="1" sqref="N904" start="0" length="0"/>
  <rfmt sheetId="5" xfDxf="1" sqref="O904" start="0" length="0"/>
  <rfmt sheetId="5" xfDxf="1" sqref="P904" start="0" length="0"/>
  <rfmt sheetId="5" xfDxf="1" sqref="Q904" start="0" length="0"/>
  <rfmt sheetId="5" xfDxf="1" sqref="R904" start="0" length="0"/>
  <rfmt sheetId="5" xfDxf="1" sqref="S904" start="0" length="0"/>
  <rfmt sheetId="5" xfDxf="1" sqref="T904" start="0" length="0"/>
  <rfmt sheetId="5" xfDxf="1" sqref="U904" start="0" length="0"/>
  <rfmt sheetId="5" xfDxf="1" sqref="V904" start="0" length="0"/>
  <rfmt sheetId="5" xfDxf="1" sqref="W904" start="0" length="0"/>
  <rfmt sheetId="5" xfDxf="1" sqref="X904" start="0" length="0"/>
  <rfmt sheetId="5" xfDxf="1" sqref="Y904" start="0" length="0"/>
  <rfmt sheetId="5" xfDxf="1" sqref="Z904" start="0" length="0"/>
  <rfmt sheetId="5" xfDxf="1" sqref="AA904" start="0" length="0"/>
  <rfmt sheetId="5" xfDxf="1" sqref="AB904" start="0" length="0"/>
  <rfmt sheetId="5" xfDxf="1" sqref="AC904" start="0" length="0"/>
  <rfmt sheetId="5" xfDxf="1" sqref="AD904" start="0" length="0"/>
  <rfmt sheetId="5" xfDxf="1" sqref="AE904" start="0" length="0"/>
  <rcc rId="57305" sId="5" xfDxf="1" dxf="1">
    <nc r="A905" t="inlineStr">
      <is>
        <t>In line with RIDE AFRICA mandate, the project will be implemented through the local leadership structures to enhance service delivery. Accordingly, Mayors and other urban authority leaders will be empowered with appropriate knowledge and skills to lead implementation of the project. Local AIDS structures like AIDS committees, peer educators and VHTs will be oriented and facilitated to implement and coordinate the project activities. This approach promotes ownership as well as sustainability of the response.</t>
      </is>
    </nc>
    <ndxf>
      <font>
        <sz val="12"/>
        <name val="Calibri"/>
        <scheme val="none"/>
      </font>
      <alignment horizontal="justify" readingOrder="0"/>
    </ndxf>
  </rcc>
  <rfmt sheetId="5" xfDxf="1" sqref="B905" start="0" length="0"/>
  <rfmt sheetId="5" xfDxf="1" sqref="C905" start="0" length="0"/>
  <rfmt sheetId="5" xfDxf="1" sqref="D905" start="0" length="0"/>
  <rfmt sheetId="5" xfDxf="1" sqref="E905" start="0" length="0"/>
  <rfmt sheetId="5" xfDxf="1" sqref="F905" start="0" length="0"/>
  <rfmt sheetId="5" xfDxf="1" sqref="G905" start="0" length="0"/>
  <rfmt sheetId="5" xfDxf="1" sqref="H905" start="0" length="0"/>
  <rfmt sheetId="5" xfDxf="1" sqref="I905" start="0" length="0"/>
  <rfmt sheetId="5" xfDxf="1" sqref="J905" start="0" length="0"/>
  <rfmt sheetId="5" xfDxf="1" sqref="K905" start="0" length="0"/>
  <rfmt sheetId="5" xfDxf="1" sqref="L905" start="0" length="0"/>
  <rfmt sheetId="5" xfDxf="1" sqref="M905" start="0" length="0"/>
  <rfmt sheetId="5" xfDxf="1" sqref="N905" start="0" length="0"/>
  <rfmt sheetId="5" xfDxf="1" sqref="O905" start="0" length="0"/>
  <rfmt sheetId="5" xfDxf="1" sqref="P905" start="0" length="0"/>
  <rfmt sheetId="5" xfDxf="1" sqref="Q905" start="0" length="0"/>
  <rfmt sheetId="5" xfDxf="1" sqref="R905" start="0" length="0"/>
  <rfmt sheetId="5" xfDxf="1" sqref="S905" start="0" length="0"/>
  <rfmt sheetId="5" xfDxf="1" sqref="T905" start="0" length="0"/>
  <rfmt sheetId="5" xfDxf="1" sqref="U905" start="0" length="0"/>
  <rfmt sheetId="5" xfDxf="1" sqref="V905" start="0" length="0"/>
  <rfmt sheetId="5" xfDxf="1" sqref="W905" start="0" length="0"/>
  <rfmt sheetId="5" xfDxf="1" sqref="X905" start="0" length="0"/>
  <rfmt sheetId="5" xfDxf="1" sqref="Y905" start="0" length="0"/>
  <rfmt sheetId="5" xfDxf="1" sqref="Z905" start="0" length="0"/>
  <rfmt sheetId="5" xfDxf="1" sqref="AA905" start="0" length="0"/>
  <rfmt sheetId="5" xfDxf="1" sqref="AB905" start="0" length="0"/>
  <rfmt sheetId="5" xfDxf="1" sqref="AC905" start="0" length="0"/>
  <rfmt sheetId="5" xfDxf="1" sqref="AD905" start="0" length="0"/>
  <rfmt sheetId="5" xfDxf="1" sqref="AE905" start="0" length="0"/>
  <rcc rId="57306" sId="5" xfDxf="1" dxf="1">
    <nc r="A906" t="inlineStr">
      <is>
        <t xml:space="preserve"> </t>
      </is>
    </nc>
    <ndxf>
      <font>
        <b/>
        <sz val="12"/>
        <name val="Calibri"/>
        <scheme val="none"/>
      </font>
      <alignment horizontal="justify" readingOrder="0"/>
    </ndxf>
  </rcc>
  <rfmt sheetId="5" xfDxf="1" sqref="B906" start="0" length="0"/>
  <rfmt sheetId="5" xfDxf="1" sqref="C906" start="0" length="0"/>
  <rfmt sheetId="5" xfDxf="1" sqref="D906" start="0" length="0"/>
  <rfmt sheetId="5" xfDxf="1" sqref="E906" start="0" length="0"/>
  <rfmt sheetId="5" xfDxf="1" sqref="F906" start="0" length="0"/>
  <rfmt sheetId="5" xfDxf="1" sqref="G906" start="0" length="0"/>
  <rfmt sheetId="5" xfDxf="1" sqref="H906" start="0" length="0"/>
  <rfmt sheetId="5" xfDxf="1" sqref="I906" start="0" length="0"/>
  <rfmt sheetId="5" xfDxf="1" sqref="J906" start="0" length="0"/>
  <rfmt sheetId="5" xfDxf="1" sqref="K906" start="0" length="0"/>
  <rfmt sheetId="5" xfDxf="1" sqref="L906" start="0" length="0"/>
  <rfmt sheetId="5" xfDxf="1" sqref="M906" start="0" length="0"/>
  <rfmt sheetId="5" xfDxf="1" sqref="N906" start="0" length="0"/>
  <rfmt sheetId="5" xfDxf="1" sqref="O906" start="0" length="0"/>
  <rfmt sheetId="5" xfDxf="1" sqref="P906" start="0" length="0"/>
  <rfmt sheetId="5" xfDxf="1" sqref="Q906" start="0" length="0"/>
  <rfmt sheetId="5" xfDxf="1" sqref="R906" start="0" length="0"/>
  <rfmt sheetId="5" xfDxf="1" sqref="S906" start="0" length="0"/>
  <rfmt sheetId="5" xfDxf="1" sqref="T906" start="0" length="0"/>
  <rfmt sheetId="5" xfDxf="1" sqref="U906" start="0" length="0"/>
  <rfmt sheetId="5" xfDxf="1" sqref="V906" start="0" length="0"/>
  <rfmt sheetId="5" xfDxf="1" sqref="W906" start="0" length="0"/>
  <rfmt sheetId="5" xfDxf="1" sqref="X906" start="0" length="0"/>
  <rfmt sheetId="5" xfDxf="1" sqref="Y906" start="0" length="0"/>
  <rfmt sheetId="5" xfDxf="1" sqref="Z906" start="0" length="0"/>
  <rfmt sheetId="5" xfDxf="1" sqref="AA906" start="0" length="0"/>
  <rfmt sheetId="5" xfDxf="1" sqref="AB906" start="0" length="0"/>
  <rfmt sheetId="5" xfDxf="1" sqref="AC906" start="0" length="0"/>
  <rfmt sheetId="5" xfDxf="1" sqref="AD906" start="0" length="0"/>
  <rfmt sheetId="5" xfDxf="1" sqref="AE906" start="0" length="0"/>
  <rcc rId="57307" sId="5" xfDxf="1" dxf="1">
    <nc r="A907" t="inlineStr">
      <is>
        <r>
          <t>·</t>
        </r>
        <r>
          <rPr>
            <sz val="7"/>
            <rFont val="Times New Roman"/>
            <family val="1"/>
          </rPr>
          <t xml:space="preserve">      </t>
        </r>
        <r>
          <rPr>
            <b/>
            <sz val="12"/>
            <rFont val="Calibri"/>
            <family val="2"/>
          </rPr>
          <t>Promoting strategic partnerships, collaboration and networking at all levels</t>
        </r>
      </is>
    </nc>
    <ndxf>
      <font>
        <sz val="12"/>
        <name val="Symbol"/>
        <scheme val="none"/>
      </font>
      <alignment horizontal="justify" readingOrder="0"/>
    </ndxf>
  </rcc>
  <rfmt sheetId="5" xfDxf="1" sqref="B907" start="0" length="0"/>
  <rfmt sheetId="5" xfDxf="1" sqref="C907" start="0" length="0"/>
  <rfmt sheetId="5" xfDxf="1" sqref="D907" start="0" length="0"/>
  <rfmt sheetId="5" xfDxf="1" sqref="E907" start="0" length="0"/>
  <rfmt sheetId="5" xfDxf="1" sqref="F907" start="0" length="0"/>
  <rfmt sheetId="5" xfDxf="1" sqref="G907" start="0" length="0"/>
  <rfmt sheetId="5" xfDxf="1" sqref="H907" start="0" length="0"/>
  <rfmt sheetId="5" xfDxf="1" sqref="I907" start="0" length="0"/>
  <rfmt sheetId="5" xfDxf="1" sqref="J907" start="0" length="0"/>
  <rfmt sheetId="5" xfDxf="1" sqref="K907" start="0" length="0"/>
  <rfmt sheetId="5" xfDxf="1" sqref="L907" start="0" length="0"/>
  <rfmt sheetId="5" xfDxf="1" sqref="M907" start="0" length="0"/>
  <rfmt sheetId="5" xfDxf="1" sqref="N907" start="0" length="0"/>
  <rfmt sheetId="5" xfDxf="1" sqref="O907" start="0" length="0"/>
  <rfmt sheetId="5" xfDxf="1" sqref="P907" start="0" length="0"/>
  <rfmt sheetId="5" xfDxf="1" sqref="Q907" start="0" length="0"/>
  <rfmt sheetId="5" xfDxf="1" sqref="R907" start="0" length="0"/>
  <rfmt sheetId="5" xfDxf="1" sqref="S907" start="0" length="0"/>
  <rfmt sheetId="5" xfDxf="1" sqref="T907" start="0" length="0"/>
  <rfmt sheetId="5" xfDxf="1" sqref="U907" start="0" length="0"/>
  <rfmt sheetId="5" xfDxf="1" sqref="V907" start="0" length="0"/>
  <rfmt sheetId="5" xfDxf="1" sqref="W907" start="0" length="0"/>
  <rfmt sheetId="5" xfDxf="1" sqref="X907" start="0" length="0"/>
  <rfmt sheetId="5" xfDxf="1" sqref="Y907" start="0" length="0"/>
  <rfmt sheetId="5" xfDxf="1" sqref="Z907" start="0" length="0"/>
  <rfmt sheetId="5" xfDxf="1" sqref="AA907" start="0" length="0"/>
  <rfmt sheetId="5" xfDxf="1" sqref="AB907" start="0" length="0"/>
  <rfmt sheetId="5" xfDxf="1" sqref="AC907" start="0" length="0"/>
  <rfmt sheetId="5" xfDxf="1" sqref="AD907" start="0" length="0"/>
  <rfmt sheetId="5" xfDxf="1" sqref="AE907" start="0" length="0"/>
  <rcc rId="57308" sId="5" xfDxf="1" dxf="1">
    <nc r="A908" t="inlineStr">
      <is>
        <t>The project will adopt a multi-sectoral approach in line with national Strategy, to bring all potential stakeholders and actors on board including the local communities. Strategic partnerships will be used to facilitate creation and strengthening of referral systems and linkages for increased HIV prevention, care and treatment and support services.  Municipal and Town Council AIDS Taskforces will be strengthened to ensure that they are all inclusive and promote partnerships and networks among its members Key strategic partners particularly those involved in MARPS and community service related activities. Key partners will include Buhinga Hospital Virika and other IPs implementing MARPS intervention in the targeted urban authorities. This strategy will help to leverage financial and technical expertise of existing programs to enhance optimal use of resources to scale up MARPS interventions among the target groups and reduce fragmentation and avoid duplication of efforts.</t>
      </is>
    </nc>
    <ndxf>
      <font>
        <sz val="12"/>
        <name val="Calibri"/>
        <scheme val="none"/>
      </font>
      <alignment horizontal="justify" readingOrder="0"/>
    </ndxf>
  </rcc>
  <rfmt sheetId="5" xfDxf="1" sqref="B908" start="0" length="0"/>
  <rfmt sheetId="5" xfDxf="1" sqref="C908" start="0" length="0"/>
  <rfmt sheetId="5" xfDxf="1" sqref="D908" start="0" length="0"/>
  <rfmt sheetId="5" xfDxf="1" sqref="E908" start="0" length="0"/>
  <rfmt sheetId="5" xfDxf="1" sqref="F908" start="0" length="0"/>
  <rfmt sheetId="5" xfDxf="1" sqref="G908" start="0" length="0"/>
  <rfmt sheetId="5" xfDxf="1" sqref="H908" start="0" length="0"/>
  <rfmt sheetId="5" xfDxf="1" sqref="I908" start="0" length="0"/>
  <rfmt sheetId="5" xfDxf="1" sqref="J908" start="0" length="0"/>
  <rfmt sheetId="5" xfDxf="1" sqref="K908" start="0" length="0"/>
  <rfmt sheetId="5" xfDxf="1" sqref="L908" start="0" length="0"/>
  <rfmt sheetId="5" xfDxf="1" sqref="M908" start="0" length="0"/>
  <rfmt sheetId="5" xfDxf="1" sqref="N908" start="0" length="0"/>
  <rfmt sheetId="5" xfDxf="1" sqref="O908" start="0" length="0"/>
  <rfmt sheetId="5" xfDxf="1" sqref="P908" start="0" length="0"/>
  <rfmt sheetId="5" xfDxf="1" sqref="Q908" start="0" length="0"/>
  <rfmt sheetId="5" xfDxf="1" sqref="R908" start="0" length="0"/>
  <rfmt sheetId="5" xfDxf="1" sqref="S908" start="0" length="0"/>
  <rfmt sheetId="5" xfDxf="1" sqref="T908" start="0" length="0"/>
  <rfmt sheetId="5" xfDxf="1" sqref="U908" start="0" length="0"/>
  <rfmt sheetId="5" xfDxf="1" sqref="V908" start="0" length="0"/>
  <rfmt sheetId="5" xfDxf="1" sqref="W908" start="0" length="0"/>
  <rfmt sheetId="5" xfDxf="1" sqref="X908" start="0" length="0"/>
  <rfmt sheetId="5" xfDxf="1" sqref="Y908" start="0" length="0"/>
  <rfmt sheetId="5" xfDxf="1" sqref="Z908" start="0" length="0"/>
  <rfmt sheetId="5" xfDxf="1" sqref="AA908" start="0" length="0"/>
  <rfmt sheetId="5" xfDxf="1" sqref="AB908" start="0" length="0"/>
  <rfmt sheetId="5" xfDxf="1" sqref="AC908" start="0" length="0"/>
  <rfmt sheetId="5" xfDxf="1" sqref="AD908" start="0" length="0"/>
  <rfmt sheetId="5" xfDxf="1" sqref="AE908" start="0" length="0"/>
  <rfmt sheetId="5" xfDxf="1" sqref="A909" start="0" length="0">
    <dxf>
      <font>
        <sz val="12"/>
        <name val="Calibri"/>
        <scheme val="none"/>
      </font>
      <alignment horizontal="justify" readingOrder="0"/>
    </dxf>
  </rfmt>
  <rfmt sheetId="5" xfDxf="1" sqref="B909" start="0" length="0"/>
  <rfmt sheetId="5" xfDxf="1" sqref="C909" start="0" length="0"/>
  <rfmt sheetId="5" xfDxf="1" sqref="D909" start="0" length="0"/>
  <rfmt sheetId="5" xfDxf="1" sqref="E909" start="0" length="0"/>
  <rfmt sheetId="5" xfDxf="1" sqref="F909" start="0" length="0"/>
  <rfmt sheetId="5" xfDxf="1" sqref="G909" start="0" length="0"/>
  <rfmt sheetId="5" xfDxf="1" sqref="H909" start="0" length="0"/>
  <rfmt sheetId="5" xfDxf="1" sqref="I909" start="0" length="0"/>
  <rfmt sheetId="5" xfDxf="1" sqref="J909" start="0" length="0"/>
  <rfmt sheetId="5" xfDxf="1" sqref="K909" start="0" length="0"/>
  <rfmt sheetId="5" xfDxf="1" sqref="L909" start="0" length="0"/>
  <rfmt sheetId="5" xfDxf="1" sqref="M909" start="0" length="0"/>
  <rfmt sheetId="5" xfDxf="1" sqref="N909" start="0" length="0"/>
  <rfmt sheetId="5" xfDxf="1" sqref="O909" start="0" length="0"/>
  <rfmt sheetId="5" xfDxf="1" sqref="P909" start="0" length="0"/>
  <rfmt sheetId="5" xfDxf="1" sqref="Q909" start="0" length="0"/>
  <rfmt sheetId="5" xfDxf="1" sqref="R909" start="0" length="0"/>
  <rfmt sheetId="5" xfDxf="1" sqref="S909" start="0" length="0"/>
  <rfmt sheetId="5" xfDxf="1" sqref="T909" start="0" length="0"/>
  <rfmt sheetId="5" xfDxf="1" sqref="U909" start="0" length="0"/>
  <rfmt sheetId="5" xfDxf="1" sqref="V909" start="0" length="0"/>
  <rfmt sheetId="5" xfDxf="1" sqref="W909" start="0" length="0"/>
  <rfmt sheetId="5" xfDxf="1" sqref="X909" start="0" length="0"/>
  <rfmt sheetId="5" xfDxf="1" sqref="Y909" start="0" length="0"/>
  <rfmt sheetId="5" xfDxf="1" sqref="Z909" start="0" length="0"/>
  <rfmt sheetId="5" xfDxf="1" sqref="AA909" start="0" length="0"/>
  <rfmt sheetId="5" xfDxf="1" sqref="AB909" start="0" length="0"/>
  <rfmt sheetId="5" xfDxf="1" sqref="AC909" start="0" length="0"/>
  <rfmt sheetId="5" xfDxf="1" sqref="AD909" start="0" length="0"/>
  <rfmt sheetId="5" xfDxf="1" sqref="AE909" start="0" length="0"/>
  <rcc rId="57309" sId="5" xfDxf="1" dxf="1">
    <nc r="A910" t="inlineStr">
      <is>
        <r>
          <t>1.6</t>
        </r>
        <r>
          <rPr>
            <b/>
            <sz val="7"/>
            <rFont val="Times New Roman"/>
            <family val="1"/>
          </rPr>
          <t xml:space="preserve">      </t>
        </r>
        <r>
          <rPr>
            <b/>
            <sz val="14"/>
            <rFont val="Calibri"/>
            <family val="2"/>
          </rPr>
          <t xml:space="preserve">Project objectives activities and planned outputs </t>
        </r>
      </is>
    </nc>
    <ndxf>
      <font>
        <b/>
        <sz val="14"/>
        <name val="Calibri"/>
        <scheme val="none"/>
      </font>
      <alignment horizontal="justify" readingOrder="0"/>
    </ndxf>
  </rcc>
  <rfmt sheetId="5" xfDxf="1" sqref="B910" start="0" length="0"/>
  <rfmt sheetId="5" xfDxf="1" sqref="C910" start="0" length="0"/>
  <rfmt sheetId="5" xfDxf="1" sqref="D910" start="0" length="0"/>
  <rfmt sheetId="5" xfDxf="1" sqref="E910" start="0" length="0"/>
  <rfmt sheetId="5" xfDxf="1" sqref="F910" start="0" length="0"/>
  <rfmt sheetId="5" xfDxf="1" sqref="G910" start="0" length="0"/>
  <rfmt sheetId="5" xfDxf="1" sqref="H910" start="0" length="0"/>
  <rfmt sheetId="5" xfDxf="1" sqref="I910" start="0" length="0"/>
  <rfmt sheetId="5" xfDxf="1" sqref="J910" start="0" length="0"/>
  <rfmt sheetId="5" xfDxf="1" sqref="K910" start="0" length="0"/>
  <rfmt sheetId="5" xfDxf="1" sqref="L910" start="0" length="0"/>
  <rfmt sheetId="5" xfDxf="1" sqref="M910" start="0" length="0"/>
  <rfmt sheetId="5" xfDxf="1" sqref="N910" start="0" length="0"/>
  <rfmt sheetId="5" xfDxf="1" sqref="O910" start="0" length="0"/>
  <rfmt sheetId="5" xfDxf="1" sqref="P910" start="0" length="0"/>
  <rfmt sheetId="5" xfDxf="1" sqref="Q910" start="0" length="0"/>
  <rfmt sheetId="5" xfDxf="1" sqref="R910" start="0" length="0"/>
  <rfmt sheetId="5" xfDxf="1" sqref="S910" start="0" length="0"/>
  <rfmt sheetId="5" xfDxf="1" sqref="T910" start="0" length="0"/>
  <rfmt sheetId="5" xfDxf="1" sqref="U910" start="0" length="0"/>
  <rfmt sheetId="5" xfDxf="1" sqref="V910" start="0" length="0"/>
  <rfmt sheetId="5" xfDxf="1" sqref="W910" start="0" length="0"/>
  <rfmt sheetId="5" xfDxf="1" sqref="X910" start="0" length="0"/>
  <rfmt sheetId="5" xfDxf="1" sqref="Y910" start="0" length="0"/>
  <rfmt sheetId="5" xfDxf="1" sqref="Z910" start="0" length="0"/>
  <rfmt sheetId="5" xfDxf="1" sqref="AA910" start="0" length="0"/>
  <rfmt sheetId="5" xfDxf="1" sqref="AB910" start="0" length="0"/>
  <rfmt sheetId="5" xfDxf="1" sqref="AC910" start="0" length="0"/>
  <rfmt sheetId="5" xfDxf="1" sqref="AD910" start="0" length="0"/>
  <rfmt sheetId="5" xfDxf="1" sqref="AE910" start="0" length="0"/>
  <rfmt sheetId="5" xfDxf="1" sqref="A911" start="0" length="0">
    <dxf>
      <font>
        <b/>
        <sz val="12"/>
        <name val="Calibri"/>
        <scheme val="none"/>
      </font>
      <alignment horizontal="justify" readingOrder="0"/>
    </dxf>
  </rfmt>
  <rfmt sheetId="5" xfDxf="1" sqref="B911" start="0" length="0"/>
  <rfmt sheetId="5" xfDxf="1" sqref="C911" start="0" length="0"/>
  <rfmt sheetId="5" xfDxf="1" sqref="D911" start="0" length="0"/>
  <rfmt sheetId="5" xfDxf="1" sqref="E911" start="0" length="0"/>
  <rfmt sheetId="5" xfDxf="1" sqref="F911" start="0" length="0"/>
  <rfmt sheetId="5" xfDxf="1" sqref="G911" start="0" length="0"/>
  <rfmt sheetId="5" xfDxf="1" sqref="H911" start="0" length="0"/>
  <rfmt sheetId="5" xfDxf="1" sqref="I911" start="0" length="0"/>
  <rfmt sheetId="5" xfDxf="1" sqref="J911" start="0" length="0"/>
  <rfmt sheetId="5" xfDxf="1" sqref="K911" start="0" length="0"/>
  <rfmt sheetId="5" xfDxf="1" sqref="L911" start="0" length="0"/>
  <rfmt sheetId="5" xfDxf="1" sqref="M911" start="0" length="0"/>
  <rfmt sheetId="5" xfDxf="1" sqref="N911" start="0" length="0"/>
  <rfmt sheetId="5" xfDxf="1" sqref="O911" start="0" length="0"/>
  <rfmt sheetId="5" xfDxf="1" sqref="P911" start="0" length="0"/>
  <rfmt sheetId="5" xfDxf="1" sqref="Q911" start="0" length="0"/>
  <rfmt sheetId="5" xfDxf="1" sqref="R911" start="0" length="0"/>
  <rfmt sheetId="5" xfDxf="1" sqref="S911" start="0" length="0"/>
  <rfmt sheetId="5" xfDxf="1" sqref="T911" start="0" length="0"/>
  <rfmt sheetId="5" xfDxf="1" sqref="U911" start="0" length="0"/>
  <rfmt sheetId="5" xfDxf="1" sqref="V911" start="0" length="0"/>
  <rfmt sheetId="5" xfDxf="1" sqref="W911" start="0" length="0"/>
  <rfmt sheetId="5" xfDxf="1" sqref="X911" start="0" length="0"/>
  <rfmt sheetId="5" xfDxf="1" sqref="Y911" start="0" length="0"/>
  <rfmt sheetId="5" xfDxf="1" sqref="Z911" start="0" length="0"/>
  <rfmt sheetId="5" xfDxf="1" sqref="AA911" start="0" length="0"/>
  <rfmt sheetId="5" xfDxf="1" sqref="AB911" start="0" length="0"/>
  <rfmt sheetId="5" xfDxf="1" sqref="AC911" start="0" length="0"/>
  <rfmt sheetId="5" xfDxf="1" sqref="AD911" start="0" length="0"/>
  <rfmt sheetId="5" xfDxf="1" sqref="AE911" start="0" length="0"/>
  <rcc rId="57310" sId="5" xfDxf="1" dxf="1">
    <nc r="A912" t="inlineStr">
      <is>
        <r>
          <t>Objective 1:</t>
        </r>
        <r>
          <rPr>
            <sz val="12"/>
            <rFont val="Calibri"/>
            <family val="2"/>
          </rPr>
          <t xml:space="preserve">  To increase adoption of safer sexual behaviour among </t>
        </r>
        <r>
          <rPr>
            <b/>
            <sz val="12"/>
            <rFont val="Calibri"/>
            <family val="2"/>
          </rPr>
          <t xml:space="preserve">34,368 </t>
        </r>
        <r>
          <rPr>
            <sz val="12"/>
            <rFont val="Calibri"/>
            <family val="2"/>
          </rPr>
          <t>MARPS in FORT PORTAL MUNICIPALITY and Kasese urban Authorities by 2016.</t>
        </r>
      </is>
    </nc>
    <ndxf>
      <font>
        <b/>
        <sz val="14"/>
        <name val="Calibri"/>
        <scheme val="none"/>
      </font>
      <alignment horizontal="justify" readingOrder="0"/>
    </ndxf>
  </rcc>
  <rfmt sheetId="5" xfDxf="1" sqref="B912" start="0" length="0"/>
  <rfmt sheetId="5" xfDxf="1" sqref="C912" start="0" length="0"/>
  <rfmt sheetId="5" xfDxf="1" sqref="D912" start="0" length="0"/>
  <rfmt sheetId="5" xfDxf="1" sqref="E912" start="0" length="0"/>
  <rfmt sheetId="5" xfDxf="1" sqref="F912" start="0" length="0"/>
  <rfmt sheetId="5" xfDxf="1" sqref="G912" start="0" length="0"/>
  <rfmt sheetId="5" xfDxf="1" sqref="H912" start="0" length="0"/>
  <rfmt sheetId="5" xfDxf="1" sqref="I912" start="0" length="0"/>
  <rfmt sheetId="5" xfDxf="1" sqref="J912" start="0" length="0"/>
  <rfmt sheetId="5" xfDxf="1" sqref="K912" start="0" length="0"/>
  <rfmt sheetId="5" xfDxf="1" sqref="L912" start="0" length="0"/>
  <rfmt sheetId="5" xfDxf="1" sqref="M912" start="0" length="0"/>
  <rfmt sheetId="5" xfDxf="1" sqref="N912" start="0" length="0"/>
  <rfmt sheetId="5" xfDxf="1" sqref="O912" start="0" length="0"/>
  <rfmt sheetId="5" xfDxf="1" sqref="P912" start="0" length="0"/>
  <rfmt sheetId="5" xfDxf="1" sqref="Q912" start="0" length="0"/>
  <rfmt sheetId="5" xfDxf="1" sqref="R912" start="0" length="0"/>
  <rfmt sheetId="5" xfDxf="1" sqref="S912" start="0" length="0"/>
  <rfmt sheetId="5" xfDxf="1" sqref="T912" start="0" length="0"/>
  <rfmt sheetId="5" xfDxf="1" sqref="U912" start="0" length="0"/>
  <rfmt sheetId="5" xfDxf="1" sqref="V912" start="0" length="0"/>
  <rfmt sheetId="5" xfDxf="1" sqref="W912" start="0" length="0"/>
  <rfmt sheetId="5" xfDxf="1" sqref="X912" start="0" length="0"/>
  <rfmt sheetId="5" xfDxf="1" sqref="Y912" start="0" length="0"/>
  <rfmt sheetId="5" xfDxf="1" sqref="Z912" start="0" length="0"/>
  <rfmt sheetId="5" xfDxf="1" sqref="AA912" start="0" length="0"/>
  <rfmt sheetId="5" xfDxf="1" sqref="AB912" start="0" length="0"/>
  <rfmt sheetId="5" xfDxf="1" sqref="AC912" start="0" length="0"/>
  <rfmt sheetId="5" xfDxf="1" sqref="AD912" start="0" length="0"/>
  <rfmt sheetId="5" xfDxf="1" sqref="AE912" start="0" length="0"/>
  <rfmt sheetId="5" xfDxf="1" sqref="A913" start="0" length="0">
    <dxf>
      <font>
        <sz val="12"/>
        <name val="Calibri"/>
        <scheme val="none"/>
      </font>
      <alignment horizontal="justify" readingOrder="0"/>
    </dxf>
  </rfmt>
  <rfmt sheetId="5" xfDxf="1" sqref="B913" start="0" length="0"/>
  <rfmt sheetId="5" xfDxf="1" sqref="C913" start="0" length="0"/>
  <rfmt sheetId="5" xfDxf="1" sqref="D913" start="0" length="0"/>
  <rfmt sheetId="5" xfDxf="1" sqref="E913" start="0" length="0"/>
  <rfmt sheetId="5" xfDxf="1" sqref="F913" start="0" length="0"/>
  <rfmt sheetId="5" xfDxf="1" sqref="G913" start="0" length="0"/>
  <rfmt sheetId="5" xfDxf="1" sqref="H913" start="0" length="0"/>
  <rfmt sheetId="5" xfDxf="1" sqref="I913" start="0" length="0"/>
  <rfmt sheetId="5" xfDxf="1" sqref="J913" start="0" length="0"/>
  <rfmt sheetId="5" xfDxf="1" sqref="K913" start="0" length="0"/>
  <rfmt sheetId="5" xfDxf="1" sqref="L913" start="0" length="0"/>
  <rfmt sheetId="5" xfDxf="1" sqref="M913" start="0" length="0"/>
  <rfmt sheetId="5" xfDxf="1" sqref="N913" start="0" length="0"/>
  <rfmt sheetId="5" xfDxf="1" sqref="O913" start="0" length="0"/>
  <rfmt sheetId="5" xfDxf="1" sqref="P913" start="0" length="0"/>
  <rfmt sheetId="5" xfDxf="1" sqref="Q913" start="0" length="0"/>
  <rfmt sheetId="5" xfDxf="1" sqref="R913" start="0" length="0"/>
  <rfmt sheetId="5" xfDxf="1" sqref="S913" start="0" length="0"/>
  <rfmt sheetId="5" xfDxf="1" sqref="T913" start="0" length="0"/>
  <rfmt sheetId="5" xfDxf="1" sqref="U913" start="0" length="0"/>
  <rfmt sheetId="5" xfDxf="1" sqref="V913" start="0" length="0"/>
  <rfmt sheetId="5" xfDxf="1" sqref="W913" start="0" length="0"/>
  <rfmt sheetId="5" xfDxf="1" sqref="X913" start="0" length="0"/>
  <rfmt sheetId="5" xfDxf="1" sqref="Y913" start="0" length="0"/>
  <rfmt sheetId="5" xfDxf="1" sqref="Z913" start="0" length="0"/>
  <rfmt sheetId="5" xfDxf="1" sqref="AA913" start="0" length="0"/>
  <rfmt sheetId="5" xfDxf="1" sqref="AB913" start="0" length="0"/>
  <rfmt sheetId="5" xfDxf="1" sqref="AC913" start="0" length="0"/>
  <rfmt sheetId="5" xfDxf="1" sqref="AD913" start="0" length="0"/>
  <rfmt sheetId="5" xfDxf="1" sqref="AE913" start="0" length="0"/>
  <rcc rId="57311" sId="5" xfDxf="1" dxf="1">
    <nc r="A914" t="inlineStr">
      <is>
        <r>
          <t>Outcome 1:</t>
        </r>
        <r>
          <rPr>
            <sz val="12"/>
            <rFont val="Calibri"/>
            <family val="2"/>
          </rPr>
          <t xml:space="preserve"> </t>
        </r>
        <r>
          <rPr>
            <sz val="11"/>
            <rFont val="Calibri"/>
            <family val="2"/>
          </rPr>
          <t>Reduced risky behaviours among MARPS and other high risk groups through adoption of safer sex behaviours</t>
        </r>
        <r>
          <rPr>
            <sz val="12"/>
            <rFont val="Calibri"/>
            <family val="2"/>
          </rPr>
          <t xml:space="preserve">. </t>
        </r>
      </is>
    </nc>
    <ndxf>
      <font>
        <b/>
        <sz val="13"/>
        <name val="Calibri"/>
        <scheme val="none"/>
      </font>
      <alignment horizontal="justify" readingOrder="0"/>
    </ndxf>
  </rcc>
  <rfmt sheetId="5" xfDxf="1" sqref="B914" start="0" length="0"/>
  <rfmt sheetId="5" xfDxf="1" sqref="C914" start="0" length="0"/>
  <rfmt sheetId="5" xfDxf="1" sqref="D914" start="0" length="0"/>
  <rfmt sheetId="5" xfDxf="1" sqref="E914" start="0" length="0"/>
  <rfmt sheetId="5" xfDxf="1" sqref="F914" start="0" length="0"/>
  <rfmt sheetId="5" xfDxf="1" sqref="G914" start="0" length="0"/>
  <rfmt sheetId="5" xfDxf="1" sqref="H914" start="0" length="0"/>
  <rfmt sheetId="5" xfDxf="1" sqref="I914" start="0" length="0"/>
  <rfmt sheetId="5" xfDxf="1" sqref="J914" start="0" length="0"/>
  <rfmt sheetId="5" xfDxf="1" sqref="K914" start="0" length="0"/>
  <rfmt sheetId="5" xfDxf="1" sqref="L914" start="0" length="0"/>
  <rfmt sheetId="5" xfDxf="1" sqref="M914" start="0" length="0"/>
  <rfmt sheetId="5" xfDxf="1" sqref="N914" start="0" length="0"/>
  <rfmt sheetId="5" xfDxf="1" sqref="O914" start="0" length="0"/>
  <rfmt sheetId="5" xfDxf="1" sqref="P914" start="0" length="0"/>
  <rfmt sheetId="5" xfDxf="1" sqref="Q914" start="0" length="0"/>
  <rfmt sheetId="5" xfDxf="1" sqref="R914" start="0" length="0"/>
  <rfmt sheetId="5" xfDxf="1" sqref="S914" start="0" length="0"/>
  <rfmt sheetId="5" xfDxf="1" sqref="T914" start="0" length="0"/>
  <rfmt sheetId="5" xfDxf="1" sqref="U914" start="0" length="0"/>
  <rfmt sheetId="5" xfDxf="1" sqref="V914" start="0" length="0"/>
  <rfmt sheetId="5" xfDxf="1" sqref="W914" start="0" length="0"/>
  <rfmt sheetId="5" xfDxf="1" sqref="X914" start="0" length="0"/>
  <rfmt sheetId="5" xfDxf="1" sqref="Y914" start="0" length="0"/>
  <rfmt sheetId="5" xfDxf="1" sqref="Z914" start="0" length="0"/>
  <rfmt sheetId="5" xfDxf="1" sqref="AA914" start="0" length="0"/>
  <rfmt sheetId="5" xfDxf="1" sqref="AB914" start="0" length="0"/>
  <rfmt sheetId="5" xfDxf="1" sqref="AC914" start="0" length="0"/>
  <rfmt sheetId="5" xfDxf="1" sqref="AD914" start="0" length="0"/>
  <rfmt sheetId="5" xfDxf="1" sqref="AE914" start="0" length="0"/>
  <rfmt sheetId="5" xfDxf="1" sqref="A915" start="0" length="0">
    <dxf>
      <font>
        <sz val="12"/>
        <name val="Calibri"/>
        <scheme val="none"/>
      </font>
      <alignment horizontal="justify" readingOrder="0"/>
    </dxf>
  </rfmt>
  <rfmt sheetId="5" xfDxf="1" sqref="B915" start="0" length="0"/>
  <rfmt sheetId="5" xfDxf="1" sqref="C915" start="0" length="0"/>
  <rfmt sheetId="5" xfDxf="1" sqref="D915" start="0" length="0"/>
  <rfmt sheetId="5" xfDxf="1" sqref="E915" start="0" length="0"/>
  <rfmt sheetId="5" xfDxf="1" sqref="F915" start="0" length="0"/>
  <rfmt sheetId="5" xfDxf="1" sqref="G915" start="0" length="0"/>
  <rfmt sheetId="5" xfDxf="1" sqref="H915" start="0" length="0"/>
  <rfmt sheetId="5" xfDxf="1" sqref="I915" start="0" length="0"/>
  <rfmt sheetId="5" xfDxf="1" sqref="J915" start="0" length="0"/>
  <rfmt sheetId="5" xfDxf="1" sqref="K915" start="0" length="0"/>
  <rfmt sheetId="5" xfDxf="1" sqref="L915" start="0" length="0"/>
  <rfmt sheetId="5" xfDxf="1" sqref="M915" start="0" length="0"/>
  <rfmt sheetId="5" xfDxf="1" sqref="N915" start="0" length="0"/>
  <rfmt sheetId="5" xfDxf="1" sqref="O915" start="0" length="0"/>
  <rfmt sheetId="5" xfDxf="1" sqref="P915" start="0" length="0"/>
  <rfmt sheetId="5" xfDxf="1" sqref="Q915" start="0" length="0"/>
  <rfmt sheetId="5" xfDxf="1" sqref="R915" start="0" length="0"/>
  <rfmt sheetId="5" xfDxf="1" sqref="S915" start="0" length="0"/>
  <rfmt sheetId="5" xfDxf="1" sqref="T915" start="0" length="0"/>
  <rfmt sheetId="5" xfDxf="1" sqref="U915" start="0" length="0"/>
  <rfmt sheetId="5" xfDxf="1" sqref="V915" start="0" length="0"/>
  <rfmt sheetId="5" xfDxf="1" sqref="W915" start="0" length="0"/>
  <rfmt sheetId="5" xfDxf="1" sqref="X915" start="0" length="0"/>
  <rfmt sheetId="5" xfDxf="1" sqref="Y915" start="0" length="0"/>
  <rfmt sheetId="5" xfDxf="1" sqref="Z915" start="0" length="0"/>
  <rfmt sheetId="5" xfDxf="1" sqref="AA915" start="0" length="0"/>
  <rfmt sheetId="5" xfDxf="1" sqref="AB915" start="0" length="0"/>
  <rfmt sheetId="5" xfDxf="1" sqref="AC915" start="0" length="0"/>
  <rfmt sheetId="5" xfDxf="1" sqref="AD915" start="0" length="0"/>
  <rfmt sheetId="5" xfDxf="1" sqref="AE915" start="0" length="0"/>
  <rcc rId="57312" sId="5" xfDxf="1" dxf="1">
    <nc r="A916" t="inlineStr">
      <is>
        <t xml:space="preserve">Activities </t>
      </is>
    </nc>
    <ndxf>
      <font>
        <b/>
        <sz val="12"/>
        <name val="Calibri"/>
        <scheme val="none"/>
      </font>
      <alignment horizontal="justify" readingOrder="0"/>
    </ndxf>
  </rcc>
  <rfmt sheetId="5" xfDxf="1" sqref="B916" start="0" length="0"/>
  <rfmt sheetId="5" xfDxf="1" sqref="C916" start="0" length="0"/>
  <rfmt sheetId="5" xfDxf="1" sqref="D916" start="0" length="0"/>
  <rfmt sheetId="5" xfDxf="1" sqref="E916" start="0" length="0"/>
  <rfmt sheetId="5" xfDxf="1" sqref="F916" start="0" length="0"/>
  <rfmt sheetId="5" xfDxf="1" sqref="G916" start="0" length="0"/>
  <rfmt sheetId="5" xfDxf="1" sqref="H916" start="0" length="0"/>
  <rfmt sheetId="5" xfDxf="1" sqref="I916" start="0" length="0"/>
  <rfmt sheetId="5" xfDxf="1" sqref="J916" start="0" length="0"/>
  <rfmt sheetId="5" xfDxf="1" sqref="K916" start="0" length="0"/>
  <rfmt sheetId="5" xfDxf="1" sqref="L916" start="0" length="0"/>
  <rfmt sheetId="5" xfDxf="1" sqref="M916" start="0" length="0"/>
  <rfmt sheetId="5" xfDxf="1" sqref="N916" start="0" length="0"/>
  <rfmt sheetId="5" xfDxf="1" sqref="O916" start="0" length="0"/>
  <rfmt sheetId="5" xfDxf="1" sqref="P916" start="0" length="0"/>
  <rfmt sheetId="5" xfDxf="1" sqref="Q916" start="0" length="0"/>
  <rfmt sheetId="5" xfDxf="1" sqref="R916" start="0" length="0"/>
  <rfmt sheetId="5" xfDxf="1" sqref="S916" start="0" length="0"/>
  <rfmt sheetId="5" xfDxf="1" sqref="T916" start="0" length="0"/>
  <rfmt sheetId="5" xfDxf="1" sqref="U916" start="0" length="0"/>
  <rfmt sheetId="5" xfDxf="1" sqref="V916" start="0" length="0"/>
  <rfmt sheetId="5" xfDxf="1" sqref="W916" start="0" length="0"/>
  <rfmt sheetId="5" xfDxf="1" sqref="X916" start="0" length="0"/>
  <rfmt sheetId="5" xfDxf="1" sqref="Y916" start="0" length="0"/>
  <rfmt sheetId="5" xfDxf="1" sqref="Z916" start="0" length="0"/>
  <rfmt sheetId="5" xfDxf="1" sqref="AA916" start="0" length="0"/>
  <rfmt sheetId="5" xfDxf="1" sqref="AB916" start="0" length="0"/>
  <rfmt sheetId="5" xfDxf="1" sqref="AC916" start="0" length="0"/>
  <rfmt sheetId="5" xfDxf="1" sqref="AD916" start="0" length="0"/>
  <rfmt sheetId="5" xfDxf="1" sqref="AE916" start="0" length="0"/>
  <rfmt sheetId="5" xfDxf="1" sqref="A917" start="0" length="0">
    <dxf>
      <font>
        <sz val="12"/>
        <color rgb="FF7030A0"/>
        <name val="Calibri"/>
        <scheme val="none"/>
      </font>
      <alignment horizontal="justify" readingOrder="0"/>
    </dxf>
  </rfmt>
  <rfmt sheetId="5" xfDxf="1" sqref="B917" start="0" length="0"/>
  <rfmt sheetId="5" xfDxf="1" sqref="C917" start="0" length="0"/>
  <rfmt sheetId="5" xfDxf="1" sqref="D917" start="0" length="0"/>
  <rfmt sheetId="5" xfDxf="1" sqref="E917" start="0" length="0"/>
  <rfmt sheetId="5" xfDxf="1" sqref="F917" start="0" length="0"/>
  <rfmt sheetId="5" xfDxf="1" sqref="G917" start="0" length="0"/>
  <rfmt sheetId="5" xfDxf="1" sqref="H917" start="0" length="0"/>
  <rfmt sheetId="5" xfDxf="1" sqref="I917" start="0" length="0"/>
  <rfmt sheetId="5" xfDxf="1" sqref="J917" start="0" length="0"/>
  <rfmt sheetId="5" xfDxf="1" sqref="K917" start="0" length="0"/>
  <rfmt sheetId="5" xfDxf="1" sqref="L917" start="0" length="0"/>
  <rfmt sheetId="5" xfDxf="1" sqref="M917" start="0" length="0"/>
  <rfmt sheetId="5" xfDxf="1" sqref="N917" start="0" length="0"/>
  <rfmt sheetId="5" xfDxf="1" sqref="O917" start="0" length="0"/>
  <rfmt sheetId="5" xfDxf="1" sqref="P917" start="0" length="0"/>
  <rfmt sheetId="5" xfDxf="1" sqref="Q917" start="0" length="0"/>
  <rfmt sheetId="5" xfDxf="1" sqref="R917" start="0" length="0"/>
  <rfmt sheetId="5" xfDxf="1" sqref="S917" start="0" length="0"/>
  <rfmt sheetId="5" xfDxf="1" sqref="T917" start="0" length="0"/>
  <rfmt sheetId="5" xfDxf="1" sqref="U917" start="0" length="0"/>
  <rfmt sheetId="5" xfDxf="1" sqref="V917" start="0" length="0"/>
  <rfmt sheetId="5" xfDxf="1" sqref="W917" start="0" length="0"/>
  <rfmt sheetId="5" xfDxf="1" sqref="X917" start="0" length="0"/>
  <rfmt sheetId="5" xfDxf="1" sqref="Y917" start="0" length="0"/>
  <rfmt sheetId="5" xfDxf="1" sqref="Z917" start="0" length="0"/>
  <rfmt sheetId="5" xfDxf="1" sqref="AA917" start="0" length="0"/>
  <rfmt sheetId="5" xfDxf="1" sqref="AB917" start="0" length="0"/>
  <rfmt sheetId="5" xfDxf="1" sqref="AC917" start="0" length="0"/>
  <rfmt sheetId="5" xfDxf="1" sqref="AD917" start="0" length="0"/>
  <rfmt sheetId="5" xfDxf="1" sqref="AE917" start="0" length="0"/>
  <rcc rId="57313" sId="5" xfDxf="1" dxf="1">
    <nc r="A918" t="inlineStr">
      <is>
        <r>
          <t>1.1</t>
        </r>
        <r>
          <rPr>
            <b/>
            <sz val="7"/>
            <rFont val="Times New Roman"/>
            <family val="1"/>
          </rPr>
          <t xml:space="preserve">  </t>
        </r>
        <r>
          <rPr>
            <b/>
            <sz val="12"/>
            <rFont val="Calibri"/>
            <family val="2"/>
          </rPr>
          <t>Conduct stakeholders’ workshop’s in each urban authorities to introduce the project and elicit support from the local leadership.</t>
        </r>
      </is>
    </nc>
    <ndxf>
      <font>
        <b/>
        <sz val="12"/>
        <name val="Calibri"/>
        <scheme val="none"/>
      </font>
      <alignment horizontal="justify" readingOrder="0"/>
    </ndxf>
  </rcc>
  <rfmt sheetId="5" xfDxf="1" sqref="B918" start="0" length="0"/>
  <rfmt sheetId="5" xfDxf="1" sqref="C918" start="0" length="0"/>
  <rfmt sheetId="5" xfDxf="1" sqref="D918" start="0" length="0"/>
  <rfmt sheetId="5" xfDxf="1" sqref="E918" start="0" length="0"/>
  <rfmt sheetId="5" xfDxf="1" sqref="F918" start="0" length="0"/>
  <rfmt sheetId="5" xfDxf="1" sqref="G918" start="0" length="0"/>
  <rfmt sheetId="5" xfDxf="1" sqref="H918" start="0" length="0"/>
  <rfmt sheetId="5" xfDxf="1" sqref="I918" start="0" length="0"/>
  <rfmt sheetId="5" xfDxf="1" sqref="J918" start="0" length="0"/>
  <rfmt sheetId="5" xfDxf="1" sqref="K918" start="0" length="0"/>
  <rfmt sheetId="5" xfDxf="1" sqref="L918" start="0" length="0"/>
  <rfmt sheetId="5" xfDxf="1" sqref="M918" start="0" length="0"/>
  <rfmt sheetId="5" xfDxf="1" sqref="N918" start="0" length="0"/>
  <rfmt sheetId="5" xfDxf="1" sqref="O918" start="0" length="0"/>
  <rfmt sheetId="5" xfDxf="1" sqref="P918" start="0" length="0"/>
  <rfmt sheetId="5" xfDxf="1" sqref="Q918" start="0" length="0"/>
  <rfmt sheetId="5" xfDxf="1" sqref="R918" start="0" length="0"/>
  <rfmt sheetId="5" xfDxf="1" sqref="S918" start="0" length="0"/>
  <rfmt sheetId="5" xfDxf="1" sqref="T918" start="0" length="0"/>
  <rfmt sheetId="5" xfDxf="1" sqref="U918" start="0" length="0"/>
  <rfmt sheetId="5" xfDxf="1" sqref="V918" start="0" length="0"/>
  <rfmt sheetId="5" xfDxf="1" sqref="W918" start="0" length="0"/>
  <rfmt sheetId="5" xfDxf="1" sqref="X918" start="0" length="0"/>
  <rfmt sheetId="5" xfDxf="1" sqref="Y918" start="0" length="0"/>
  <rfmt sheetId="5" xfDxf="1" sqref="Z918" start="0" length="0"/>
  <rfmt sheetId="5" xfDxf="1" sqref="AA918" start="0" length="0"/>
  <rfmt sheetId="5" xfDxf="1" sqref="AB918" start="0" length="0"/>
  <rfmt sheetId="5" xfDxf="1" sqref="AC918" start="0" length="0"/>
  <rfmt sheetId="5" xfDxf="1" sqref="AD918" start="0" length="0"/>
  <rfmt sheetId="5" xfDxf="1" sqref="AE918" start="0" length="0"/>
  <rcc rId="57314" sId="5" xfDxf="1" dxf="1">
    <nc r="A919" t="inlineStr">
      <is>
        <t xml:space="preserve">At the beginning of the project, a one day orientation meeting will be conducted in each of the implementing urban authorities to introduce the project to the leadership and stakeholders in the urban authorities. The participants of the meeting will include the Town Clerks, Mayors, Division Medical Officers, RIDE AFRICA board members, District Health Officers  and other  selected district Officials  In addition, key stakeholders such as implementing partners in the district, Civil Society and Private sector actors as well as representatives of the MARPS and PLHIV will also be invited.  . </t>
      </is>
    </nc>
    <ndxf>
      <font>
        <sz val="12"/>
        <name val="Calibri"/>
        <scheme val="none"/>
      </font>
      <alignment horizontal="justify" readingOrder="0"/>
    </ndxf>
  </rcc>
  <rfmt sheetId="5" xfDxf="1" sqref="B919" start="0" length="0"/>
  <rfmt sheetId="5" xfDxf="1" sqref="C919" start="0" length="0"/>
  <rfmt sheetId="5" xfDxf="1" sqref="D919" start="0" length="0"/>
  <rfmt sheetId="5" xfDxf="1" sqref="E919" start="0" length="0"/>
  <rfmt sheetId="5" xfDxf="1" sqref="F919" start="0" length="0"/>
  <rfmt sheetId="5" xfDxf="1" sqref="G919" start="0" length="0"/>
  <rfmt sheetId="5" xfDxf="1" sqref="H919" start="0" length="0"/>
  <rfmt sheetId="5" xfDxf="1" sqref="I919" start="0" length="0"/>
  <rfmt sheetId="5" xfDxf="1" sqref="J919" start="0" length="0"/>
  <rfmt sheetId="5" xfDxf="1" sqref="K919" start="0" length="0"/>
  <rfmt sheetId="5" xfDxf="1" sqref="L919" start="0" length="0"/>
  <rfmt sheetId="5" xfDxf="1" sqref="M919" start="0" length="0"/>
  <rfmt sheetId="5" xfDxf="1" sqref="N919" start="0" length="0"/>
  <rfmt sheetId="5" xfDxf="1" sqref="O919" start="0" length="0"/>
  <rfmt sheetId="5" xfDxf="1" sqref="P919" start="0" length="0"/>
  <rfmt sheetId="5" xfDxf="1" sqref="Q919" start="0" length="0"/>
  <rfmt sheetId="5" xfDxf="1" sqref="R919" start="0" length="0"/>
  <rfmt sheetId="5" xfDxf="1" sqref="S919" start="0" length="0"/>
  <rfmt sheetId="5" xfDxf="1" sqref="T919" start="0" length="0"/>
  <rfmt sheetId="5" xfDxf="1" sqref="U919" start="0" length="0"/>
  <rfmt sheetId="5" xfDxf="1" sqref="V919" start="0" length="0"/>
  <rfmt sheetId="5" xfDxf="1" sqref="W919" start="0" length="0"/>
  <rfmt sheetId="5" xfDxf="1" sqref="X919" start="0" length="0"/>
  <rfmt sheetId="5" xfDxf="1" sqref="Y919" start="0" length="0"/>
  <rfmt sheetId="5" xfDxf="1" sqref="Z919" start="0" length="0"/>
  <rfmt sheetId="5" xfDxf="1" sqref="AA919" start="0" length="0"/>
  <rfmt sheetId="5" xfDxf="1" sqref="AB919" start="0" length="0"/>
  <rfmt sheetId="5" xfDxf="1" sqref="AC919" start="0" length="0"/>
  <rfmt sheetId="5" xfDxf="1" sqref="AD919" start="0" length="0"/>
  <rfmt sheetId="5" xfDxf="1" sqref="AE919" start="0" length="0"/>
  <rfmt sheetId="5" xfDxf="1" sqref="A920" start="0" length="0">
    <dxf>
      <font>
        <sz val="12"/>
        <color rgb="FF7030A0"/>
        <name val="Calibri"/>
        <scheme val="none"/>
      </font>
      <alignment horizontal="justify" readingOrder="0"/>
    </dxf>
  </rfmt>
  <rfmt sheetId="5" xfDxf="1" sqref="B920" start="0" length="0"/>
  <rfmt sheetId="5" xfDxf="1" sqref="C920" start="0" length="0"/>
  <rfmt sheetId="5" xfDxf="1" sqref="D920" start="0" length="0"/>
  <rfmt sheetId="5" xfDxf="1" sqref="E920" start="0" length="0"/>
  <rfmt sheetId="5" xfDxf="1" sqref="F920" start="0" length="0"/>
  <rfmt sheetId="5" xfDxf="1" sqref="G920" start="0" length="0"/>
  <rfmt sheetId="5" xfDxf="1" sqref="H920" start="0" length="0"/>
  <rfmt sheetId="5" xfDxf="1" sqref="I920" start="0" length="0"/>
  <rfmt sheetId="5" xfDxf="1" sqref="J920" start="0" length="0"/>
  <rfmt sheetId="5" xfDxf="1" sqref="K920" start="0" length="0"/>
  <rfmt sheetId="5" xfDxf="1" sqref="L920" start="0" length="0"/>
  <rfmt sheetId="5" xfDxf="1" sqref="M920" start="0" length="0"/>
  <rfmt sheetId="5" xfDxf="1" sqref="N920" start="0" length="0"/>
  <rfmt sheetId="5" xfDxf="1" sqref="O920" start="0" length="0"/>
  <rfmt sheetId="5" xfDxf="1" sqref="P920" start="0" length="0"/>
  <rfmt sheetId="5" xfDxf="1" sqref="Q920" start="0" length="0"/>
  <rfmt sheetId="5" xfDxf="1" sqref="R920" start="0" length="0"/>
  <rfmt sheetId="5" xfDxf="1" sqref="S920" start="0" length="0"/>
  <rfmt sheetId="5" xfDxf="1" sqref="T920" start="0" length="0"/>
  <rfmt sheetId="5" xfDxf="1" sqref="U920" start="0" length="0"/>
  <rfmt sheetId="5" xfDxf="1" sqref="V920" start="0" length="0"/>
  <rfmt sheetId="5" xfDxf="1" sqref="W920" start="0" length="0"/>
  <rfmt sheetId="5" xfDxf="1" sqref="X920" start="0" length="0"/>
  <rfmt sheetId="5" xfDxf="1" sqref="Y920" start="0" length="0"/>
  <rfmt sheetId="5" xfDxf="1" sqref="Z920" start="0" length="0"/>
  <rfmt sheetId="5" xfDxf="1" sqref="AA920" start="0" length="0"/>
  <rfmt sheetId="5" xfDxf="1" sqref="AB920" start="0" length="0"/>
  <rfmt sheetId="5" xfDxf="1" sqref="AC920" start="0" length="0"/>
  <rfmt sheetId="5" xfDxf="1" sqref="AD920" start="0" length="0"/>
  <rfmt sheetId="5" xfDxf="1" sqref="AE920" start="0" length="0"/>
  <rcc rId="57315" sId="5" xfDxf="1" dxf="1">
    <nc r="A921" t="inlineStr">
      <is>
        <r>
          <t>1.2</t>
        </r>
        <r>
          <rPr>
            <b/>
            <sz val="7"/>
            <rFont val="Times New Roman"/>
            <family val="1"/>
          </rPr>
          <t xml:space="preserve">  </t>
        </r>
        <r>
          <rPr>
            <b/>
            <sz val="12"/>
            <rFont val="Calibri"/>
            <family val="2"/>
          </rPr>
          <t>Select and train peer educators in HIV Prevention approaches for behaviour change</t>
        </r>
      </is>
    </nc>
    <ndxf>
      <font>
        <b/>
        <sz val="12"/>
        <name val="Calibri"/>
        <scheme val="none"/>
      </font>
      <alignment horizontal="justify" readingOrder="0"/>
    </ndxf>
  </rcc>
  <rfmt sheetId="5" xfDxf="1" sqref="B921" start="0" length="0"/>
  <rfmt sheetId="5" xfDxf="1" sqref="C921" start="0" length="0"/>
  <rfmt sheetId="5" xfDxf="1" sqref="D921" start="0" length="0"/>
  <rfmt sheetId="5" xfDxf="1" sqref="E921" start="0" length="0"/>
  <rfmt sheetId="5" xfDxf="1" sqref="F921" start="0" length="0"/>
  <rfmt sheetId="5" xfDxf="1" sqref="G921" start="0" length="0"/>
  <rfmt sheetId="5" xfDxf="1" sqref="H921" start="0" length="0"/>
  <rfmt sheetId="5" xfDxf="1" sqref="I921" start="0" length="0"/>
  <rfmt sheetId="5" xfDxf="1" sqref="J921" start="0" length="0"/>
  <rfmt sheetId="5" xfDxf="1" sqref="K921" start="0" length="0"/>
  <rfmt sheetId="5" xfDxf="1" sqref="L921" start="0" length="0"/>
  <rfmt sheetId="5" xfDxf="1" sqref="M921" start="0" length="0"/>
  <rfmt sheetId="5" xfDxf="1" sqref="N921" start="0" length="0"/>
  <rfmt sheetId="5" xfDxf="1" sqref="O921" start="0" length="0"/>
  <rfmt sheetId="5" xfDxf="1" sqref="P921" start="0" length="0"/>
  <rfmt sheetId="5" xfDxf="1" sqref="Q921" start="0" length="0"/>
  <rfmt sheetId="5" xfDxf="1" sqref="R921" start="0" length="0"/>
  <rfmt sheetId="5" xfDxf="1" sqref="S921" start="0" length="0"/>
  <rfmt sheetId="5" xfDxf="1" sqref="T921" start="0" length="0"/>
  <rfmt sheetId="5" xfDxf="1" sqref="U921" start="0" length="0"/>
  <rfmt sheetId="5" xfDxf="1" sqref="V921" start="0" length="0"/>
  <rfmt sheetId="5" xfDxf="1" sqref="W921" start="0" length="0"/>
  <rfmt sheetId="5" xfDxf="1" sqref="X921" start="0" length="0"/>
  <rfmt sheetId="5" xfDxf="1" sqref="Y921" start="0" length="0"/>
  <rfmt sheetId="5" xfDxf="1" sqref="Z921" start="0" length="0"/>
  <rfmt sheetId="5" xfDxf="1" sqref="AA921" start="0" length="0"/>
  <rfmt sheetId="5" xfDxf="1" sqref="AB921" start="0" length="0"/>
  <rfmt sheetId="5" xfDxf="1" sqref="AC921" start="0" length="0"/>
  <rfmt sheetId="5" xfDxf="1" sqref="AD921" start="0" length="0"/>
  <rfmt sheetId="5" xfDxf="1" sqref="AE921" start="0" length="0"/>
  <rcc rId="57316" sId="5" xfDxf="1" dxf="1">
    <nc r="A922" t="inlineStr">
      <is>
        <r>
          <t xml:space="preserve">An average of 15-20 Peer Educators will be selected in each urban authority. The candidates will be recommended by the local government leaders such as the Community Development Officer, Town Clerk and Local Director based on their trainability, experience in HIV and AIDS work at the community level and acceptability by the peer groups. Competent facilitators conversant with combination prevention, Human rights and Gender and HIV/AIDS issues will be sourced and hired by RIDE AFRICA to support the trainings. A revised MARPs Peer Education Manual that outlines the </t>
        </r>
        <r>
          <rPr>
            <sz val="12"/>
            <color rgb="FF000000"/>
            <rFont val="Calibri"/>
            <family val="2"/>
          </rPr>
          <t>peer education training curriculum</t>
        </r>
        <r>
          <rPr>
            <sz val="12"/>
            <rFont val="Calibri"/>
            <family val="2"/>
          </rPr>
          <t xml:space="preserve"> and operational procedures will be developed to facilitate this process.</t>
        </r>
      </is>
    </nc>
    <ndxf>
      <font>
        <sz val="12"/>
        <name val="Calibri"/>
        <scheme val="none"/>
      </font>
      <alignment horizontal="justify" readingOrder="0"/>
    </ndxf>
  </rcc>
  <rfmt sheetId="5" xfDxf="1" sqref="B922" start="0" length="0"/>
  <rfmt sheetId="5" xfDxf="1" sqref="C922" start="0" length="0"/>
  <rfmt sheetId="5" xfDxf="1" sqref="D922" start="0" length="0"/>
  <rfmt sheetId="5" xfDxf="1" sqref="E922" start="0" length="0"/>
  <rfmt sheetId="5" xfDxf="1" sqref="F922" start="0" length="0"/>
  <rfmt sheetId="5" xfDxf="1" sqref="G922" start="0" length="0"/>
  <rfmt sheetId="5" xfDxf="1" sqref="H922" start="0" length="0"/>
  <rfmt sheetId="5" xfDxf="1" sqref="I922" start="0" length="0"/>
  <rfmt sheetId="5" xfDxf="1" sqref="J922" start="0" length="0"/>
  <rfmt sheetId="5" xfDxf="1" sqref="K922" start="0" length="0"/>
  <rfmt sheetId="5" xfDxf="1" sqref="L922" start="0" length="0"/>
  <rfmt sheetId="5" xfDxf="1" sqref="M922" start="0" length="0"/>
  <rfmt sheetId="5" xfDxf="1" sqref="N922" start="0" length="0"/>
  <rfmt sheetId="5" xfDxf="1" sqref="O922" start="0" length="0"/>
  <rfmt sheetId="5" xfDxf="1" sqref="P922" start="0" length="0"/>
  <rfmt sheetId="5" xfDxf="1" sqref="Q922" start="0" length="0"/>
  <rfmt sheetId="5" xfDxf="1" sqref="R922" start="0" length="0"/>
  <rfmt sheetId="5" xfDxf="1" sqref="S922" start="0" length="0"/>
  <rfmt sheetId="5" xfDxf="1" sqref="T922" start="0" length="0"/>
  <rfmt sheetId="5" xfDxf="1" sqref="U922" start="0" length="0"/>
  <rfmt sheetId="5" xfDxf="1" sqref="V922" start="0" length="0"/>
  <rfmt sheetId="5" xfDxf="1" sqref="W922" start="0" length="0"/>
  <rfmt sheetId="5" xfDxf="1" sqref="X922" start="0" length="0"/>
  <rfmt sheetId="5" xfDxf="1" sqref="Y922" start="0" length="0"/>
  <rfmt sheetId="5" xfDxf="1" sqref="Z922" start="0" length="0"/>
  <rfmt sheetId="5" xfDxf="1" sqref="AA922" start="0" length="0"/>
  <rfmt sheetId="5" xfDxf="1" sqref="AB922" start="0" length="0"/>
  <rfmt sheetId="5" xfDxf="1" sqref="AC922" start="0" length="0"/>
  <rfmt sheetId="5" xfDxf="1" sqref="AD922" start="0" length="0"/>
  <rfmt sheetId="5" xfDxf="1" sqref="AE922" start="0" length="0"/>
  <rfmt sheetId="5" xfDxf="1" sqref="A923" start="0" length="0">
    <dxf>
      <font>
        <sz val="12"/>
        <name val="Calibri"/>
        <scheme val="none"/>
      </font>
      <alignment horizontal="justify" readingOrder="0"/>
    </dxf>
  </rfmt>
  <rfmt sheetId="5" xfDxf="1" sqref="B923" start="0" length="0"/>
  <rfmt sheetId="5" xfDxf="1" sqref="C923" start="0" length="0"/>
  <rfmt sheetId="5" xfDxf="1" sqref="D923" start="0" length="0"/>
  <rfmt sheetId="5" xfDxf="1" sqref="E923" start="0" length="0"/>
  <rfmt sheetId="5" xfDxf="1" sqref="F923" start="0" length="0"/>
  <rfmt sheetId="5" xfDxf="1" sqref="G923" start="0" length="0"/>
  <rfmt sheetId="5" xfDxf="1" sqref="H923" start="0" length="0"/>
  <rfmt sheetId="5" xfDxf="1" sqref="I923" start="0" length="0"/>
  <rfmt sheetId="5" xfDxf="1" sqref="J923" start="0" length="0"/>
  <rfmt sheetId="5" xfDxf="1" sqref="K923" start="0" length="0"/>
  <rfmt sheetId="5" xfDxf="1" sqref="L923" start="0" length="0"/>
  <rfmt sheetId="5" xfDxf="1" sqref="M923" start="0" length="0"/>
  <rfmt sheetId="5" xfDxf="1" sqref="N923" start="0" length="0"/>
  <rfmt sheetId="5" xfDxf="1" sqref="O923" start="0" length="0"/>
  <rfmt sheetId="5" xfDxf="1" sqref="P923" start="0" length="0"/>
  <rfmt sheetId="5" xfDxf="1" sqref="Q923" start="0" length="0"/>
  <rfmt sheetId="5" xfDxf="1" sqref="R923" start="0" length="0"/>
  <rfmt sheetId="5" xfDxf="1" sqref="S923" start="0" length="0"/>
  <rfmt sheetId="5" xfDxf="1" sqref="T923" start="0" length="0"/>
  <rfmt sheetId="5" xfDxf="1" sqref="U923" start="0" length="0"/>
  <rfmt sheetId="5" xfDxf="1" sqref="V923" start="0" length="0"/>
  <rfmt sheetId="5" xfDxf="1" sqref="W923" start="0" length="0"/>
  <rfmt sheetId="5" xfDxf="1" sqref="X923" start="0" length="0"/>
  <rfmt sheetId="5" xfDxf="1" sqref="Y923" start="0" length="0"/>
  <rfmt sheetId="5" xfDxf="1" sqref="Z923" start="0" length="0"/>
  <rfmt sheetId="5" xfDxf="1" sqref="AA923" start="0" length="0"/>
  <rfmt sheetId="5" xfDxf="1" sqref="AB923" start="0" length="0"/>
  <rfmt sheetId="5" xfDxf="1" sqref="AC923" start="0" length="0"/>
  <rfmt sheetId="5" xfDxf="1" sqref="AD923" start="0" length="0"/>
  <rfmt sheetId="5" xfDxf="1" sqref="AE923" start="0" length="0"/>
  <rcc rId="57317" sId="5" xfDxf="1" dxf="1">
    <nc r="A924" t="inlineStr">
      <is>
        <t xml:space="preserve">A 3 days training workshop will be conducted focusing on combination HIV prevention approach (SMC, EMTCT and condom programming), structural issues (GBV, Gender, stigma and discrimination), behavioral issues (Safer Sexual practices, sexuality and life skills) and communication skills will also be among the major during the training </t>
      </is>
    </nc>
    <ndxf>
      <font>
        <sz val="12"/>
        <name val="Calibri"/>
        <scheme val="none"/>
      </font>
      <alignment horizontal="justify" readingOrder="0"/>
    </ndxf>
  </rcc>
  <rfmt sheetId="5" xfDxf="1" sqref="B924" start="0" length="0"/>
  <rfmt sheetId="5" xfDxf="1" sqref="C924" start="0" length="0"/>
  <rfmt sheetId="5" xfDxf="1" sqref="D924" start="0" length="0"/>
  <rfmt sheetId="5" xfDxf="1" sqref="E924" start="0" length="0"/>
  <rfmt sheetId="5" xfDxf="1" sqref="F924" start="0" length="0"/>
  <rfmt sheetId="5" xfDxf="1" sqref="G924" start="0" length="0"/>
  <rfmt sheetId="5" xfDxf="1" sqref="H924" start="0" length="0"/>
  <rfmt sheetId="5" xfDxf="1" sqref="I924" start="0" length="0"/>
  <rfmt sheetId="5" xfDxf="1" sqref="J924" start="0" length="0"/>
  <rfmt sheetId="5" xfDxf="1" sqref="K924" start="0" length="0"/>
  <rfmt sheetId="5" xfDxf="1" sqref="L924" start="0" length="0"/>
  <rfmt sheetId="5" xfDxf="1" sqref="M924" start="0" length="0"/>
  <rfmt sheetId="5" xfDxf="1" sqref="N924" start="0" length="0"/>
  <rfmt sheetId="5" xfDxf="1" sqref="O924" start="0" length="0"/>
  <rfmt sheetId="5" xfDxf="1" sqref="P924" start="0" length="0"/>
  <rfmt sheetId="5" xfDxf="1" sqref="Q924" start="0" length="0"/>
  <rfmt sheetId="5" xfDxf="1" sqref="R924" start="0" length="0"/>
  <rfmt sheetId="5" xfDxf="1" sqref="S924" start="0" length="0"/>
  <rfmt sheetId="5" xfDxf="1" sqref="T924" start="0" length="0"/>
  <rfmt sheetId="5" xfDxf="1" sqref="U924" start="0" length="0"/>
  <rfmt sheetId="5" xfDxf="1" sqref="V924" start="0" length="0"/>
  <rfmt sheetId="5" xfDxf="1" sqref="W924" start="0" length="0"/>
  <rfmt sheetId="5" xfDxf="1" sqref="X924" start="0" length="0"/>
  <rfmt sheetId="5" xfDxf="1" sqref="Y924" start="0" length="0"/>
  <rfmt sheetId="5" xfDxf="1" sqref="Z924" start="0" length="0"/>
  <rfmt sheetId="5" xfDxf="1" sqref="AA924" start="0" length="0"/>
  <rfmt sheetId="5" xfDxf="1" sqref="AB924" start="0" length="0"/>
  <rfmt sheetId="5" xfDxf="1" sqref="AC924" start="0" length="0"/>
  <rfmt sheetId="5" xfDxf="1" sqref="AD924" start="0" length="0"/>
  <rfmt sheetId="5" xfDxf="1" sqref="AE924" start="0" length="0"/>
  <rfmt sheetId="5" xfDxf="1" sqref="A925" start="0" length="0">
    <dxf>
      <font>
        <sz val="12"/>
        <color rgb="FF1F497D"/>
        <name val="Calibri"/>
        <scheme val="none"/>
      </font>
      <alignment horizontal="justify" readingOrder="0"/>
    </dxf>
  </rfmt>
  <rfmt sheetId="5" xfDxf="1" sqref="B925" start="0" length="0"/>
  <rfmt sheetId="5" xfDxf="1" sqref="C925" start="0" length="0"/>
  <rfmt sheetId="5" xfDxf="1" sqref="D925" start="0" length="0"/>
  <rfmt sheetId="5" xfDxf="1" sqref="E925" start="0" length="0"/>
  <rfmt sheetId="5" xfDxf="1" sqref="F925" start="0" length="0"/>
  <rfmt sheetId="5" xfDxf="1" sqref="G925" start="0" length="0"/>
  <rfmt sheetId="5" xfDxf="1" sqref="H925" start="0" length="0"/>
  <rfmt sheetId="5" xfDxf="1" sqref="I925" start="0" length="0"/>
  <rfmt sheetId="5" xfDxf="1" sqref="J925" start="0" length="0"/>
  <rfmt sheetId="5" xfDxf="1" sqref="K925" start="0" length="0"/>
  <rfmt sheetId="5" xfDxf="1" sqref="L925" start="0" length="0"/>
  <rfmt sheetId="5" xfDxf="1" sqref="M925" start="0" length="0"/>
  <rfmt sheetId="5" xfDxf="1" sqref="N925" start="0" length="0"/>
  <rfmt sheetId="5" xfDxf="1" sqref="O925" start="0" length="0"/>
  <rfmt sheetId="5" xfDxf="1" sqref="P925" start="0" length="0"/>
  <rfmt sheetId="5" xfDxf="1" sqref="Q925" start="0" length="0"/>
  <rfmt sheetId="5" xfDxf="1" sqref="R925" start="0" length="0"/>
  <rfmt sheetId="5" xfDxf="1" sqref="S925" start="0" length="0"/>
  <rfmt sheetId="5" xfDxf="1" sqref="T925" start="0" length="0"/>
  <rfmt sheetId="5" xfDxf="1" sqref="U925" start="0" length="0"/>
  <rfmt sheetId="5" xfDxf="1" sqref="V925" start="0" length="0"/>
  <rfmt sheetId="5" xfDxf="1" sqref="W925" start="0" length="0"/>
  <rfmt sheetId="5" xfDxf="1" sqref="X925" start="0" length="0"/>
  <rfmt sheetId="5" xfDxf="1" sqref="Y925" start="0" length="0"/>
  <rfmt sheetId="5" xfDxf="1" sqref="Z925" start="0" length="0"/>
  <rfmt sheetId="5" xfDxf="1" sqref="AA925" start="0" length="0"/>
  <rfmt sheetId="5" xfDxf="1" sqref="AB925" start="0" length="0"/>
  <rfmt sheetId="5" xfDxf="1" sqref="AC925" start="0" length="0"/>
  <rfmt sheetId="5" xfDxf="1" sqref="AD925" start="0" length="0"/>
  <rfmt sheetId="5" xfDxf="1" sqref="AE925" start="0" length="0"/>
  <rcc rId="57318" sId="5" xfDxf="1" dxf="1">
    <nc r="A926" t="inlineStr">
      <is>
        <r>
          <t>1.3</t>
        </r>
        <r>
          <rPr>
            <sz val="7"/>
            <rFont val="Times New Roman"/>
            <family val="1"/>
          </rPr>
          <t xml:space="preserve">  </t>
        </r>
        <r>
          <rPr>
            <b/>
            <sz val="12"/>
            <rFont val="Calibri"/>
            <family val="2"/>
          </rPr>
          <t xml:space="preserve">Conduct community dialogues with various of categories of MARPS and other high risk groups (Sex workers, MSM, Fisher folks, boda boda cyclist and market vendors) </t>
        </r>
      </is>
    </nc>
    <ndxf>
      <font>
        <sz val="12"/>
        <name val="Calibri"/>
        <scheme val="none"/>
      </font>
      <alignment horizontal="justify" readingOrder="0"/>
    </ndxf>
  </rcc>
  <rfmt sheetId="5" xfDxf="1" sqref="B926" start="0" length="0"/>
  <rfmt sheetId="5" xfDxf="1" sqref="C926" start="0" length="0"/>
  <rfmt sheetId="5" xfDxf="1" sqref="D926" start="0" length="0"/>
  <rfmt sheetId="5" xfDxf="1" sqref="E926" start="0" length="0"/>
  <rfmt sheetId="5" xfDxf="1" sqref="F926" start="0" length="0"/>
  <rfmt sheetId="5" xfDxf="1" sqref="G926" start="0" length="0"/>
  <rfmt sheetId="5" xfDxf="1" sqref="H926" start="0" length="0"/>
  <rfmt sheetId="5" xfDxf="1" sqref="I926" start="0" length="0"/>
  <rfmt sheetId="5" xfDxf="1" sqref="J926" start="0" length="0"/>
  <rfmt sheetId="5" xfDxf="1" sqref="K926" start="0" length="0"/>
  <rfmt sheetId="5" xfDxf="1" sqref="L926" start="0" length="0"/>
  <rfmt sheetId="5" xfDxf="1" sqref="M926" start="0" length="0"/>
  <rfmt sheetId="5" xfDxf="1" sqref="N926" start="0" length="0"/>
  <rfmt sheetId="5" xfDxf="1" sqref="O926" start="0" length="0"/>
  <rfmt sheetId="5" xfDxf="1" sqref="P926" start="0" length="0"/>
  <rfmt sheetId="5" xfDxf="1" sqref="Q926" start="0" length="0"/>
  <rfmt sheetId="5" xfDxf="1" sqref="R926" start="0" length="0"/>
  <rfmt sheetId="5" xfDxf="1" sqref="S926" start="0" length="0"/>
  <rfmt sheetId="5" xfDxf="1" sqref="T926" start="0" length="0"/>
  <rfmt sheetId="5" xfDxf="1" sqref="U926" start="0" length="0"/>
  <rfmt sheetId="5" xfDxf="1" sqref="V926" start="0" length="0"/>
  <rfmt sheetId="5" xfDxf="1" sqref="W926" start="0" length="0"/>
  <rfmt sheetId="5" xfDxf="1" sqref="X926" start="0" length="0"/>
  <rfmt sheetId="5" xfDxf="1" sqref="Y926" start="0" length="0"/>
  <rfmt sheetId="5" xfDxf="1" sqref="Z926" start="0" length="0"/>
  <rfmt sheetId="5" xfDxf="1" sqref="AA926" start="0" length="0"/>
  <rfmt sheetId="5" xfDxf="1" sqref="AB926" start="0" length="0"/>
  <rfmt sheetId="5" xfDxf="1" sqref="AC926" start="0" length="0"/>
  <rfmt sheetId="5" xfDxf="1" sqref="AD926" start="0" length="0"/>
  <rfmt sheetId="5" xfDxf="1" sqref="AE926" start="0" length="0"/>
  <rfmt sheetId="5" xfDxf="1" sqref="A927" start="0" length="0">
    <dxf>
      <font>
        <sz val="12"/>
        <name val="Calibri"/>
        <scheme val="none"/>
      </font>
      <alignment horizontal="justify" readingOrder="0"/>
    </dxf>
  </rfmt>
  <rfmt sheetId="5" xfDxf="1" sqref="B927" start="0" length="0"/>
  <rfmt sheetId="5" xfDxf="1" sqref="C927" start="0" length="0"/>
  <rfmt sheetId="5" xfDxf="1" sqref="D927" start="0" length="0"/>
  <rfmt sheetId="5" xfDxf="1" sqref="E927" start="0" length="0"/>
  <rfmt sheetId="5" xfDxf="1" sqref="F927" start="0" length="0"/>
  <rfmt sheetId="5" xfDxf="1" sqref="G927" start="0" length="0"/>
  <rfmt sheetId="5" xfDxf="1" sqref="H927" start="0" length="0"/>
  <rfmt sheetId="5" xfDxf="1" sqref="I927" start="0" length="0"/>
  <rfmt sheetId="5" xfDxf="1" sqref="J927" start="0" length="0"/>
  <rfmt sheetId="5" xfDxf="1" sqref="K927" start="0" length="0"/>
  <rfmt sheetId="5" xfDxf="1" sqref="L927" start="0" length="0"/>
  <rfmt sheetId="5" xfDxf="1" sqref="M927" start="0" length="0"/>
  <rfmt sheetId="5" xfDxf="1" sqref="N927" start="0" length="0"/>
  <rfmt sheetId="5" xfDxf="1" sqref="O927" start="0" length="0"/>
  <rfmt sheetId="5" xfDxf="1" sqref="P927" start="0" length="0"/>
  <rfmt sheetId="5" xfDxf="1" sqref="Q927" start="0" length="0"/>
  <rfmt sheetId="5" xfDxf="1" sqref="R927" start="0" length="0"/>
  <rfmt sheetId="5" xfDxf="1" sqref="S927" start="0" length="0"/>
  <rfmt sheetId="5" xfDxf="1" sqref="T927" start="0" length="0"/>
  <rfmt sheetId="5" xfDxf="1" sqref="U927" start="0" length="0"/>
  <rfmt sheetId="5" xfDxf="1" sqref="V927" start="0" length="0"/>
  <rfmt sheetId="5" xfDxf="1" sqref="W927" start="0" length="0"/>
  <rfmt sheetId="5" xfDxf="1" sqref="X927" start="0" length="0"/>
  <rfmt sheetId="5" xfDxf="1" sqref="Y927" start="0" length="0"/>
  <rfmt sheetId="5" xfDxf="1" sqref="Z927" start="0" length="0"/>
  <rfmt sheetId="5" xfDxf="1" sqref="AA927" start="0" length="0"/>
  <rfmt sheetId="5" xfDxf="1" sqref="AB927" start="0" length="0"/>
  <rfmt sheetId="5" xfDxf="1" sqref="AC927" start="0" length="0"/>
  <rfmt sheetId="5" xfDxf="1" sqref="AD927" start="0" length="0"/>
  <rfmt sheetId="5" xfDxf="1" sqref="AE927" start="0" length="0"/>
  <rcc rId="57319" sId="5" xfDxf="1" dxf="1">
    <nc r="A928" t="inlineStr">
      <is>
        <t>Services offered to MARPS need to recognize that each MARPS group and subgroups are not homogenous population and that services need to be tailored to meet the specific needs of the subgroups that exist within each MARPS group and will take into account factors such as geographic location, socio-economic status, literacy and specific and unique behaviors. In view of this, dialogue meetings will periodically conducted for specific groups in order o identify specific needs of the subgroups to facilitate tailoring of services over time as more information is made available through dialogues regarding MARPS sub-populations and their specific risk factors and needs.</t>
      </is>
    </nc>
    <ndxf>
      <font>
        <sz val="12"/>
        <name val="Calibri"/>
        <scheme val="none"/>
      </font>
      <alignment horizontal="justify" readingOrder="0"/>
    </ndxf>
  </rcc>
  <rfmt sheetId="5" xfDxf="1" sqref="B928" start="0" length="0"/>
  <rfmt sheetId="5" xfDxf="1" sqref="C928" start="0" length="0"/>
  <rfmt sheetId="5" xfDxf="1" sqref="D928" start="0" length="0"/>
  <rfmt sheetId="5" xfDxf="1" sqref="E928" start="0" length="0"/>
  <rfmt sheetId="5" xfDxf="1" sqref="F928" start="0" length="0"/>
  <rfmt sheetId="5" xfDxf="1" sqref="G928" start="0" length="0"/>
  <rfmt sheetId="5" xfDxf="1" sqref="H928" start="0" length="0"/>
  <rfmt sheetId="5" xfDxf="1" sqref="I928" start="0" length="0"/>
  <rfmt sheetId="5" xfDxf="1" sqref="J928" start="0" length="0"/>
  <rfmt sheetId="5" xfDxf="1" sqref="K928" start="0" length="0"/>
  <rfmt sheetId="5" xfDxf="1" sqref="L928" start="0" length="0"/>
  <rfmt sheetId="5" xfDxf="1" sqref="M928" start="0" length="0"/>
  <rfmt sheetId="5" xfDxf="1" sqref="N928" start="0" length="0"/>
  <rfmt sheetId="5" xfDxf="1" sqref="O928" start="0" length="0"/>
  <rfmt sheetId="5" xfDxf="1" sqref="P928" start="0" length="0"/>
  <rfmt sheetId="5" xfDxf="1" sqref="Q928" start="0" length="0"/>
  <rfmt sheetId="5" xfDxf="1" sqref="R928" start="0" length="0"/>
  <rfmt sheetId="5" xfDxf="1" sqref="S928" start="0" length="0"/>
  <rfmt sheetId="5" xfDxf="1" sqref="T928" start="0" length="0"/>
  <rfmt sheetId="5" xfDxf="1" sqref="U928" start="0" length="0"/>
  <rfmt sheetId="5" xfDxf="1" sqref="V928" start="0" length="0"/>
  <rfmt sheetId="5" xfDxf="1" sqref="W928" start="0" length="0"/>
  <rfmt sheetId="5" xfDxf="1" sqref="X928" start="0" length="0"/>
  <rfmt sheetId="5" xfDxf="1" sqref="Y928" start="0" length="0"/>
  <rfmt sheetId="5" xfDxf="1" sqref="Z928" start="0" length="0"/>
  <rfmt sheetId="5" xfDxf="1" sqref="AA928" start="0" length="0"/>
  <rfmt sheetId="5" xfDxf="1" sqref="AB928" start="0" length="0"/>
  <rfmt sheetId="5" xfDxf="1" sqref="AC928" start="0" length="0"/>
  <rfmt sheetId="5" xfDxf="1" sqref="AD928" start="0" length="0"/>
  <rfmt sheetId="5" xfDxf="1" sqref="AE928" start="0" length="0"/>
  <rfmt sheetId="5" xfDxf="1" sqref="A929" start="0" length="0">
    <dxf>
      <font>
        <sz val="12"/>
        <name val="Calibri"/>
        <scheme val="none"/>
      </font>
      <alignment horizontal="justify" readingOrder="0"/>
    </dxf>
  </rfmt>
  <rfmt sheetId="5" xfDxf="1" sqref="B929" start="0" length="0"/>
  <rfmt sheetId="5" xfDxf="1" sqref="C929" start="0" length="0"/>
  <rfmt sheetId="5" xfDxf="1" sqref="D929" start="0" length="0"/>
  <rfmt sheetId="5" xfDxf="1" sqref="E929" start="0" length="0"/>
  <rfmt sheetId="5" xfDxf="1" sqref="F929" start="0" length="0"/>
  <rfmt sheetId="5" xfDxf="1" sqref="G929" start="0" length="0"/>
  <rfmt sheetId="5" xfDxf="1" sqref="H929" start="0" length="0"/>
  <rfmt sheetId="5" xfDxf="1" sqref="I929" start="0" length="0"/>
  <rfmt sheetId="5" xfDxf="1" sqref="J929" start="0" length="0"/>
  <rfmt sheetId="5" xfDxf="1" sqref="K929" start="0" length="0"/>
  <rfmt sheetId="5" xfDxf="1" sqref="L929" start="0" length="0"/>
  <rfmt sheetId="5" xfDxf="1" sqref="M929" start="0" length="0"/>
  <rfmt sheetId="5" xfDxf="1" sqref="N929" start="0" length="0"/>
  <rfmt sheetId="5" xfDxf="1" sqref="O929" start="0" length="0"/>
  <rfmt sheetId="5" xfDxf="1" sqref="P929" start="0" length="0"/>
  <rfmt sheetId="5" xfDxf="1" sqref="Q929" start="0" length="0"/>
  <rfmt sheetId="5" xfDxf="1" sqref="R929" start="0" length="0"/>
  <rfmt sheetId="5" xfDxf="1" sqref="S929" start="0" length="0"/>
  <rfmt sheetId="5" xfDxf="1" sqref="T929" start="0" length="0"/>
  <rfmt sheetId="5" xfDxf="1" sqref="U929" start="0" length="0"/>
  <rfmt sheetId="5" xfDxf="1" sqref="V929" start="0" length="0"/>
  <rfmt sheetId="5" xfDxf="1" sqref="W929" start="0" length="0"/>
  <rfmt sheetId="5" xfDxf="1" sqref="X929" start="0" length="0"/>
  <rfmt sheetId="5" xfDxf="1" sqref="Y929" start="0" length="0"/>
  <rfmt sheetId="5" xfDxf="1" sqref="Z929" start="0" length="0"/>
  <rfmt sheetId="5" xfDxf="1" sqref="AA929" start="0" length="0"/>
  <rfmt sheetId="5" xfDxf="1" sqref="AB929" start="0" length="0"/>
  <rfmt sheetId="5" xfDxf="1" sqref="AC929" start="0" length="0"/>
  <rfmt sheetId="5" xfDxf="1" sqref="AD929" start="0" length="0"/>
  <rfmt sheetId="5" xfDxf="1" sqref="AE929" start="0" length="0"/>
  <rcc rId="57320" sId="5" xfDxf="1" dxf="1">
    <nc r="A930" t="inlineStr">
      <is>
        <t xml:space="preserve">Therefore, as part of project implementation, community dialogues will be conducted to engage MARPS and other high risk groups in order to identify and discuss the issues that affect the individual groups regarding service availability and access, stigma and discrimination as well as the factors that determine exposure to risk of HIV infection. Each dialogue session will comprise of not more than 25 participants. Separate dialogues will be organised for each category. Peer educators will take the leading role in mobilizing and identifying individual peers to participate in dialogues. </t>
      </is>
    </nc>
    <ndxf>
      <font>
        <sz val="12"/>
        <name val="Calibri"/>
        <scheme val="none"/>
      </font>
      <alignment horizontal="justify" readingOrder="0"/>
    </ndxf>
  </rcc>
  <rfmt sheetId="5" xfDxf="1" sqref="B930" start="0" length="0"/>
  <rfmt sheetId="5" xfDxf="1" sqref="C930" start="0" length="0"/>
  <rfmt sheetId="5" xfDxf="1" sqref="D930" start="0" length="0"/>
  <rfmt sheetId="5" xfDxf="1" sqref="E930" start="0" length="0"/>
  <rfmt sheetId="5" xfDxf="1" sqref="F930" start="0" length="0"/>
  <rfmt sheetId="5" xfDxf="1" sqref="G930" start="0" length="0"/>
  <rfmt sheetId="5" xfDxf="1" sqref="H930" start="0" length="0"/>
  <rfmt sheetId="5" xfDxf="1" sqref="I930" start="0" length="0"/>
  <rfmt sheetId="5" xfDxf="1" sqref="J930" start="0" length="0"/>
  <rfmt sheetId="5" xfDxf="1" sqref="K930" start="0" length="0"/>
  <rfmt sheetId="5" xfDxf="1" sqref="L930" start="0" length="0"/>
  <rfmt sheetId="5" xfDxf="1" sqref="M930" start="0" length="0"/>
  <rfmt sheetId="5" xfDxf="1" sqref="N930" start="0" length="0"/>
  <rfmt sheetId="5" xfDxf="1" sqref="O930" start="0" length="0"/>
  <rfmt sheetId="5" xfDxf="1" sqref="P930" start="0" length="0"/>
  <rfmt sheetId="5" xfDxf="1" sqref="Q930" start="0" length="0"/>
  <rfmt sheetId="5" xfDxf="1" sqref="R930" start="0" length="0"/>
  <rfmt sheetId="5" xfDxf="1" sqref="S930" start="0" length="0"/>
  <rfmt sheetId="5" xfDxf="1" sqref="T930" start="0" length="0"/>
  <rfmt sheetId="5" xfDxf="1" sqref="U930" start="0" length="0"/>
  <rfmt sheetId="5" xfDxf="1" sqref="V930" start="0" length="0"/>
  <rfmt sheetId="5" xfDxf="1" sqref="W930" start="0" length="0"/>
  <rfmt sheetId="5" xfDxf="1" sqref="X930" start="0" length="0"/>
  <rfmt sheetId="5" xfDxf="1" sqref="Y930" start="0" length="0"/>
  <rfmt sheetId="5" xfDxf="1" sqref="Z930" start="0" length="0"/>
  <rfmt sheetId="5" xfDxf="1" sqref="AA930" start="0" length="0"/>
  <rfmt sheetId="5" xfDxf="1" sqref="AB930" start="0" length="0"/>
  <rfmt sheetId="5" xfDxf="1" sqref="AC930" start="0" length="0"/>
  <rfmt sheetId="5" xfDxf="1" sqref="AD930" start="0" length="0"/>
  <rfmt sheetId="5" xfDxf="1" sqref="AE930" start="0" length="0"/>
  <rfmt sheetId="5" xfDxf="1" sqref="A931" start="0" length="0">
    <dxf>
      <font>
        <sz val="12"/>
        <name val="Calibri"/>
        <scheme val="none"/>
      </font>
      <alignment horizontal="justify" readingOrder="0"/>
    </dxf>
  </rfmt>
  <rfmt sheetId="5" xfDxf="1" sqref="B931" start="0" length="0"/>
  <rfmt sheetId="5" xfDxf="1" sqref="C931" start="0" length="0"/>
  <rfmt sheetId="5" xfDxf="1" sqref="D931" start="0" length="0"/>
  <rfmt sheetId="5" xfDxf="1" sqref="E931" start="0" length="0"/>
  <rfmt sheetId="5" xfDxf="1" sqref="F931" start="0" length="0"/>
  <rfmt sheetId="5" xfDxf="1" sqref="G931" start="0" length="0"/>
  <rfmt sheetId="5" xfDxf="1" sqref="H931" start="0" length="0"/>
  <rfmt sheetId="5" xfDxf="1" sqref="I931" start="0" length="0"/>
  <rfmt sheetId="5" xfDxf="1" sqref="J931" start="0" length="0"/>
  <rfmt sheetId="5" xfDxf="1" sqref="K931" start="0" length="0"/>
  <rfmt sheetId="5" xfDxf="1" sqref="L931" start="0" length="0"/>
  <rfmt sheetId="5" xfDxf="1" sqref="M931" start="0" length="0"/>
  <rfmt sheetId="5" xfDxf="1" sqref="N931" start="0" length="0"/>
  <rfmt sheetId="5" xfDxf="1" sqref="O931" start="0" length="0"/>
  <rfmt sheetId="5" xfDxf="1" sqref="P931" start="0" length="0"/>
  <rfmt sheetId="5" xfDxf="1" sqref="Q931" start="0" length="0"/>
  <rfmt sheetId="5" xfDxf="1" sqref="R931" start="0" length="0"/>
  <rfmt sheetId="5" xfDxf="1" sqref="S931" start="0" length="0"/>
  <rfmt sheetId="5" xfDxf="1" sqref="T931" start="0" length="0"/>
  <rfmt sheetId="5" xfDxf="1" sqref="U931" start="0" length="0"/>
  <rfmt sheetId="5" xfDxf="1" sqref="V931" start="0" length="0"/>
  <rfmt sheetId="5" xfDxf="1" sqref="W931" start="0" length="0"/>
  <rfmt sheetId="5" xfDxf="1" sqref="X931" start="0" length="0"/>
  <rfmt sheetId="5" xfDxf="1" sqref="Y931" start="0" length="0"/>
  <rfmt sheetId="5" xfDxf="1" sqref="Z931" start="0" length="0"/>
  <rfmt sheetId="5" xfDxf="1" sqref="AA931" start="0" length="0"/>
  <rfmt sheetId="5" xfDxf="1" sqref="AB931" start="0" length="0"/>
  <rfmt sheetId="5" xfDxf="1" sqref="AC931" start="0" length="0"/>
  <rfmt sheetId="5" xfDxf="1" sqref="AD931" start="0" length="0"/>
  <rfmt sheetId="5" xfDxf="1" sqref="AE931" start="0" length="0"/>
  <rcc rId="57321" sId="5" xfDxf="1" dxf="1">
    <nc r="A932" t="inlineStr">
      <is>
        <r>
          <t>1.4</t>
        </r>
        <r>
          <rPr>
            <b/>
            <sz val="7"/>
            <rFont val="Times New Roman"/>
            <family val="1"/>
          </rPr>
          <t xml:space="preserve">  </t>
        </r>
        <r>
          <rPr>
            <b/>
            <sz val="12"/>
            <rFont val="Calibri"/>
            <family val="2"/>
          </rPr>
          <t xml:space="preserve">Develop and distribute specific Information Education and Communication (IEC) materials targeting MARPS </t>
        </r>
      </is>
    </nc>
    <ndxf>
      <font>
        <b/>
        <sz val="12"/>
        <name val="Calibri"/>
        <scheme val="none"/>
      </font>
      <alignment horizontal="justify" readingOrder="0"/>
    </ndxf>
  </rcc>
  <rfmt sheetId="5" xfDxf="1" sqref="B932" start="0" length="0"/>
  <rfmt sheetId="5" xfDxf="1" sqref="C932" start="0" length="0"/>
  <rfmt sheetId="5" xfDxf="1" sqref="D932" start="0" length="0"/>
  <rfmt sheetId="5" xfDxf="1" sqref="E932" start="0" length="0"/>
  <rfmt sheetId="5" xfDxf="1" sqref="F932" start="0" length="0"/>
  <rfmt sheetId="5" xfDxf="1" sqref="G932" start="0" length="0"/>
  <rfmt sheetId="5" xfDxf="1" sqref="H932" start="0" length="0"/>
  <rfmt sheetId="5" xfDxf="1" sqref="I932" start="0" length="0"/>
  <rfmt sheetId="5" xfDxf="1" sqref="J932" start="0" length="0"/>
  <rfmt sheetId="5" xfDxf="1" sqref="K932" start="0" length="0"/>
  <rfmt sheetId="5" xfDxf="1" sqref="L932" start="0" length="0"/>
  <rfmt sheetId="5" xfDxf="1" sqref="M932" start="0" length="0"/>
  <rfmt sheetId="5" xfDxf="1" sqref="N932" start="0" length="0"/>
  <rfmt sheetId="5" xfDxf="1" sqref="O932" start="0" length="0"/>
  <rfmt sheetId="5" xfDxf="1" sqref="P932" start="0" length="0"/>
  <rfmt sheetId="5" xfDxf="1" sqref="Q932" start="0" length="0"/>
  <rfmt sheetId="5" xfDxf="1" sqref="R932" start="0" length="0"/>
  <rfmt sheetId="5" xfDxf="1" sqref="S932" start="0" length="0"/>
  <rfmt sheetId="5" xfDxf="1" sqref="T932" start="0" length="0"/>
  <rfmt sheetId="5" xfDxf="1" sqref="U932" start="0" length="0"/>
  <rfmt sheetId="5" xfDxf="1" sqref="V932" start="0" length="0"/>
  <rfmt sheetId="5" xfDxf="1" sqref="W932" start="0" length="0"/>
  <rfmt sheetId="5" xfDxf="1" sqref="X932" start="0" length="0"/>
  <rfmt sheetId="5" xfDxf="1" sqref="Y932" start="0" length="0"/>
  <rfmt sheetId="5" xfDxf="1" sqref="Z932" start="0" length="0"/>
  <rfmt sheetId="5" xfDxf="1" sqref="AA932" start="0" length="0"/>
  <rfmt sheetId="5" xfDxf="1" sqref="AB932" start="0" length="0"/>
  <rfmt sheetId="5" xfDxf="1" sqref="AC932" start="0" length="0"/>
  <rfmt sheetId="5" xfDxf="1" sqref="AD932" start="0" length="0"/>
  <rfmt sheetId="5" xfDxf="1" sqref="AE932" start="0" length="0"/>
  <rcc rId="57322" sId="5" xfDxf="1" dxf="1">
    <nc r="A933" t="inlineStr">
      <is>
        <t xml:space="preserve">A comprehensive package of IEC materials informed by local and relevant strategic information will be developed for each targeted most at risk population groups to promote prevention, treatment and care programmes and services. Accordingly, RIDE AFRICA in consultation with the Ministry of Health and Uganda AIDS Commission (UAC), RIDE AFRICA will develop targeted messages appropriate for MARPS the developed materials will be   cleared by Message Clearing Committee (MCC) at UAC. These messages will be printed  on tailored IEC materials including; 2400 posters, 4000 stickers, 5000 brochures, 5000 fliers and 3000 pens, 600 overcoats/reflector jackets and 600 umbrellas. The materials will be disseminated during community-based activities like HCT, dialogues, peer to peer education and thorough condom distribution outlets. </t>
      </is>
    </nc>
    <ndxf>
      <font>
        <sz val="12"/>
        <name val="Calibri"/>
        <scheme val="none"/>
      </font>
      <alignment horizontal="justify" readingOrder="0"/>
    </ndxf>
  </rcc>
  <rfmt sheetId="5" xfDxf="1" sqref="B933" start="0" length="0"/>
  <rfmt sheetId="5" xfDxf="1" sqref="C933" start="0" length="0"/>
  <rfmt sheetId="5" xfDxf="1" sqref="D933" start="0" length="0"/>
  <rfmt sheetId="5" xfDxf="1" sqref="E933" start="0" length="0"/>
  <rfmt sheetId="5" xfDxf="1" sqref="F933" start="0" length="0"/>
  <rfmt sheetId="5" xfDxf="1" sqref="G933" start="0" length="0"/>
  <rfmt sheetId="5" xfDxf="1" sqref="H933" start="0" length="0"/>
  <rfmt sheetId="5" xfDxf="1" sqref="I933" start="0" length="0"/>
  <rfmt sheetId="5" xfDxf="1" sqref="J933" start="0" length="0"/>
  <rfmt sheetId="5" xfDxf="1" sqref="K933" start="0" length="0"/>
  <rfmt sheetId="5" xfDxf="1" sqref="L933" start="0" length="0"/>
  <rfmt sheetId="5" xfDxf="1" sqref="M933" start="0" length="0"/>
  <rfmt sheetId="5" xfDxf="1" sqref="N933" start="0" length="0"/>
  <rfmt sheetId="5" xfDxf="1" sqref="O933" start="0" length="0"/>
  <rfmt sheetId="5" xfDxf="1" sqref="P933" start="0" length="0"/>
  <rfmt sheetId="5" xfDxf="1" sqref="Q933" start="0" length="0"/>
  <rfmt sheetId="5" xfDxf="1" sqref="R933" start="0" length="0"/>
  <rfmt sheetId="5" xfDxf="1" sqref="S933" start="0" length="0"/>
  <rfmt sheetId="5" xfDxf="1" sqref="T933" start="0" length="0"/>
  <rfmt sheetId="5" xfDxf="1" sqref="U933" start="0" length="0"/>
  <rfmt sheetId="5" xfDxf="1" sqref="V933" start="0" length="0"/>
  <rfmt sheetId="5" xfDxf="1" sqref="W933" start="0" length="0"/>
  <rfmt sheetId="5" xfDxf="1" sqref="X933" start="0" length="0"/>
  <rfmt sheetId="5" xfDxf="1" sqref="Y933" start="0" length="0"/>
  <rfmt sheetId="5" xfDxf="1" sqref="Z933" start="0" length="0"/>
  <rfmt sheetId="5" xfDxf="1" sqref="AA933" start="0" length="0"/>
  <rfmt sheetId="5" xfDxf="1" sqref="AB933" start="0" length="0"/>
  <rfmt sheetId="5" xfDxf="1" sqref="AC933" start="0" length="0"/>
  <rfmt sheetId="5" xfDxf="1" sqref="AD933" start="0" length="0"/>
  <rfmt sheetId="5" xfDxf="1" sqref="AE933" start="0" length="0"/>
  <rfmt sheetId="5" xfDxf="1" sqref="A934" start="0" length="0">
    <dxf>
      <font>
        <sz val="11"/>
        <name val="Calibri"/>
        <scheme val="none"/>
      </font>
      <alignment horizontal="justify" readingOrder="0"/>
    </dxf>
  </rfmt>
  <rfmt sheetId="5" xfDxf="1" sqref="B934" start="0" length="0"/>
  <rfmt sheetId="5" xfDxf="1" sqref="C934" start="0" length="0"/>
  <rfmt sheetId="5" xfDxf="1" sqref="D934" start="0" length="0"/>
  <rfmt sheetId="5" xfDxf="1" sqref="E934" start="0" length="0"/>
  <rfmt sheetId="5" xfDxf="1" sqref="F934" start="0" length="0"/>
  <rfmt sheetId="5" xfDxf="1" sqref="G934" start="0" length="0"/>
  <rfmt sheetId="5" xfDxf="1" sqref="H934" start="0" length="0"/>
  <rfmt sheetId="5" xfDxf="1" sqref="I934" start="0" length="0"/>
  <rfmt sheetId="5" xfDxf="1" sqref="J934" start="0" length="0"/>
  <rfmt sheetId="5" xfDxf="1" sqref="K934" start="0" length="0"/>
  <rfmt sheetId="5" xfDxf="1" sqref="L934" start="0" length="0"/>
  <rfmt sheetId="5" xfDxf="1" sqref="M934" start="0" length="0"/>
  <rfmt sheetId="5" xfDxf="1" sqref="N934" start="0" length="0"/>
  <rfmt sheetId="5" xfDxf="1" sqref="O934" start="0" length="0"/>
  <rfmt sheetId="5" xfDxf="1" sqref="P934" start="0" length="0"/>
  <rfmt sheetId="5" xfDxf="1" sqref="Q934" start="0" length="0"/>
  <rfmt sheetId="5" xfDxf="1" sqref="R934" start="0" length="0"/>
  <rfmt sheetId="5" xfDxf="1" sqref="S934" start="0" length="0"/>
  <rfmt sheetId="5" xfDxf="1" sqref="T934" start="0" length="0"/>
  <rfmt sheetId="5" xfDxf="1" sqref="U934" start="0" length="0"/>
  <rfmt sheetId="5" xfDxf="1" sqref="V934" start="0" length="0"/>
  <rfmt sheetId="5" xfDxf="1" sqref="W934" start="0" length="0"/>
  <rfmt sheetId="5" xfDxf="1" sqref="X934" start="0" length="0"/>
  <rfmt sheetId="5" xfDxf="1" sqref="Y934" start="0" length="0"/>
  <rfmt sheetId="5" xfDxf="1" sqref="Z934" start="0" length="0"/>
  <rfmt sheetId="5" xfDxf="1" sqref="AA934" start="0" length="0"/>
  <rfmt sheetId="5" xfDxf="1" sqref="AB934" start="0" length="0"/>
  <rfmt sheetId="5" xfDxf="1" sqref="AC934" start="0" length="0"/>
  <rfmt sheetId="5" xfDxf="1" sqref="AD934" start="0" length="0"/>
  <rfmt sheetId="5" xfDxf="1" sqref="AE934" start="0" length="0"/>
  <rcc rId="57323" sId="5" xfDxf="1" dxf="1">
    <nc r="A935" t="inlineStr">
      <is>
        <r>
          <t>1.5</t>
        </r>
        <r>
          <rPr>
            <b/>
            <sz val="7"/>
            <rFont val="Times New Roman"/>
            <family val="1"/>
          </rPr>
          <t xml:space="preserve">  </t>
        </r>
        <r>
          <rPr>
            <b/>
            <sz val="12"/>
            <rFont val="Calibri"/>
            <family val="2"/>
          </rPr>
          <t xml:space="preserve">Establish condom outlets and furnish them with male and female condoms </t>
        </r>
      </is>
    </nc>
    <ndxf>
      <font>
        <b/>
        <sz val="12"/>
        <name val="Calibri"/>
        <scheme val="none"/>
      </font>
      <alignment horizontal="justify" readingOrder="0"/>
    </ndxf>
  </rcc>
  <rfmt sheetId="5" xfDxf="1" sqref="B935" start="0" length="0"/>
  <rfmt sheetId="5" xfDxf="1" sqref="C935" start="0" length="0"/>
  <rfmt sheetId="5" xfDxf="1" sqref="D935" start="0" length="0"/>
  <rfmt sheetId="5" xfDxf="1" sqref="E935" start="0" length="0"/>
  <rfmt sheetId="5" xfDxf="1" sqref="F935" start="0" length="0"/>
  <rfmt sheetId="5" xfDxf="1" sqref="G935" start="0" length="0"/>
  <rfmt sheetId="5" xfDxf="1" sqref="H935" start="0" length="0"/>
  <rfmt sheetId="5" xfDxf="1" sqref="I935" start="0" length="0"/>
  <rfmt sheetId="5" xfDxf="1" sqref="J935" start="0" length="0"/>
  <rfmt sheetId="5" xfDxf="1" sqref="K935" start="0" length="0"/>
  <rfmt sheetId="5" xfDxf="1" sqref="L935" start="0" length="0"/>
  <rfmt sheetId="5" xfDxf="1" sqref="M935" start="0" length="0"/>
  <rfmt sheetId="5" xfDxf="1" sqref="N935" start="0" length="0"/>
  <rfmt sheetId="5" xfDxf="1" sqref="O935" start="0" length="0"/>
  <rfmt sheetId="5" xfDxf="1" sqref="P935" start="0" length="0"/>
  <rfmt sheetId="5" xfDxf="1" sqref="Q935" start="0" length="0"/>
  <rfmt sheetId="5" xfDxf="1" sqref="R935" start="0" length="0"/>
  <rfmt sheetId="5" xfDxf="1" sqref="S935" start="0" length="0"/>
  <rfmt sheetId="5" xfDxf="1" sqref="T935" start="0" length="0"/>
  <rfmt sheetId="5" xfDxf="1" sqref="U935" start="0" length="0"/>
  <rfmt sheetId="5" xfDxf="1" sqref="V935" start="0" length="0"/>
  <rfmt sheetId="5" xfDxf="1" sqref="W935" start="0" length="0"/>
  <rfmt sheetId="5" xfDxf="1" sqref="X935" start="0" length="0"/>
  <rfmt sheetId="5" xfDxf="1" sqref="Y935" start="0" length="0"/>
  <rfmt sheetId="5" xfDxf="1" sqref="Z935" start="0" length="0"/>
  <rfmt sheetId="5" xfDxf="1" sqref="AA935" start="0" length="0"/>
  <rfmt sheetId="5" xfDxf="1" sqref="AB935" start="0" length="0"/>
  <rfmt sheetId="5" xfDxf="1" sqref="AC935" start="0" length="0"/>
  <rfmt sheetId="5" xfDxf="1" sqref="AD935" start="0" length="0"/>
  <rfmt sheetId="5" xfDxf="1" sqref="AE935" start="0" length="0"/>
  <rcc rId="57324" sId="5" xfDxf="1" dxf="1">
    <nc r="A936" t="inlineStr">
      <is>
        <t xml:space="preserve">Through Peer Educators, Condom education and distribution will be done throughout the project implementation period since most of the MARPS engage in multiple sexual partnerships. Male Condom dildos and vaginal models will be procured and each Peer Educator will be provided with HIV prevention commodities and materials demonstration charts teaching aids to facilitate education.  To ensure increased access to condoms, distribution outlets will be established in hotspots including bars, guest houses, night clubs among others. RIDE AFRICA will regularly request condom supplies from MoH and NMS, UHMG and other partners to regularly supply the outlets. </t>
      </is>
    </nc>
    <ndxf>
      <font>
        <sz val="12"/>
        <name val="Calibri"/>
        <scheme val="none"/>
      </font>
      <alignment horizontal="justify" readingOrder="0"/>
    </ndxf>
  </rcc>
  <rfmt sheetId="5" xfDxf="1" sqref="B936" start="0" length="0"/>
  <rfmt sheetId="5" xfDxf="1" sqref="C936" start="0" length="0"/>
  <rfmt sheetId="5" xfDxf="1" sqref="D936" start="0" length="0"/>
  <rfmt sheetId="5" xfDxf="1" sqref="E936" start="0" length="0"/>
  <rfmt sheetId="5" xfDxf="1" sqref="F936" start="0" length="0"/>
  <rfmt sheetId="5" xfDxf="1" sqref="G936" start="0" length="0"/>
  <rfmt sheetId="5" xfDxf="1" sqref="H936" start="0" length="0"/>
  <rfmt sheetId="5" xfDxf="1" sqref="I936" start="0" length="0"/>
  <rfmt sheetId="5" xfDxf="1" sqref="J936" start="0" length="0"/>
  <rfmt sheetId="5" xfDxf="1" sqref="K936" start="0" length="0"/>
  <rfmt sheetId="5" xfDxf="1" sqref="L936" start="0" length="0"/>
  <rfmt sheetId="5" xfDxf="1" sqref="M936" start="0" length="0"/>
  <rfmt sheetId="5" xfDxf="1" sqref="N936" start="0" length="0"/>
  <rfmt sheetId="5" xfDxf="1" sqref="O936" start="0" length="0"/>
  <rfmt sheetId="5" xfDxf="1" sqref="P936" start="0" length="0"/>
  <rfmt sheetId="5" xfDxf="1" sqref="Q936" start="0" length="0"/>
  <rfmt sheetId="5" xfDxf="1" sqref="R936" start="0" length="0"/>
  <rfmt sheetId="5" xfDxf="1" sqref="S936" start="0" length="0"/>
  <rfmt sheetId="5" xfDxf="1" sqref="T936" start="0" length="0"/>
  <rfmt sheetId="5" xfDxf="1" sqref="U936" start="0" length="0"/>
  <rfmt sheetId="5" xfDxf="1" sqref="V936" start="0" length="0"/>
  <rfmt sheetId="5" xfDxf="1" sqref="W936" start="0" length="0"/>
  <rfmt sheetId="5" xfDxf="1" sqref="X936" start="0" length="0"/>
  <rfmt sheetId="5" xfDxf="1" sqref="Y936" start="0" length="0"/>
  <rfmt sheetId="5" xfDxf="1" sqref="Z936" start="0" length="0"/>
  <rfmt sheetId="5" xfDxf="1" sqref="AA936" start="0" length="0"/>
  <rfmt sheetId="5" xfDxf="1" sqref="AB936" start="0" length="0"/>
  <rfmt sheetId="5" xfDxf="1" sqref="AC936" start="0" length="0"/>
  <rfmt sheetId="5" xfDxf="1" sqref="AD936" start="0" length="0"/>
  <rfmt sheetId="5" xfDxf="1" sqref="AE936" start="0" length="0"/>
  <rfmt sheetId="5" xfDxf="1" sqref="A937" start="0" length="0">
    <dxf>
      <font>
        <sz val="12"/>
        <name val="Calibri"/>
        <scheme val="none"/>
      </font>
      <alignment horizontal="justify" readingOrder="0"/>
    </dxf>
  </rfmt>
  <rfmt sheetId="5" xfDxf="1" sqref="B937" start="0" length="0"/>
  <rfmt sheetId="5" xfDxf="1" sqref="C937" start="0" length="0"/>
  <rfmt sheetId="5" xfDxf="1" sqref="D937" start="0" length="0"/>
  <rfmt sheetId="5" xfDxf="1" sqref="E937" start="0" length="0"/>
  <rfmt sheetId="5" xfDxf="1" sqref="F937" start="0" length="0"/>
  <rfmt sheetId="5" xfDxf="1" sqref="G937" start="0" length="0"/>
  <rfmt sheetId="5" xfDxf="1" sqref="H937" start="0" length="0"/>
  <rfmt sheetId="5" xfDxf="1" sqref="I937" start="0" length="0"/>
  <rfmt sheetId="5" xfDxf="1" sqref="J937" start="0" length="0"/>
  <rfmt sheetId="5" xfDxf="1" sqref="K937" start="0" length="0"/>
  <rfmt sheetId="5" xfDxf="1" sqref="L937" start="0" length="0"/>
  <rfmt sheetId="5" xfDxf="1" sqref="M937" start="0" length="0"/>
  <rfmt sheetId="5" xfDxf="1" sqref="N937" start="0" length="0"/>
  <rfmt sheetId="5" xfDxf="1" sqref="O937" start="0" length="0"/>
  <rfmt sheetId="5" xfDxf="1" sqref="P937" start="0" length="0"/>
  <rfmt sheetId="5" xfDxf="1" sqref="Q937" start="0" length="0"/>
  <rfmt sheetId="5" xfDxf="1" sqref="R937" start="0" length="0"/>
  <rfmt sheetId="5" xfDxf="1" sqref="S937" start="0" length="0"/>
  <rfmt sheetId="5" xfDxf="1" sqref="T937" start="0" length="0"/>
  <rfmt sheetId="5" xfDxf="1" sqref="U937" start="0" length="0"/>
  <rfmt sheetId="5" xfDxf="1" sqref="V937" start="0" length="0"/>
  <rfmt sheetId="5" xfDxf="1" sqref="W937" start="0" length="0"/>
  <rfmt sheetId="5" xfDxf="1" sqref="X937" start="0" length="0"/>
  <rfmt sheetId="5" xfDxf="1" sqref="Y937" start="0" length="0"/>
  <rfmt sheetId="5" xfDxf="1" sqref="Z937" start="0" length="0"/>
  <rfmt sheetId="5" xfDxf="1" sqref="AA937" start="0" length="0"/>
  <rfmt sheetId="5" xfDxf="1" sqref="AB937" start="0" length="0"/>
  <rfmt sheetId="5" xfDxf="1" sqref="AC937" start="0" length="0"/>
  <rfmt sheetId="5" xfDxf="1" sqref="AD937" start="0" length="0"/>
  <rfmt sheetId="5" xfDxf="1" sqref="AE937" start="0" length="0"/>
  <rcc rId="57325" sId="5" xfDxf="1" dxf="1">
    <nc r="A938" t="inlineStr">
      <is>
        <t xml:space="preserve">Apart from condom outlets, RIDE AFRICA will support the trained peer educators to distribute condoms to the MARPS. Local Leaders particularly the Mayors as part of their routine HIV advocacy campaigns will distribute condoms to the MARPS. RIDE AFRICA will popularize condom distribution outlets through identification posters and stickers. </t>
      </is>
    </nc>
    <ndxf>
      <font>
        <sz val="12"/>
        <name val="Calibri"/>
        <scheme val="none"/>
      </font>
      <alignment horizontal="justify" readingOrder="0"/>
    </ndxf>
  </rcc>
  <rfmt sheetId="5" xfDxf="1" sqref="B938" start="0" length="0"/>
  <rfmt sheetId="5" xfDxf="1" sqref="C938" start="0" length="0"/>
  <rfmt sheetId="5" xfDxf="1" sqref="D938" start="0" length="0"/>
  <rfmt sheetId="5" xfDxf="1" sqref="E938" start="0" length="0"/>
  <rfmt sheetId="5" xfDxf="1" sqref="F938" start="0" length="0"/>
  <rfmt sheetId="5" xfDxf="1" sqref="G938" start="0" length="0"/>
  <rfmt sheetId="5" xfDxf="1" sqref="H938" start="0" length="0"/>
  <rfmt sheetId="5" xfDxf="1" sqref="I938" start="0" length="0"/>
  <rfmt sheetId="5" xfDxf="1" sqref="J938" start="0" length="0"/>
  <rfmt sheetId="5" xfDxf="1" sqref="K938" start="0" length="0"/>
  <rfmt sheetId="5" xfDxf="1" sqref="L938" start="0" length="0"/>
  <rfmt sheetId="5" xfDxf="1" sqref="M938" start="0" length="0"/>
  <rfmt sheetId="5" xfDxf="1" sqref="N938" start="0" length="0"/>
  <rfmt sheetId="5" xfDxf="1" sqref="O938" start="0" length="0"/>
  <rfmt sheetId="5" xfDxf="1" sqref="P938" start="0" length="0"/>
  <rfmt sheetId="5" xfDxf="1" sqref="Q938" start="0" length="0"/>
  <rfmt sheetId="5" xfDxf="1" sqref="R938" start="0" length="0"/>
  <rfmt sheetId="5" xfDxf="1" sqref="S938" start="0" length="0"/>
  <rfmt sheetId="5" xfDxf="1" sqref="T938" start="0" length="0"/>
  <rfmt sheetId="5" xfDxf="1" sqref="U938" start="0" length="0"/>
  <rfmt sheetId="5" xfDxf="1" sqref="V938" start="0" length="0"/>
  <rfmt sheetId="5" xfDxf="1" sqref="W938" start="0" length="0"/>
  <rfmt sheetId="5" xfDxf="1" sqref="X938" start="0" length="0"/>
  <rfmt sheetId="5" xfDxf="1" sqref="Y938" start="0" length="0"/>
  <rfmt sheetId="5" xfDxf="1" sqref="Z938" start="0" length="0"/>
  <rfmt sheetId="5" xfDxf="1" sqref="AA938" start="0" length="0"/>
  <rfmt sheetId="5" xfDxf="1" sqref="AB938" start="0" length="0"/>
  <rfmt sheetId="5" xfDxf="1" sqref="AC938" start="0" length="0"/>
  <rfmt sheetId="5" xfDxf="1" sqref="AD938" start="0" length="0"/>
  <rfmt sheetId="5" xfDxf="1" sqref="AE938" start="0" length="0"/>
  <rfmt sheetId="5" xfDxf="1" sqref="A939" start="0" length="0">
    <dxf>
      <font>
        <sz val="12"/>
        <name val="Calibri"/>
        <scheme val="none"/>
      </font>
      <alignment horizontal="justify" readingOrder="0"/>
    </dxf>
  </rfmt>
  <rfmt sheetId="5" xfDxf="1" sqref="B939" start="0" length="0"/>
  <rfmt sheetId="5" xfDxf="1" sqref="C939" start="0" length="0"/>
  <rfmt sheetId="5" xfDxf="1" sqref="D939" start="0" length="0"/>
  <rfmt sheetId="5" xfDxf="1" sqref="E939" start="0" length="0"/>
  <rfmt sheetId="5" xfDxf="1" sqref="F939" start="0" length="0"/>
  <rfmt sheetId="5" xfDxf="1" sqref="G939" start="0" length="0"/>
  <rfmt sheetId="5" xfDxf="1" sqref="H939" start="0" length="0"/>
  <rfmt sheetId="5" xfDxf="1" sqref="I939" start="0" length="0"/>
  <rfmt sheetId="5" xfDxf="1" sqref="J939" start="0" length="0"/>
  <rfmt sheetId="5" xfDxf="1" sqref="K939" start="0" length="0"/>
  <rfmt sheetId="5" xfDxf="1" sqref="L939" start="0" length="0"/>
  <rfmt sheetId="5" xfDxf="1" sqref="M939" start="0" length="0"/>
  <rfmt sheetId="5" xfDxf="1" sqref="N939" start="0" length="0"/>
  <rfmt sheetId="5" xfDxf="1" sqref="O939" start="0" length="0"/>
  <rfmt sheetId="5" xfDxf="1" sqref="P939" start="0" length="0"/>
  <rfmt sheetId="5" xfDxf="1" sqref="Q939" start="0" length="0"/>
  <rfmt sheetId="5" xfDxf="1" sqref="R939" start="0" length="0"/>
  <rfmt sheetId="5" xfDxf="1" sqref="S939" start="0" length="0"/>
  <rfmt sheetId="5" xfDxf="1" sqref="T939" start="0" length="0"/>
  <rfmt sheetId="5" xfDxf="1" sqref="U939" start="0" length="0"/>
  <rfmt sheetId="5" xfDxf="1" sqref="V939" start="0" length="0"/>
  <rfmt sheetId="5" xfDxf="1" sqref="W939" start="0" length="0"/>
  <rfmt sheetId="5" xfDxf="1" sqref="X939" start="0" length="0"/>
  <rfmt sheetId="5" xfDxf="1" sqref="Y939" start="0" length="0"/>
  <rfmt sheetId="5" xfDxf="1" sqref="Z939" start="0" length="0"/>
  <rfmt sheetId="5" xfDxf="1" sqref="AA939" start="0" length="0"/>
  <rfmt sheetId="5" xfDxf="1" sqref="AB939" start="0" length="0"/>
  <rfmt sheetId="5" xfDxf="1" sqref="AC939" start="0" length="0"/>
  <rfmt sheetId="5" xfDxf="1" sqref="AD939" start="0" length="0"/>
  <rfmt sheetId="5" xfDxf="1" sqref="AE939" start="0" length="0"/>
  <rcc rId="57326" sId="5" xfDxf="1" dxf="1">
    <nc r="A940" t="inlineStr">
      <is>
        <r>
          <t>1.6</t>
        </r>
        <r>
          <rPr>
            <b/>
            <sz val="7"/>
            <rFont val="Times New Roman"/>
            <family val="1"/>
          </rPr>
          <t xml:space="preserve">  </t>
        </r>
        <r>
          <rPr>
            <b/>
            <sz val="12"/>
            <rFont val="Calibri"/>
            <family val="2"/>
          </rPr>
          <t>Establish and support Anti-AIDS drama groups for sensitization and mobilisation of MARPS for behaviour change and service uptake.</t>
        </r>
      </is>
    </nc>
    <ndxf>
      <font>
        <b/>
        <sz val="12"/>
        <name val="Calibri"/>
        <scheme val="none"/>
      </font>
      <alignment horizontal="justify" readingOrder="0"/>
    </ndxf>
  </rcc>
  <rfmt sheetId="5" xfDxf="1" sqref="B940" start="0" length="0"/>
  <rfmt sheetId="5" xfDxf="1" sqref="C940" start="0" length="0"/>
  <rfmt sheetId="5" xfDxf="1" sqref="D940" start="0" length="0"/>
  <rfmt sheetId="5" xfDxf="1" sqref="E940" start="0" length="0"/>
  <rfmt sheetId="5" xfDxf="1" sqref="F940" start="0" length="0"/>
  <rfmt sheetId="5" xfDxf="1" sqref="G940" start="0" length="0"/>
  <rfmt sheetId="5" xfDxf="1" sqref="H940" start="0" length="0"/>
  <rfmt sheetId="5" xfDxf="1" sqref="I940" start="0" length="0"/>
  <rfmt sheetId="5" xfDxf="1" sqref="J940" start="0" length="0"/>
  <rfmt sheetId="5" xfDxf="1" sqref="K940" start="0" length="0"/>
  <rfmt sheetId="5" xfDxf="1" sqref="L940" start="0" length="0"/>
  <rfmt sheetId="5" xfDxf="1" sqref="M940" start="0" length="0"/>
  <rfmt sheetId="5" xfDxf="1" sqref="N940" start="0" length="0"/>
  <rfmt sheetId="5" xfDxf="1" sqref="O940" start="0" length="0"/>
  <rfmt sheetId="5" xfDxf="1" sqref="P940" start="0" length="0"/>
  <rfmt sheetId="5" xfDxf="1" sqref="Q940" start="0" length="0"/>
  <rfmt sheetId="5" xfDxf="1" sqref="R940" start="0" length="0"/>
  <rfmt sheetId="5" xfDxf="1" sqref="S940" start="0" length="0"/>
  <rfmt sheetId="5" xfDxf="1" sqref="T940" start="0" length="0"/>
  <rfmt sheetId="5" xfDxf="1" sqref="U940" start="0" length="0"/>
  <rfmt sheetId="5" xfDxf="1" sqref="V940" start="0" length="0"/>
  <rfmt sheetId="5" xfDxf="1" sqref="W940" start="0" length="0"/>
  <rfmt sheetId="5" xfDxf="1" sqref="X940" start="0" length="0"/>
  <rfmt sheetId="5" xfDxf="1" sqref="Y940" start="0" length="0"/>
  <rfmt sheetId="5" xfDxf="1" sqref="Z940" start="0" length="0"/>
  <rfmt sheetId="5" xfDxf="1" sqref="AA940" start="0" length="0"/>
  <rfmt sheetId="5" xfDxf="1" sqref="AB940" start="0" length="0"/>
  <rfmt sheetId="5" xfDxf="1" sqref="AC940" start="0" length="0"/>
  <rfmt sheetId="5" xfDxf="1" sqref="AD940" start="0" length="0"/>
  <rfmt sheetId="5" xfDxf="1" sqref="AE940" start="0" length="0"/>
  <rcc rId="57327" sId="5" xfDxf="1" dxf="1">
    <nc r="A941" t="inlineStr">
      <is>
        <t>RIDE AFRICA will train and equip ANTI-AIDS drama clubs to mobilize and sensitize communities through edutainment approach. These clubs will conduct sensitization sessions within the MARPS hot spots prior and during implementation of interventions such as HCT and SMC camps. Anti AIDS drama activities will include music and drama, skits, personal testimonies and role model presentations to increase awareness and promote behaviour change. Along these activities peer educators will organize small group sessions to internalize the issues arising from the drama sessions.</t>
      </is>
    </nc>
    <ndxf>
      <font>
        <sz val="12"/>
        <name val="Calibri"/>
        <scheme val="none"/>
      </font>
      <alignment horizontal="justify" readingOrder="0"/>
    </ndxf>
  </rcc>
  <rfmt sheetId="5" xfDxf="1" sqref="B941" start="0" length="0"/>
  <rfmt sheetId="5" xfDxf="1" sqref="C941" start="0" length="0"/>
  <rfmt sheetId="5" xfDxf="1" sqref="D941" start="0" length="0"/>
  <rfmt sheetId="5" xfDxf="1" sqref="E941" start="0" length="0"/>
  <rfmt sheetId="5" xfDxf="1" sqref="F941" start="0" length="0"/>
  <rfmt sheetId="5" xfDxf="1" sqref="G941" start="0" length="0"/>
  <rfmt sheetId="5" xfDxf="1" sqref="H941" start="0" length="0"/>
  <rfmt sheetId="5" xfDxf="1" sqref="I941" start="0" length="0"/>
  <rfmt sheetId="5" xfDxf="1" sqref="J941" start="0" length="0"/>
  <rfmt sheetId="5" xfDxf="1" sqref="K941" start="0" length="0"/>
  <rfmt sheetId="5" xfDxf="1" sqref="L941" start="0" length="0"/>
  <rfmt sheetId="5" xfDxf="1" sqref="M941" start="0" length="0"/>
  <rfmt sheetId="5" xfDxf="1" sqref="N941" start="0" length="0"/>
  <rfmt sheetId="5" xfDxf="1" sqref="O941" start="0" length="0"/>
  <rfmt sheetId="5" xfDxf="1" sqref="P941" start="0" length="0"/>
  <rfmt sheetId="5" xfDxf="1" sqref="Q941" start="0" length="0"/>
  <rfmt sheetId="5" xfDxf="1" sqref="R941" start="0" length="0"/>
  <rfmt sheetId="5" xfDxf="1" sqref="S941" start="0" length="0"/>
  <rfmt sheetId="5" xfDxf="1" sqref="T941" start="0" length="0"/>
  <rfmt sheetId="5" xfDxf="1" sqref="U941" start="0" length="0"/>
  <rfmt sheetId="5" xfDxf="1" sqref="V941" start="0" length="0"/>
  <rfmt sheetId="5" xfDxf="1" sqref="W941" start="0" length="0"/>
  <rfmt sheetId="5" xfDxf="1" sqref="X941" start="0" length="0"/>
  <rfmt sheetId="5" xfDxf="1" sqref="Y941" start="0" length="0"/>
  <rfmt sheetId="5" xfDxf="1" sqref="Z941" start="0" length="0"/>
  <rfmt sheetId="5" xfDxf="1" sqref="AA941" start="0" length="0"/>
  <rfmt sheetId="5" xfDxf="1" sqref="AB941" start="0" length="0"/>
  <rfmt sheetId="5" xfDxf="1" sqref="AC941" start="0" length="0"/>
  <rfmt sheetId="5" xfDxf="1" sqref="AD941" start="0" length="0"/>
  <rfmt sheetId="5" xfDxf="1" sqref="AE941" start="0" length="0"/>
  <rcc rId="57328" sId="5" xfDxf="1" dxf="1">
    <nc r="A942" t="inlineStr">
      <is>
        <t xml:space="preserve"> </t>
      </is>
    </nc>
    <ndxf>
      <font>
        <sz val="12"/>
        <name val="Calibri"/>
        <scheme val="none"/>
      </font>
      <alignment horizontal="justify" readingOrder="0"/>
    </ndxf>
  </rcc>
  <rfmt sheetId="5" xfDxf="1" sqref="B942" start="0" length="0"/>
  <rfmt sheetId="5" xfDxf="1" sqref="C942" start="0" length="0"/>
  <rfmt sheetId="5" xfDxf="1" sqref="D942" start="0" length="0"/>
  <rfmt sheetId="5" xfDxf="1" sqref="E942" start="0" length="0"/>
  <rfmt sheetId="5" xfDxf="1" sqref="F942" start="0" length="0"/>
  <rfmt sheetId="5" xfDxf="1" sqref="G942" start="0" length="0"/>
  <rfmt sheetId="5" xfDxf="1" sqref="H942" start="0" length="0"/>
  <rfmt sheetId="5" xfDxf="1" sqref="I942" start="0" length="0"/>
  <rfmt sheetId="5" xfDxf="1" sqref="J942" start="0" length="0"/>
  <rfmt sheetId="5" xfDxf="1" sqref="K942" start="0" length="0"/>
  <rfmt sheetId="5" xfDxf="1" sqref="L942" start="0" length="0"/>
  <rfmt sheetId="5" xfDxf="1" sqref="M942" start="0" length="0"/>
  <rfmt sheetId="5" xfDxf="1" sqref="N942" start="0" length="0"/>
  <rfmt sheetId="5" xfDxf="1" sqref="O942" start="0" length="0"/>
  <rfmt sheetId="5" xfDxf="1" sqref="P942" start="0" length="0"/>
  <rfmt sheetId="5" xfDxf="1" sqref="Q942" start="0" length="0"/>
  <rfmt sheetId="5" xfDxf="1" sqref="R942" start="0" length="0"/>
  <rfmt sheetId="5" xfDxf="1" sqref="S942" start="0" length="0"/>
  <rfmt sheetId="5" xfDxf="1" sqref="T942" start="0" length="0"/>
  <rfmt sheetId="5" xfDxf="1" sqref="U942" start="0" length="0"/>
  <rfmt sheetId="5" xfDxf="1" sqref="V942" start="0" length="0"/>
  <rfmt sheetId="5" xfDxf="1" sqref="W942" start="0" length="0"/>
  <rfmt sheetId="5" xfDxf="1" sqref="X942" start="0" length="0"/>
  <rfmt sheetId="5" xfDxf="1" sqref="Y942" start="0" length="0"/>
  <rfmt sheetId="5" xfDxf="1" sqref="Z942" start="0" length="0"/>
  <rfmt sheetId="5" xfDxf="1" sqref="AA942" start="0" length="0"/>
  <rfmt sheetId="5" xfDxf="1" sqref="AB942" start="0" length="0"/>
  <rfmt sheetId="5" xfDxf="1" sqref="AC942" start="0" length="0"/>
  <rfmt sheetId="5" xfDxf="1" sqref="AD942" start="0" length="0"/>
  <rfmt sheetId="5" xfDxf="1" sqref="AE942" start="0" length="0"/>
  <rcc rId="57329" sId="5" xfDxf="1" dxf="1">
    <nc r="A943" t="inlineStr">
      <is>
        <t>Each drama group constitutes of 15 members who will be facilitated with transport and allowance for each drama show. To ensure perfection and accuracy of messages being disseminated to the community, the HIV Focal person will work with the Peer Leader and the Drama Instructors to guide and supervise the rehearsals</t>
      </is>
    </nc>
    <ndxf>
      <font>
        <sz val="12"/>
        <name val="Calibri"/>
        <scheme val="none"/>
      </font>
      <alignment horizontal="justify" readingOrder="0"/>
    </ndxf>
  </rcc>
  <rfmt sheetId="5" xfDxf="1" sqref="B943" start="0" length="0"/>
  <rfmt sheetId="5" xfDxf="1" sqref="C943" start="0" length="0"/>
  <rfmt sheetId="5" xfDxf="1" sqref="D943" start="0" length="0"/>
  <rfmt sheetId="5" xfDxf="1" sqref="E943" start="0" length="0"/>
  <rfmt sheetId="5" xfDxf="1" sqref="F943" start="0" length="0"/>
  <rfmt sheetId="5" xfDxf="1" sqref="G943" start="0" length="0"/>
  <rfmt sheetId="5" xfDxf="1" sqref="H943" start="0" length="0"/>
  <rfmt sheetId="5" xfDxf="1" sqref="I943" start="0" length="0"/>
  <rfmt sheetId="5" xfDxf="1" sqref="J943" start="0" length="0"/>
  <rfmt sheetId="5" xfDxf="1" sqref="K943" start="0" length="0"/>
  <rfmt sheetId="5" xfDxf="1" sqref="L943" start="0" length="0"/>
  <rfmt sheetId="5" xfDxf="1" sqref="M943" start="0" length="0"/>
  <rfmt sheetId="5" xfDxf="1" sqref="N943" start="0" length="0"/>
  <rfmt sheetId="5" xfDxf="1" sqref="O943" start="0" length="0"/>
  <rfmt sheetId="5" xfDxf="1" sqref="P943" start="0" length="0"/>
  <rfmt sheetId="5" xfDxf="1" sqref="Q943" start="0" length="0"/>
  <rfmt sheetId="5" xfDxf="1" sqref="R943" start="0" length="0"/>
  <rfmt sheetId="5" xfDxf="1" sqref="S943" start="0" length="0"/>
  <rfmt sheetId="5" xfDxf="1" sqref="T943" start="0" length="0"/>
  <rfmt sheetId="5" xfDxf="1" sqref="U943" start="0" length="0"/>
  <rfmt sheetId="5" xfDxf="1" sqref="V943" start="0" length="0"/>
  <rfmt sheetId="5" xfDxf="1" sqref="W943" start="0" length="0"/>
  <rfmt sheetId="5" xfDxf="1" sqref="X943" start="0" length="0"/>
  <rfmt sheetId="5" xfDxf="1" sqref="Y943" start="0" length="0"/>
  <rfmt sheetId="5" xfDxf="1" sqref="Z943" start="0" length="0"/>
  <rfmt sheetId="5" xfDxf="1" sqref="AA943" start="0" length="0"/>
  <rfmt sheetId="5" xfDxf="1" sqref="AB943" start="0" length="0"/>
  <rfmt sheetId="5" xfDxf="1" sqref="AC943" start="0" length="0"/>
  <rfmt sheetId="5" xfDxf="1" sqref="AD943" start="0" length="0"/>
  <rfmt sheetId="5" xfDxf="1" sqref="AE943" start="0" length="0"/>
  <rfmt sheetId="5" xfDxf="1" sqref="A944" start="0" length="0">
    <dxf>
      <font>
        <sz val="12"/>
        <name val="Calibri"/>
        <scheme val="none"/>
      </font>
      <alignment horizontal="justify" readingOrder="0"/>
    </dxf>
  </rfmt>
  <rfmt sheetId="5" xfDxf="1" sqref="B944" start="0" length="0"/>
  <rfmt sheetId="5" xfDxf="1" sqref="C944" start="0" length="0"/>
  <rfmt sheetId="5" xfDxf="1" sqref="D944" start="0" length="0"/>
  <rfmt sheetId="5" xfDxf="1" sqref="E944" start="0" length="0"/>
  <rfmt sheetId="5" xfDxf="1" sqref="F944" start="0" length="0"/>
  <rfmt sheetId="5" xfDxf="1" sqref="G944" start="0" length="0"/>
  <rfmt sheetId="5" xfDxf="1" sqref="H944" start="0" length="0"/>
  <rfmt sheetId="5" xfDxf="1" sqref="I944" start="0" length="0"/>
  <rfmt sheetId="5" xfDxf="1" sqref="J944" start="0" length="0"/>
  <rfmt sheetId="5" xfDxf="1" sqref="K944" start="0" length="0"/>
  <rfmt sheetId="5" xfDxf="1" sqref="L944" start="0" length="0"/>
  <rfmt sheetId="5" xfDxf="1" sqref="M944" start="0" length="0"/>
  <rfmt sheetId="5" xfDxf="1" sqref="N944" start="0" length="0"/>
  <rfmt sheetId="5" xfDxf="1" sqref="O944" start="0" length="0"/>
  <rfmt sheetId="5" xfDxf="1" sqref="P944" start="0" length="0"/>
  <rfmt sheetId="5" xfDxf="1" sqref="Q944" start="0" length="0"/>
  <rfmt sheetId="5" xfDxf="1" sqref="R944" start="0" length="0"/>
  <rfmt sheetId="5" xfDxf="1" sqref="S944" start="0" length="0"/>
  <rfmt sheetId="5" xfDxf="1" sqref="T944" start="0" length="0"/>
  <rfmt sheetId="5" xfDxf="1" sqref="U944" start="0" length="0"/>
  <rfmt sheetId="5" xfDxf="1" sqref="V944" start="0" length="0"/>
  <rfmt sheetId="5" xfDxf="1" sqref="W944" start="0" length="0"/>
  <rfmt sheetId="5" xfDxf="1" sqref="X944" start="0" length="0"/>
  <rfmt sheetId="5" xfDxf="1" sqref="Y944" start="0" length="0"/>
  <rfmt sheetId="5" xfDxf="1" sqref="Z944" start="0" length="0"/>
  <rfmt sheetId="5" xfDxf="1" sqref="AA944" start="0" length="0"/>
  <rfmt sheetId="5" xfDxf="1" sqref="AB944" start="0" length="0"/>
  <rfmt sheetId="5" xfDxf="1" sqref="AC944" start="0" length="0"/>
  <rfmt sheetId="5" xfDxf="1" sqref="AD944" start="0" length="0"/>
  <rfmt sheetId="5" xfDxf="1" sqref="AE944" start="0" length="0"/>
  <rcc rId="57330" sId="5" xfDxf="1" dxf="1">
    <nc r="A945" t="inlineStr">
      <is>
        <r>
          <t>1.7</t>
        </r>
        <r>
          <rPr>
            <b/>
            <sz val="7"/>
            <rFont val="Times New Roman"/>
            <family val="1"/>
          </rPr>
          <t xml:space="preserve">  </t>
        </r>
        <r>
          <rPr>
            <b/>
            <sz val="12"/>
            <rFont val="Calibri"/>
            <family val="2"/>
          </rPr>
          <t>Conduct sensitization workshops targeting owners of recreation and entertainment centers (e.g. guest houses, video halls, pubs, beach management units) frequented by MARPS and other high risk groups.</t>
        </r>
      </is>
    </nc>
    <ndxf>
      <font>
        <b/>
        <sz val="12"/>
        <name val="Calibri"/>
        <scheme val="none"/>
      </font>
      <alignment horizontal="justify" readingOrder="0"/>
    </ndxf>
  </rcc>
  <rfmt sheetId="5" xfDxf="1" sqref="B945" start="0" length="0"/>
  <rfmt sheetId="5" xfDxf="1" sqref="C945" start="0" length="0"/>
  <rfmt sheetId="5" xfDxf="1" sqref="D945" start="0" length="0"/>
  <rfmt sheetId="5" xfDxf="1" sqref="E945" start="0" length="0"/>
  <rfmt sheetId="5" xfDxf="1" sqref="F945" start="0" length="0"/>
  <rfmt sheetId="5" xfDxf="1" sqref="G945" start="0" length="0"/>
  <rfmt sheetId="5" xfDxf="1" sqref="H945" start="0" length="0"/>
  <rfmt sheetId="5" xfDxf="1" sqref="I945" start="0" length="0"/>
  <rfmt sheetId="5" xfDxf="1" sqref="J945" start="0" length="0"/>
  <rfmt sheetId="5" xfDxf="1" sqref="K945" start="0" length="0"/>
  <rfmt sheetId="5" xfDxf="1" sqref="L945" start="0" length="0"/>
  <rfmt sheetId="5" xfDxf="1" sqref="M945" start="0" length="0"/>
  <rfmt sheetId="5" xfDxf="1" sqref="N945" start="0" length="0"/>
  <rfmt sheetId="5" xfDxf="1" sqref="O945" start="0" length="0"/>
  <rfmt sheetId="5" xfDxf="1" sqref="P945" start="0" length="0"/>
  <rfmt sheetId="5" xfDxf="1" sqref="Q945" start="0" length="0"/>
  <rfmt sheetId="5" xfDxf="1" sqref="R945" start="0" length="0"/>
  <rfmt sheetId="5" xfDxf="1" sqref="S945" start="0" length="0"/>
  <rfmt sheetId="5" xfDxf="1" sqref="T945" start="0" length="0"/>
  <rfmt sheetId="5" xfDxf="1" sqref="U945" start="0" length="0"/>
  <rfmt sheetId="5" xfDxf="1" sqref="V945" start="0" length="0"/>
  <rfmt sheetId="5" xfDxf="1" sqref="W945" start="0" length="0"/>
  <rfmt sheetId="5" xfDxf="1" sqref="X945" start="0" length="0"/>
  <rfmt sheetId="5" xfDxf="1" sqref="Y945" start="0" length="0"/>
  <rfmt sheetId="5" xfDxf="1" sqref="Z945" start="0" length="0"/>
  <rfmt sheetId="5" xfDxf="1" sqref="AA945" start="0" length="0"/>
  <rfmt sheetId="5" xfDxf="1" sqref="AB945" start="0" length="0"/>
  <rfmt sheetId="5" xfDxf="1" sqref="AC945" start="0" length="0"/>
  <rfmt sheetId="5" xfDxf="1" sqref="AD945" start="0" length="0"/>
  <rfmt sheetId="5" xfDxf="1" sqref="AE945" start="0" length="0"/>
  <rcc rId="57331" sId="5" xfDxf="1" dxf="1">
    <nc r="A946" t="inlineStr">
      <is>
        <t>The workshop will focus on addressing stigma and discrimination, barriers to access to HIV and AIDS service among MARPS as well as discuss possibilities of integrating HIV prevention in their businesses e.g. condom distribution, promotion of IEC materials among others. RIDE AFRICA will mobilize owners of recreation and entertainment centers in the targeted urban authorities to discuss the plight of the MARPS and need for increasing access to services among MARPS through their business. Where possible, some of the identified recreation centers will be designated as condom distribution as well as IEC outlets. Attempt will be made to engage some of the owners and proprietor recreational centers as advocate for MARPS.</t>
      </is>
    </nc>
    <ndxf>
      <font>
        <sz val="12"/>
        <name val="Calibri"/>
        <scheme val="none"/>
      </font>
      <alignment horizontal="justify" readingOrder="0"/>
    </ndxf>
  </rcc>
  <rfmt sheetId="5" xfDxf="1" sqref="B946" start="0" length="0"/>
  <rfmt sheetId="5" xfDxf="1" sqref="C946" start="0" length="0"/>
  <rfmt sheetId="5" xfDxf="1" sqref="D946" start="0" length="0"/>
  <rfmt sheetId="5" xfDxf="1" sqref="E946" start="0" length="0"/>
  <rfmt sheetId="5" xfDxf="1" sqref="F946" start="0" length="0"/>
  <rfmt sheetId="5" xfDxf="1" sqref="G946" start="0" length="0"/>
  <rfmt sheetId="5" xfDxf="1" sqref="H946" start="0" length="0"/>
  <rfmt sheetId="5" xfDxf="1" sqref="I946" start="0" length="0"/>
  <rfmt sheetId="5" xfDxf="1" sqref="J946" start="0" length="0"/>
  <rfmt sheetId="5" xfDxf="1" sqref="K946" start="0" length="0"/>
  <rfmt sheetId="5" xfDxf="1" sqref="L946" start="0" length="0"/>
  <rfmt sheetId="5" xfDxf="1" sqref="M946" start="0" length="0"/>
  <rfmt sheetId="5" xfDxf="1" sqref="N946" start="0" length="0"/>
  <rfmt sheetId="5" xfDxf="1" sqref="O946" start="0" length="0"/>
  <rfmt sheetId="5" xfDxf="1" sqref="P946" start="0" length="0"/>
  <rfmt sheetId="5" xfDxf="1" sqref="Q946" start="0" length="0"/>
  <rfmt sheetId="5" xfDxf="1" sqref="R946" start="0" length="0"/>
  <rfmt sheetId="5" xfDxf="1" sqref="S946" start="0" length="0"/>
  <rfmt sheetId="5" xfDxf="1" sqref="T946" start="0" length="0"/>
  <rfmt sheetId="5" xfDxf="1" sqref="U946" start="0" length="0"/>
  <rfmt sheetId="5" xfDxf="1" sqref="V946" start="0" length="0"/>
  <rfmt sheetId="5" xfDxf="1" sqref="W946" start="0" length="0"/>
  <rfmt sheetId="5" xfDxf="1" sqref="X946" start="0" length="0"/>
  <rfmt sheetId="5" xfDxf="1" sqref="Y946" start="0" length="0"/>
  <rfmt sheetId="5" xfDxf="1" sqref="Z946" start="0" length="0"/>
  <rfmt sheetId="5" xfDxf="1" sqref="AA946" start="0" length="0"/>
  <rfmt sheetId="5" xfDxf="1" sqref="AB946" start="0" length="0"/>
  <rfmt sheetId="5" xfDxf="1" sqref="AC946" start="0" length="0"/>
  <rfmt sheetId="5" xfDxf="1" sqref="AD946" start="0" length="0"/>
  <rfmt sheetId="5" xfDxf="1" sqref="AE946" start="0" length="0"/>
  <rfmt sheetId="5" xfDxf="1" sqref="A947" start="0" length="0">
    <dxf>
      <font>
        <sz val="12"/>
        <name val="Calibri"/>
        <scheme val="none"/>
      </font>
      <alignment horizontal="justify" readingOrder="0"/>
    </dxf>
  </rfmt>
  <rfmt sheetId="5" xfDxf="1" sqref="B947" start="0" length="0"/>
  <rfmt sheetId="5" xfDxf="1" sqref="C947" start="0" length="0"/>
  <rfmt sheetId="5" xfDxf="1" sqref="D947" start="0" length="0"/>
  <rfmt sheetId="5" xfDxf="1" sqref="E947" start="0" length="0"/>
  <rfmt sheetId="5" xfDxf="1" sqref="F947" start="0" length="0"/>
  <rfmt sheetId="5" xfDxf="1" sqref="G947" start="0" length="0"/>
  <rfmt sheetId="5" xfDxf="1" sqref="H947" start="0" length="0"/>
  <rfmt sheetId="5" xfDxf="1" sqref="I947" start="0" length="0"/>
  <rfmt sheetId="5" xfDxf="1" sqref="J947" start="0" length="0"/>
  <rfmt sheetId="5" xfDxf="1" sqref="K947" start="0" length="0"/>
  <rfmt sheetId="5" xfDxf="1" sqref="L947" start="0" length="0"/>
  <rfmt sheetId="5" xfDxf="1" sqref="M947" start="0" length="0"/>
  <rfmt sheetId="5" xfDxf="1" sqref="N947" start="0" length="0"/>
  <rfmt sheetId="5" xfDxf="1" sqref="O947" start="0" length="0"/>
  <rfmt sheetId="5" xfDxf="1" sqref="P947" start="0" length="0"/>
  <rfmt sheetId="5" xfDxf="1" sqref="Q947" start="0" length="0"/>
  <rfmt sheetId="5" xfDxf="1" sqref="R947" start="0" length="0"/>
  <rfmt sheetId="5" xfDxf="1" sqref="S947" start="0" length="0"/>
  <rfmt sheetId="5" xfDxf="1" sqref="T947" start="0" length="0"/>
  <rfmt sheetId="5" xfDxf="1" sqref="U947" start="0" length="0"/>
  <rfmt sheetId="5" xfDxf="1" sqref="V947" start="0" length="0"/>
  <rfmt sheetId="5" xfDxf="1" sqref="W947" start="0" length="0"/>
  <rfmt sheetId="5" xfDxf="1" sqref="X947" start="0" length="0"/>
  <rfmt sheetId="5" xfDxf="1" sqref="Y947" start="0" length="0"/>
  <rfmt sheetId="5" xfDxf="1" sqref="Z947" start="0" length="0"/>
  <rfmt sheetId="5" xfDxf="1" sqref="AA947" start="0" length="0"/>
  <rfmt sheetId="5" xfDxf="1" sqref="AB947" start="0" length="0"/>
  <rfmt sheetId="5" xfDxf="1" sqref="AC947" start="0" length="0"/>
  <rfmt sheetId="5" xfDxf="1" sqref="AD947" start="0" length="0"/>
  <rfmt sheetId="5" xfDxf="1" sqref="AE947" start="0" length="0"/>
  <rcc rId="57332" sId="5" xfDxf="1" dxf="1">
    <nc r="A948" t="inlineStr">
      <is>
        <r>
          <t>1.8 Conduct bi-annual sexuality and life skills</t>
        </r>
        <r>
          <rPr>
            <b/>
            <sz val="12"/>
            <color rgb="FF000000"/>
            <rFont val="Calibri"/>
            <family val="2"/>
          </rPr>
          <t xml:space="preserve"> training tailored to needs of MARPS including coping</t>
        </r>
      </is>
    </nc>
    <ndxf>
      <font>
        <b/>
        <sz val="12"/>
        <name val="Calibri"/>
        <scheme val="none"/>
      </font>
    </ndxf>
  </rcc>
  <rfmt sheetId="5" xfDxf="1" sqref="B948" start="0" length="0"/>
  <rfmt sheetId="5" xfDxf="1" sqref="C948" start="0" length="0"/>
  <rfmt sheetId="5" xfDxf="1" sqref="D948" start="0" length="0"/>
  <rfmt sheetId="5" xfDxf="1" sqref="E948" start="0" length="0"/>
  <rfmt sheetId="5" xfDxf="1" sqref="F948" start="0" length="0"/>
  <rfmt sheetId="5" xfDxf="1" sqref="G948" start="0" length="0"/>
  <rfmt sheetId="5" xfDxf="1" sqref="H948" start="0" length="0"/>
  <rfmt sheetId="5" xfDxf="1" sqref="I948" start="0" length="0"/>
  <rfmt sheetId="5" xfDxf="1" sqref="J948" start="0" length="0"/>
  <rfmt sheetId="5" xfDxf="1" sqref="K948" start="0" length="0"/>
  <rfmt sheetId="5" xfDxf="1" sqref="L948" start="0" length="0"/>
  <rfmt sheetId="5" xfDxf="1" sqref="M948" start="0" length="0"/>
  <rfmt sheetId="5" xfDxf="1" sqref="N948" start="0" length="0"/>
  <rfmt sheetId="5" xfDxf="1" sqref="O948" start="0" length="0"/>
  <rfmt sheetId="5" xfDxf="1" sqref="P948" start="0" length="0"/>
  <rfmt sheetId="5" xfDxf="1" sqref="Q948" start="0" length="0"/>
  <rfmt sheetId="5" xfDxf="1" sqref="R948" start="0" length="0"/>
  <rfmt sheetId="5" xfDxf="1" sqref="S948" start="0" length="0"/>
  <rfmt sheetId="5" xfDxf="1" sqref="T948" start="0" length="0"/>
  <rfmt sheetId="5" xfDxf="1" sqref="U948" start="0" length="0"/>
  <rfmt sheetId="5" xfDxf="1" sqref="V948" start="0" length="0"/>
  <rfmt sheetId="5" xfDxf="1" sqref="W948" start="0" length="0"/>
  <rfmt sheetId="5" xfDxf="1" sqref="X948" start="0" length="0"/>
  <rfmt sheetId="5" xfDxf="1" sqref="Y948" start="0" length="0"/>
  <rfmt sheetId="5" xfDxf="1" sqref="Z948" start="0" length="0"/>
  <rfmt sheetId="5" xfDxf="1" sqref="AA948" start="0" length="0"/>
  <rfmt sheetId="5" xfDxf="1" sqref="AB948" start="0" length="0"/>
  <rfmt sheetId="5" xfDxf="1" sqref="AC948" start="0" length="0"/>
  <rfmt sheetId="5" xfDxf="1" sqref="AD948" start="0" length="0"/>
  <rfmt sheetId="5" xfDxf="1" sqref="AE948" start="0" length="0"/>
  <rcc rId="57333" sId="5" xfDxf="1" dxf="1">
    <nc r="A949" t="inlineStr">
      <is>
        <r>
          <t xml:space="preserve"> Skills </t>
        </r>
        <r>
          <rPr>
            <b/>
            <sz val="12"/>
            <rFont val="Calibri"/>
            <family val="2"/>
          </rPr>
          <t xml:space="preserve">for some selected members of MARPS and other high risk groups </t>
        </r>
      </is>
    </nc>
    <ndxf>
      <font>
        <b/>
        <sz val="12"/>
        <color rgb="FF000000"/>
        <name val="Calibri"/>
        <scheme val="none"/>
      </font>
      <alignment horizontal="left" indent="2" relativeIndent="0" readingOrder="0"/>
    </ndxf>
  </rcc>
  <rfmt sheetId="5" xfDxf="1" sqref="B949" start="0" length="0"/>
  <rfmt sheetId="5" xfDxf="1" sqref="C949" start="0" length="0"/>
  <rfmt sheetId="5" xfDxf="1" sqref="D949" start="0" length="0"/>
  <rfmt sheetId="5" xfDxf="1" sqref="E949" start="0" length="0"/>
  <rfmt sheetId="5" xfDxf="1" sqref="F949" start="0" length="0"/>
  <rfmt sheetId="5" xfDxf="1" sqref="G949" start="0" length="0"/>
  <rfmt sheetId="5" xfDxf="1" sqref="H949" start="0" length="0"/>
  <rfmt sheetId="5" xfDxf="1" sqref="I949" start="0" length="0"/>
  <rfmt sheetId="5" xfDxf="1" sqref="J949" start="0" length="0"/>
  <rfmt sheetId="5" xfDxf="1" sqref="K949" start="0" length="0"/>
  <rfmt sheetId="5" xfDxf="1" sqref="L949" start="0" length="0"/>
  <rfmt sheetId="5" xfDxf="1" sqref="M949" start="0" length="0"/>
  <rfmt sheetId="5" xfDxf="1" sqref="N949" start="0" length="0"/>
  <rfmt sheetId="5" xfDxf="1" sqref="O949" start="0" length="0"/>
  <rfmt sheetId="5" xfDxf="1" sqref="P949" start="0" length="0"/>
  <rfmt sheetId="5" xfDxf="1" sqref="Q949" start="0" length="0"/>
  <rfmt sheetId="5" xfDxf="1" sqref="R949" start="0" length="0"/>
  <rfmt sheetId="5" xfDxf="1" sqref="S949" start="0" length="0"/>
  <rfmt sheetId="5" xfDxf="1" sqref="T949" start="0" length="0"/>
  <rfmt sheetId="5" xfDxf="1" sqref="U949" start="0" length="0"/>
  <rfmt sheetId="5" xfDxf="1" sqref="V949" start="0" length="0"/>
  <rfmt sheetId="5" xfDxf="1" sqref="W949" start="0" length="0"/>
  <rfmt sheetId="5" xfDxf="1" sqref="X949" start="0" length="0"/>
  <rfmt sheetId="5" xfDxf="1" sqref="Y949" start="0" length="0"/>
  <rfmt sheetId="5" xfDxf="1" sqref="Z949" start="0" length="0"/>
  <rfmt sheetId="5" xfDxf="1" sqref="AA949" start="0" length="0"/>
  <rfmt sheetId="5" xfDxf="1" sqref="AB949" start="0" length="0"/>
  <rfmt sheetId="5" xfDxf="1" sqref="AC949" start="0" length="0"/>
  <rfmt sheetId="5" xfDxf="1" sqref="AD949" start="0" length="0"/>
  <rfmt sheetId="5" xfDxf="1" sqref="AE949" start="0" length="0"/>
  <rcc rId="57334" sId="5" xfDxf="1" dxf="1">
    <nc r="A950" t="inlineStr">
      <is>
        <t xml:space="preserve">In order to strengthen the capacity of the MARPS and other high risk groups for effective HIV prevention, RIDE AFRICA will conduct a one day seminar in sexuality and life skills. The training will empower the MARPS and other high risk groups with appropriate HIV prevention knowledge to influence adoption and negotiation for safer sexual practices as well as helping them make informed choices thus, reducing the risk of HIV infection. RIDE AFRICA will work with notational and locally selected facilitators to conduct these training. </t>
      </is>
    </nc>
    <ndxf>
      <font>
        <sz val="12"/>
        <color rgb="FF000000"/>
        <name val="Calibri"/>
        <scheme val="none"/>
      </font>
      <alignment horizontal="justify" readingOrder="0"/>
    </ndxf>
  </rcc>
  <rfmt sheetId="5" xfDxf="1" sqref="B950" start="0" length="0"/>
  <rfmt sheetId="5" xfDxf="1" sqref="C950" start="0" length="0"/>
  <rfmt sheetId="5" xfDxf="1" sqref="D950" start="0" length="0"/>
  <rfmt sheetId="5" xfDxf="1" sqref="E950" start="0" length="0"/>
  <rfmt sheetId="5" xfDxf="1" sqref="F950" start="0" length="0"/>
  <rfmt sheetId="5" xfDxf="1" sqref="G950" start="0" length="0"/>
  <rfmt sheetId="5" xfDxf="1" sqref="H950" start="0" length="0"/>
  <rfmt sheetId="5" xfDxf="1" sqref="I950" start="0" length="0"/>
  <rfmt sheetId="5" xfDxf="1" sqref="J950" start="0" length="0"/>
  <rfmt sheetId="5" xfDxf="1" sqref="K950" start="0" length="0"/>
  <rfmt sheetId="5" xfDxf="1" sqref="L950" start="0" length="0"/>
  <rfmt sheetId="5" xfDxf="1" sqref="M950" start="0" length="0"/>
  <rfmt sheetId="5" xfDxf="1" sqref="N950" start="0" length="0"/>
  <rfmt sheetId="5" xfDxf="1" sqref="O950" start="0" length="0"/>
  <rfmt sheetId="5" xfDxf="1" sqref="P950" start="0" length="0"/>
  <rfmt sheetId="5" xfDxf="1" sqref="Q950" start="0" length="0"/>
  <rfmt sheetId="5" xfDxf="1" sqref="R950" start="0" length="0"/>
  <rfmt sheetId="5" xfDxf="1" sqref="S950" start="0" length="0"/>
  <rfmt sheetId="5" xfDxf="1" sqref="T950" start="0" length="0"/>
  <rfmt sheetId="5" xfDxf="1" sqref="U950" start="0" length="0"/>
  <rfmt sheetId="5" xfDxf="1" sqref="V950" start="0" length="0"/>
  <rfmt sheetId="5" xfDxf="1" sqref="W950" start="0" length="0"/>
  <rfmt sheetId="5" xfDxf="1" sqref="X950" start="0" length="0"/>
  <rfmt sheetId="5" xfDxf="1" sqref="Y950" start="0" length="0"/>
  <rfmt sheetId="5" xfDxf="1" sqref="Z950" start="0" length="0"/>
  <rfmt sheetId="5" xfDxf="1" sqref="AA950" start="0" length="0"/>
  <rfmt sheetId="5" xfDxf="1" sqref="AB950" start="0" length="0"/>
  <rfmt sheetId="5" xfDxf="1" sqref="AC950" start="0" length="0"/>
  <rfmt sheetId="5" xfDxf="1" sqref="AD950" start="0" length="0"/>
  <rfmt sheetId="5" xfDxf="1" sqref="AE950" start="0" length="0"/>
  <rfmt sheetId="5" xfDxf="1" sqref="A951" start="0" length="0">
    <dxf>
      <font>
        <sz val="12"/>
        <color rgb="FF000000"/>
        <name val="Calibri"/>
        <scheme val="none"/>
      </font>
      <alignment horizontal="justify" readingOrder="0"/>
    </dxf>
  </rfmt>
  <rfmt sheetId="5" xfDxf="1" sqref="B951" start="0" length="0"/>
  <rfmt sheetId="5" xfDxf="1" sqref="C951" start="0" length="0"/>
  <rfmt sheetId="5" xfDxf="1" sqref="D951" start="0" length="0"/>
  <rfmt sheetId="5" xfDxf="1" sqref="E951" start="0" length="0"/>
  <rfmt sheetId="5" xfDxf="1" sqref="F951" start="0" length="0"/>
  <rfmt sheetId="5" xfDxf="1" sqref="G951" start="0" length="0"/>
  <rfmt sheetId="5" xfDxf="1" sqref="H951" start="0" length="0"/>
  <rfmt sheetId="5" xfDxf="1" sqref="I951" start="0" length="0"/>
  <rfmt sheetId="5" xfDxf="1" sqref="J951" start="0" length="0"/>
  <rfmt sheetId="5" xfDxf="1" sqref="K951" start="0" length="0"/>
  <rfmt sheetId="5" xfDxf="1" sqref="L951" start="0" length="0"/>
  <rfmt sheetId="5" xfDxf="1" sqref="M951" start="0" length="0"/>
  <rfmt sheetId="5" xfDxf="1" sqref="N951" start="0" length="0"/>
  <rfmt sheetId="5" xfDxf="1" sqref="O951" start="0" length="0"/>
  <rfmt sheetId="5" xfDxf="1" sqref="P951" start="0" length="0"/>
  <rfmt sheetId="5" xfDxf="1" sqref="Q951" start="0" length="0"/>
  <rfmt sheetId="5" xfDxf="1" sqref="R951" start="0" length="0"/>
  <rfmt sheetId="5" xfDxf="1" sqref="S951" start="0" length="0"/>
  <rfmt sheetId="5" xfDxf="1" sqref="T951" start="0" length="0"/>
  <rfmt sheetId="5" xfDxf="1" sqref="U951" start="0" length="0"/>
  <rfmt sheetId="5" xfDxf="1" sqref="V951" start="0" length="0"/>
  <rfmt sheetId="5" xfDxf="1" sqref="W951" start="0" length="0"/>
  <rfmt sheetId="5" xfDxf="1" sqref="X951" start="0" length="0"/>
  <rfmt sheetId="5" xfDxf="1" sqref="Y951" start="0" length="0"/>
  <rfmt sheetId="5" xfDxf="1" sqref="Z951" start="0" length="0"/>
  <rfmt sheetId="5" xfDxf="1" sqref="AA951" start="0" length="0"/>
  <rfmt sheetId="5" xfDxf="1" sqref="AB951" start="0" length="0"/>
  <rfmt sheetId="5" xfDxf="1" sqref="AC951" start="0" length="0"/>
  <rfmt sheetId="5" xfDxf="1" sqref="AD951" start="0" length="0"/>
  <rfmt sheetId="5" xfDxf="1" sqref="AE951" start="0" length="0"/>
  <rcc rId="57335" sId="5" xfDxf="1" dxf="1">
    <nc r="A952" t="inlineStr">
      <is>
        <r>
          <t>1.9</t>
        </r>
        <r>
          <rPr>
            <b/>
            <sz val="7"/>
            <rFont val="Times New Roman"/>
            <family val="1"/>
          </rPr>
          <t xml:space="preserve">  </t>
        </r>
        <r>
          <rPr>
            <b/>
            <sz val="12"/>
            <rFont val="Calibri"/>
            <family val="2"/>
          </rPr>
          <t xml:space="preserve">Establish one HIV and AIDS knowledge room and service centre within MARPS hotspots in FORT PORTAL MUNICIPALITY targeting Long Distance Truck drivers and other MARPS categories.  </t>
        </r>
      </is>
    </nc>
    <ndxf>
      <font>
        <b/>
        <sz val="12"/>
        <name val="Calibri"/>
        <scheme val="none"/>
      </font>
      <alignment horizontal="justify" readingOrder="0"/>
    </ndxf>
  </rcc>
  <rfmt sheetId="5" xfDxf="1" sqref="B952" start="0" length="0"/>
  <rfmt sheetId="5" xfDxf="1" sqref="C952" start="0" length="0"/>
  <rfmt sheetId="5" xfDxf="1" sqref="D952" start="0" length="0"/>
  <rfmt sheetId="5" xfDxf="1" sqref="E952" start="0" length="0"/>
  <rfmt sheetId="5" xfDxf="1" sqref="F952" start="0" length="0"/>
  <rfmt sheetId="5" xfDxf="1" sqref="G952" start="0" length="0"/>
  <rfmt sheetId="5" xfDxf="1" sqref="H952" start="0" length="0"/>
  <rfmt sheetId="5" xfDxf="1" sqref="I952" start="0" length="0"/>
  <rfmt sheetId="5" xfDxf="1" sqref="J952" start="0" length="0"/>
  <rfmt sheetId="5" xfDxf="1" sqref="K952" start="0" length="0"/>
  <rfmt sheetId="5" xfDxf="1" sqref="L952" start="0" length="0"/>
  <rfmt sheetId="5" xfDxf="1" sqref="M952" start="0" length="0"/>
  <rfmt sheetId="5" xfDxf="1" sqref="N952" start="0" length="0"/>
  <rfmt sheetId="5" xfDxf="1" sqref="O952" start="0" length="0"/>
  <rfmt sheetId="5" xfDxf="1" sqref="P952" start="0" length="0"/>
  <rfmt sheetId="5" xfDxf="1" sqref="Q952" start="0" length="0"/>
  <rfmt sheetId="5" xfDxf="1" sqref="R952" start="0" length="0"/>
  <rfmt sheetId="5" xfDxf="1" sqref="S952" start="0" length="0"/>
  <rfmt sheetId="5" xfDxf="1" sqref="T952" start="0" length="0"/>
  <rfmt sheetId="5" xfDxf="1" sqref="U952" start="0" length="0"/>
  <rfmt sheetId="5" xfDxf="1" sqref="V952" start="0" length="0"/>
  <rfmt sheetId="5" xfDxf="1" sqref="W952" start="0" length="0"/>
  <rfmt sheetId="5" xfDxf="1" sqref="X952" start="0" length="0"/>
  <rfmt sheetId="5" xfDxf="1" sqref="Y952" start="0" length="0"/>
  <rfmt sheetId="5" xfDxf="1" sqref="Z952" start="0" length="0"/>
  <rfmt sheetId="5" xfDxf="1" sqref="AA952" start="0" length="0"/>
  <rfmt sheetId="5" xfDxf="1" sqref="AB952" start="0" length="0"/>
  <rfmt sheetId="5" xfDxf="1" sqref="AC952" start="0" length="0"/>
  <rfmt sheetId="5" xfDxf="1" sqref="AD952" start="0" length="0"/>
  <rfmt sheetId="5" xfDxf="1" sqref="AE952" start="0" length="0"/>
  <rcc rId="57336" sId="5" xfDxf="1" dxf="1">
    <nc r="A953" t="inlineStr">
      <is>
        <t>One of the hindrances of access to services and HIV and AIDS services among MARPS is limited knowledge about the available services as well as issues regarding proximity to the sites. To address these constraints, RIDE AFRICA will establish knowledge rooms and service centers at one of the MARPS hot spots in FORT PORTAL MUNICIPALITYA where HIV prevention information and other services will be provided by local service providers. The centre will be equipped with facilities to attract the MARPS and create environment for MARPS friendly service provision.</t>
      </is>
    </nc>
    <ndxf>
      <font>
        <sz val="12"/>
        <name val="Calibri"/>
        <scheme val="none"/>
      </font>
      <alignment horizontal="justify" readingOrder="0"/>
    </ndxf>
  </rcc>
  <rfmt sheetId="5" xfDxf="1" sqref="B953" start="0" length="0"/>
  <rfmt sheetId="5" xfDxf="1" sqref="C953" start="0" length="0"/>
  <rfmt sheetId="5" xfDxf="1" sqref="D953" start="0" length="0"/>
  <rfmt sheetId="5" xfDxf="1" sqref="E953" start="0" length="0"/>
  <rfmt sheetId="5" xfDxf="1" sqref="F953" start="0" length="0"/>
  <rfmt sheetId="5" xfDxf="1" sqref="G953" start="0" length="0"/>
  <rfmt sheetId="5" xfDxf="1" sqref="H953" start="0" length="0"/>
  <rfmt sheetId="5" xfDxf="1" sqref="I953" start="0" length="0"/>
  <rfmt sheetId="5" xfDxf="1" sqref="J953" start="0" length="0"/>
  <rfmt sheetId="5" xfDxf="1" sqref="K953" start="0" length="0"/>
  <rfmt sheetId="5" xfDxf="1" sqref="L953" start="0" length="0"/>
  <rfmt sheetId="5" xfDxf="1" sqref="M953" start="0" length="0"/>
  <rfmt sheetId="5" xfDxf="1" sqref="N953" start="0" length="0"/>
  <rfmt sheetId="5" xfDxf="1" sqref="O953" start="0" length="0"/>
  <rfmt sheetId="5" xfDxf="1" sqref="P953" start="0" length="0"/>
  <rfmt sheetId="5" xfDxf="1" sqref="Q953" start="0" length="0"/>
  <rfmt sheetId="5" xfDxf="1" sqref="R953" start="0" length="0"/>
  <rfmt sheetId="5" xfDxf="1" sqref="S953" start="0" length="0"/>
  <rfmt sheetId="5" xfDxf="1" sqref="T953" start="0" length="0"/>
  <rfmt sheetId="5" xfDxf="1" sqref="U953" start="0" length="0"/>
  <rfmt sheetId="5" xfDxf="1" sqref="V953" start="0" length="0"/>
  <rfmt sheetId="5" xfDxf="1" sqref="W953" start="0" length="0"/>
  <rfmt sheetId="5" xfDxf="1" sqref="X953" start="0" length="0"/>
  <rfmt sheetId="5" xfDxf="1" sqref="Y953" start="0" length="0"/>
  <rfmt sheetId="5" xfDxf="1" sqref="Z953" start="0" length="0"/>
  <rfmt sheetId="5" xfDxf="1" sqref="AA953" start="0" length="0"/>
  <rfmt sheetId="5" xfDxf="1" sqref="AB953" start="0" length="0"/>
  <rfmt sheetId="5" xfDxf="1" sqref="AC953" start="0" length="0"/>
  <rfmt sheetId="5" xfDxf="1" sqref="AD953" start="0" length="0"/>
  <rfmt sheetId="5" xfDxf="1" sqref="AE953" start="0" length="0"/>
  <rfmt sheetId="5" xfDxf="1" sqref="A954" start="0" length="0">
    <dxf>
      <font>
        <sz val="12"/>
        <name val="Calibri"/>
        <scheme val="none"/>
      </font>
      <alignment horizontal="justify" readingOrder="0"/>
    </dxf>
  </rfmt>
  <rfmt sheetId="5" xfDxf="1" sqref="B954" start="0" length="0"/>
  <rfmt sheetId="5" xfDxf="1" sqref="C954" start="0" length="0"/>
  <rfmt sheetId="5" xfDxf="1" sqref="D954" start="0" length="0"/>
  <rfmt sheetId="5" xfDxf="1" sqref="E954" start="0" length="0"/>
  <rfmt sheetId="5" xfDxf="1" sqref="F954" start="0" length="0"/>
  <rfmt sheetId="5" xfDxf="1" sqref="G954" start="0" length="0"/>
  <rfmt sheetId="5" xfDxf="1" sqref="H954" start="0" length="0"/>
  <rfmt sheetId="5" xfDxf="1" sqref="I954" start="0" length="0"/>
  <rfmt sheetId="5" xfDxf="1" sqref="J954" start="0" length="0"/>
  <rfmt sheetId="5" xfDxf="1" sqref="K954" start="0" length="0"/>
  <rfmt sheetId="5" xfDxf="1" sqref="L954" start="0" length="0"/>
  <rfmt sheetId="5" xfDxf="1" sqref="M954" start="0" length="0"/>
  <rfmt sheetId="5" xfDxf="1" sqref="N954" start="0" length="0"/>
  <rfmt sheetId="5" xfDxf="1" sqref="O954" start="0" length="0"/>
  <rfmt sheetId="5" xfDxf="1" sqref="P954" start="0" length="0"/>
  <rfmt sheetId="5" xfDxf="1" sqref="Q954" start="0" length="0"/>
  <rfmt sheetId="5" xfDxf="1" sqref="R954" start="0" length="0"/>
  <rfmt sheetId="5" xfDxf="1" sqref="S954" start="0" length="0"/>
  <rfmt sheetId="5" xfDxf="1" sqref="T954" start="0" length="0"/>
  <rfmt sheetId="5" xfDxf="1" sqref="U954" start="0" length="0"/>
  <rfmt sheetId="5" xfDxf="1" sqref="V954" start="0" length="0"/>
  <rfmt sheetId="5" xfDxf="1" sqref="W954" start="0" length="0"/>
  <rfmt sheetId="5" xfDxf="1" sqref="X954" start="0" length="0"/>
  <rfmt sheetId="5" xfDxf="1" sqref="Y954" start="0" length="0"/>
  <rfmt sheetId="5" xfDxf="1" sqref="Z954" start="0" length="0"/>
  <rfmt sheetId="5" xfDxf="1" sqref="AA954" start="0" length="0"/>
  <rfmt sheetId="5" xfDxf="1" sqref="AB954" start="0" length="0"/>
  <rfmt sheetId="5" xfDxf="1" sqref="AC954" start="0" length="0"/>
  <rfmt sheetId="5" xfDxf="1" sqref="AD954" start="0" length="0"/>
  <rfmt sheetId="5" xfDxf="1" sqref="AE954" start="0" length="0"/>
  <rcc rId="57337" sId="5" xfDxf="1" dxf="1">
    <nc r="A955" t="inlineStr">
      <is>
        <r>
          <t>Objective 2</t>
        </r>
        <r>
          <rPr>
            <b/>
            <sz val="12"/>
            <rFont val="Calibri"/>
            <family val="2"/>
          </rPr>
          <t>: To scale up coverage of comprehensive HIV and AIDS services through increased access and utilization of services among the MARPS in FORT PORTAL MUNICIPALITY and Kasese urban authorities by the end of July 2016</t>
        </r>
      </is>
    </nc>
    <ndxf>
      <font>
        <b/>
        <sz val="14"/>
        <name val="Calibri"/>
        <scheme val="none"/>
      </font>
      <alignment horizontal="justify" readingOrder="0"/>
    </ndxf>
  </rcc>
  <rfmt sheetId="5" xfDxf="1" sqref="B955" start="0" length="0"/>
  <rfmt sheetId="5" xfDxf="1" sqref="C955" start="0" length="0"/>
  <rfmt sheetId="5" xfDxf="1" sqref="D955" start="0" length="0"/>
  <rfmt sheetId="5" xfDxf="1" sqref="E955" start="0" length="0"/>
  <rfmt sheetId="5" xfDxf="1" sqref="F955" start="0" length="0"/>
  <rfmt sheetId="5" xfDxf="1" sqref="G955" start="0" length="0"/>
  <rfmt sheetId="5" xfDxf="1" sqref="H955" start="0" length="0"/>
  <rfmt sheetId="5" xfDxf="1" sqref="I955" start="0" length="0"/>
  <rfmt sheetId="5" xfDxf="1" sqref="J955" start="0" length="0"/>
  <rfmt sheetId="5" xfDxf="1" sqref="K955" start="0" length="0"/>
  <rfmt sheetId="5" xfDxf="1" sqref="L955" start="0" length="0"/>
  <rfmt sheetId="5" xfDxf="1" sqref="M955" start="0" length="0"/>
  <rfmt sheetId="5" xfDxf="1" sqref="N955" start="0" length="0"/>
  <rfmt sheetId="5" xfDxf="1" sqref="O955" start="0" length="0"/>
  <rfmt sheetId="5" xfDxf="1" sqref="P955" start="0" length="0"/>
  <rfmt sheetId="5" xfDxf="1" sqref="Q955" start="0" length="0"/>
  <rfmt sheetId="5" xfDxf="1" sqref="R955" start="0" length="0"/>
  <rfmt sheetId="5" xfDxf="1" sqref="S955" start="0" length="0"/>
  <rfmt sheetId="5" xfDxf="1" sqref="T955" start="0" length="0"/>
  <rfmt sheetId="5" xfDxf="1" sqref="U955" start="0" length="0"/>
  <rfmt sheetId="5" xfDxf="1" sqref="V955" start="0" length="0"/>
  <rfmt sheetId="5" xfDxf="1" sqref="W955" start="0" length="0"/>
  <rfmt sheetId="5" xfDxf="1" sqref="X955" start="0" length="0"/>
  <rfmt sheetId="5" xfDxf="1" sqref="Y955" start="0" length="0"/>
  <rfmt sheetId="5" xfDxf="1" sqref="Z955" start="0" length="0"/>
  <rfmt sheetId="5" xfDxf="1" sqref="AA955" start="0" length="0"/>
  <rfmt sheetId="5" xfDxf="1" sqref="AB955" start="0" length="0"/>
  <rfmt sheetId="5" xfDxf="1" sqref="AC955" start="0" length="0"/>
  <rfmt sheetId="5" xfDxf="1" sqref="AD955" start="0" length="0"/>
  <rfmt sheetId="5" xfDxf="1" sqref="AE955" start="0" length="0"/>
  <rfmt sheetId="5" xfDxf="1" sqref="A956" start="0" length="0">
    <dxf>
      <font>
        <b/>
        <sz val="12"/>
        <name val="Calibri"/>
        <scheme val="none"/>
      </font>
      <alignment horizontal="justify" readingOrder="0"/>
    </dxf>
  </rfmt>
  <rfmt sheetId="5" xfDxf="1" sqref="B956" start="0" length="0"/>
  <rfmt sheetId="5" xfDxf="1" sqref="C956" start="0" length="0"/>
  <rfmt sheetId="5" xfDxf="1" sqref="D956" start="0" length="0"/>
  <rfmt sheetId="5" xfDxf="1" sqref="E956" start="0" length="0"/>
  <rfmt sheetId="5" xfDxf="1" sqref="F956" start="0" length="0"/>
  <rfmt sheetId="5" xfDxf="1" sqref="G956" start="0" length="0"/>
  <rfmt sheetId="5" xfDxf="1" sqref="H956" start="0" length="0"/>
  <rfmt sheetId="5" xfDxf="1" sqref="I956" start="0" length="0"/>
  <rfmt sheetId="5" xfDxf="1" sqref="J956" start="0" length="0"/>
  <rfmt sheetId="5" xfDxf="1" sqref="K956" start="0" length="0"/>
  <rfmt sheetId="5" xfDxf="1" sqref="L956" start="0" length="0"/>
  <rfmt sheetId="5" xfDxf="1" sqref="M956" start="0" length="0"/>
  <rfmt sheetId="5" xfDxf="1" sqref="N956" start="0" length="0"/>
  <rfmt sheetId="5" xfDxf="1" sqref="O956" start="0" length="0"/>
  <rfmt sheetId="5" xfDxf="1" sqref="P956" start="0" length="0"/>
  <rfmt sheetId="5" xfDxf="1" sqref="Q956" start="0" length="0"/>
  <rfmt sheetId="5" xfDxf="1" sqref="R956" start="0" length="0"/>
  <rfmt sheetId="5" xfDxf="1" sqref="S956" start="0" length="0"/>
  <rfmt sheetId="5" xfDxf="1" sqref="T956" start="0" length="0"/>
  <rfmt sheetId="5" xfDxf="1" sqref="U956" start="0" length="0"/>
  <rfmt sheetId="5" xfDxf="1" sqref="V956" start="0" length="0"/>
  <rfmt sheetId="5" xfDxf="1" sqref="W956" start="0" length="0"/>
  <rfmt sheetId="5" xfDxf="1" sqref="X956" start="0" length="0"/>
  <rfmt sheetId="5" xfDxf="1" sqref="Y956" start="0" length="0"/>
  <rfmt sheetId="5" xfDxf="1" sqref="Z956" start="0" length="0"/>
  <rfmt sheetId="5" xfDxf="1" sqref="AA956" start="0" length="0"/>
  <rfmt sheetId="5" xfDxf="1" sqref="AB956" start="0" length="0"/>
  <rfmt sheetId="5" xfDxf="1" sqref="AC956" start="0" length="0"/>
  <rfmt sheetId="5" xfDxf="1" sqref="AD956" start="0" length="0"/>
  <rfmt sheetId="5" xfDxf="1" sqref="AE956" start="0" length="0"/>
  <rcc rId="57338" sId="5" xfDxf="1" dxf="1">
    <nc r="A957" t="inlineStr">
      <is>
        <r>
          <t>Outcome 2.1:</t>
        </r>
        <r>
          <rPr>
            <b/>
            <sz val="12"/>
            <rFont val="Calibri"/>
            <family val="2"/>
          </rPr>
          <t xml:space="preserve"> Increased coverage and uptake of HIV prevention, services to MARPS and other high risk groups in FORT PORTAL MUNICIPALITY and Kasese urban authorities</t>
        </r>
        <r>
          <rPr>
            <sz val="12"/>
            <rFont val="Calibri"/>
            <family val="2"/>
          </rPr>
          <t>.</t>
        </r>
      </is>
    </nc>
    <ndxf>
      <font>
        <b/>
        <sz val="13"/>
        <name val="Calibri"/>
        <scheme val="none"/>
      </font>
      <alignment horizontal="justify" readingOrder="0"/>
    </ndxf>
  </rcc>
  <rfmt sheetId="5" xfDxf="1" sqref="B957" start="0" length="0"/>
  <rfmt sheetId="5" xfDxf="1" sqref="C957" start="0" length="0"/>
  <rfmt sheetId="5" xfDxf="1" sqref="D957" start="0" length="0"/>
  <rfmt sheetId="5" xfDxf="1" sqref="E957" start="0" length="0"/>
  <rfmt sheetId="5" xfDxf="1" sqref="F957" start="0" length="0"/>
  <rfmt sheetId="5" xfDxf="1" sqref="G957" start="0" length="0"/>
  <rfmt sheetId="5" xfDxf="1" sqref="H957" start="0" length="0"/>
  <rfmt sheetId="5" xfDxf="1" sqref="I957" start="0" length="0"/>
  <rfmt sheetId="5" xfDxf="1" sqref="J957" start="0" length="0"/>
  <rfmt sheetId="5" xfDxf="1" sqref="K957" start="0" length="0"/>
  <rfmt sheetId="5" xfDxf="1" sqref="L957" start="0" length="0"/>
  <rfmt sheetId="5" xfDxf="1" sqref="M957" start="0" length="0"/>
  <rfmt sheetId="5" xfDxf="1" sqref="N957" start="0" length="0"/>
  <rfmt sheetId="5" xfDxf="1" sqref="O957" start="0" length="0"/>
  <rfmt sheetId="5" xfDxf="1" sqref="P957" start="0" length="0"/>
  <rfmt sheetId="5" xfDxf="1" sqref="Q957" start="0" length="0"/>
  <rfmt sheetId="5" xfDxf="1" sqref="R957" start="0" length="0"/>
  <rfmt sheetId="5" xfDxf="1" sqref="S957" start="0" length="0"/>
  <rfmt sheetId="5" xfDxf="1" sqref="T957" start="0" length="0"/>
  <rfmt sheetId="5" xfDxf="1" sqref="U957" start="0" length="0"/>
  <rfmt sheetId="5" xfDxf="1" sqref="V957" start="0" length="0"/>
  <rfmt sheetId="5" xfDxf="1" sqref="W957" start="0" length="0"/>
  <rfmt sheetId="5" xfDxf="1" sqref="X957" start="0" length="0"/>
  <rfmt sheetId="5" xfDxf="1" sqref="Y957" start="0" length="0"/>
  <rfmt sheetId="5" xfDxf="1" sqref="Z957" start="0" length="0"/>
  <rfmt sheetId="5" xfDxf="1" sqref="AA957" start="0" length="0"/>
  <rfmt sheetId="5" xfDxf="1" sqref="AB957" start="0" length="0"/>
  <rfmt sheetId="5" xfDxf="1" sqref="AC957" start="0" length="0"/>
  <rfmt sheetId="5" xfDxf="1" sqref="AD957" start="0" length="0"/>
  <rfmt sheetId="5" xfDxf="1" sqref="AE957" start="0" length="0"/>
  <rfmt sheetId="5" xfDxf="1" sqref="A958" start="0" length="0">
    <dxf>
      <font>
        <sz val="12"/>
        <color rgb="FF7030A0"/>
        <name val="Calibri"/>
        <scheme val="none"/>
      </font>
      <alignment horizontal="justify" readingOrder="0"/>
    </dxf>
  </rfmt>
  <rfmt sheetId="5" xfDxf="1" sqref="B958" start="0" length="0"/>
  <rfmt sheetId="5" xfDxf="1" sqref="C958" start="0" length="0"/>
  <rfmt sheetId="5" xfDxf="1" sqref="D958" start="0" length="0"/>
  <rfmt sheetId="5" xfDxf="1" sqref="E958" start="0" length="0"/>
  <rfmt sheetId="5" xfDxf="1" sqref="F958" start="0" length="0"/>
  <rfmt sheetId="5" xfDxf="1" sqref="G958" start="0" length="0"/>
  <rfmt sheetId="5" xfDxf="1" sqref="H958" start="0" length="0"/>
  <rfmt sheetId="5" xfDxf="1" sqref="I958" start="0" length="0"/>
  <rfmt sheetId="5" xfDxf="1" sqref="J958" start="0" length="0"/>
  <rfmt sheetId="5" xfDxf="1" sqref="K958" start="0" length="0"/>
  <rfmt sheetId="5" xfDxf="1" sqref="L958" start="0" length="0"/>
  <rfmt sheetId="5" xfDxf="1" sqref="M958" start="0" length="0"/>
  <rfmt sheetId="5" xfDxf="1" sqref="N958" start="0" length="0"/>
  <rfmt sheetId="5" xfDxf="1" sqref="O958" start="0" length="0"/>
  <rfmt sheetId="5" xfDxf="1" sqref="P958" start="0" length="0"/>
  <rfmt sheetId="5" xfDxf="1" sqref="Q958" start="0" length="0"/>
  <rfmt sheetId="5" xfDxf="1" sqref="R958" start="0" length="0"/>
  <rfmt sheetId="5" xfDxf="1" sqref="S958" start="0" length="0"/>
  <rfmt sheetId="5" xfDxf="1" sqref="T958" start="0" length="0"/>
  <rfmt sheetId="5" xfDxf="1" sqref="U958" start="0" length="0"/>
  <rfmt sheetId="5" xfDxf="1" sqref="V958" start="0" length="0"/>
  <rfmt sheetId="5" xfDxf="1" sqref="W958" start="0" length="0"/>
  <rfmt sheetId="5" xfDxf="1" sqref="X958" start="0" length="0"/>
  <rfmt sheetId="5" xfDxf="1" sqref="Y958" start="0" length="0"/>
  <rfmt sheetId="5" xfDxf="1" sqref="Z958" start="0" length="0"/>
  <rfmt sheetId="5" xfDxf="1" sqref="AA958" start="0" length="0"/>
  <rfmt sheetId="5" xfDxf="1" sqref="AB958" start="0" length="0"/>
  <rfmt sheetId="5" xfDxf="1" sqref="AC958" start="0" length="0"/>
  <rfmt sheetId="5" xfDxf="1" sqref="AD958" start="0" length="0"/>
  <rfmt sheetId="5" xfDxf="1" sqref="AE958" start="0" length="0"/>
  <rcc rId="57339" sId="5" xfDxf="1" dxf="1">
    <nc r="A959" t="inlineStr">
      <is>
        <t>2.1.1</t>
      </is>
    </nc>
    <ndxf>
      <font>
        <b/>
        <sz val="12"/>
        <name val="Calibri"/>
        <scheme val="none"/>
      </font>
      <alignment horizontal="justify" readingOrder="0"/>
    </ndxf>
  </rcc>
  <rcc rId="57340" sId="5" xfDxf="1" dxf="1">
    <nc r="B959" t="inlineStr">
      <is>
        <t>Conduct quarterly combination HIV prevention camps to provide integrated HIV and AIDS services targeting MARPS and other high risk groups.</t>
      </is>
    </nc>
    <ndxf>
      <font>
        <b/>
        <sz val="12"/>
        <name val="Calibri"/>
        <scheme val="none"/>
      </font>
      <alignment horizontal="justify" readingOrder="0"/>
    </ndxf>
  </rcc>
  <rfmt sheetId="5" xfDxf="1" sqref="C959" start="0" length="0"/>
  <rfmt sheetId="5" xfDxf="1" sqref="D959" start="0" length="0"/>
  <rfmt sheetId="5" xfDxf="1" sqref="E959" start="0" length="0"/>
  <rfmt sheetId="5" xfDxf="1" sqref="F959" start="0" length="0"/>
  <rfmt sheetId="5" xfDxf="1" sqref="G959" start="0" length="0"/>
  <rfmt sheetId="5" xfDxf="1" sqref="H959" start="0" length="0"/>
  <rfmt sheetId="5" xfDxf="1" sqref="I959" start="0" length="0"/>
  <rfmt sheetId="5" xfDxf="1" sqref="J959" start="0" length="0"/>
  <rfmt sheetId="5" xfDxf="1" sqref="K959" start="0" length="0"/>
  <rfmt sheetId="5" xfDxf="1" sqref="L959" start="0" length="0"/>
  <rfmt sheetId="5" xfDxf="1" sqref="M959" start="0" length="0"/>
  <rfmt sheetId="5" xfDxf="1" sqref="N959" start="0" length="0"/>
  <rfmt sheetId="5" xfDxf="1" sqref="O959" start="0" length="0"/>
  <rfmt sheetId="5" xfDxf="1" sqref="P959" start="0" length="0"/>
  <rfmt sheetId="5" xfDxf="1" sqref="Q959" start="0" length="0"/>
  <rfmt sheetId="5" xfDxf="1" sqref="R959" start="0" length="0"/>
  <rfmt sheetId="5" xfDxf="1" sqref="S959" start="0" length="0"/>
  <rfmt sheetId="5" xfDxf="1" sqref="T959" start="0" length="0"/>
  <rfmt sheetId="5" xfDxf="1" sqref="U959" start="0" length="0"/>
  <rfmt sheetId="5" xfDxf="1" sqref="V959" start="0" length="0"/>
  <rfmt sheetId="5" xfDxf="1" sqref="W959" start="0" length="0"/>
  <rfmt sheetId="5" xfDxf="1" sqref="X959" start="0" length="0"/>
  <rfmt sheetId="5" xfDxf="1" sqref="Y959" start="0" length="0"/>
  <rfmt sheetId="5" xfDxf="1" sqref="Z959" start="0" length="0"/>
  <rfmt sheetId="5" xfDxf="1" sqref="AA959" start="0" length="0"/>
  <rfmt sheetId="5" xfDxf="1" sqref="AB959" start="0" length="0"/>
  <rfmt sheetId="5" xfDxf="1" sqref="AC959" start="0" length="0"/>
  <rfmt sheetId="5" xfDxf="1" sqref="AD959" start="0" length="0"/>
  <rfmt sheetId="5" xfDxf="1" sqref="AE959" start="0" length="0"/>
  <rcc rId="57341" sId="5" xfDxf="1" dxf="1">
    <nc r="A960" t="inlineStr">
      <is>
        <r>
          <t xml:space="preserve">In partnership with FORT PORTAL MUNICIPALITY and implementing urban authorities and MARPS Implementing partners, RIDE AFRICA will facilitate the provision of comprehensive HIV prevention services primarily targeting but not limited to MARPS. Selected staff from the implementing urban authorities and IPs, will be facilitated with transport, out of pocket and lunch to provide </t>
        </r>
        <r>
          <rPr>
            <b/>
            <sz val="12"/>
            <rFont val="Calibri"/>
            <family val="2"/>
          </rPr>
          <t>combination HIV prevention</t>
        </r>
        <r>
          <rPr>
            <sz val="12"/>
            <rFont val="Calibri"/>
            <family val="2"/>
          </rPr>
          <t xml:space="preserve"> services targeting areas with high concentration of MARPS. The combination HIV prevention services will include among others HCT, eMTCT, SRH, Family Planning, condom education and distribution. An average of 200 persons will be reached in each camp on a quarterly basis, making an estimated of 9600 individuals over the period of 18 months. </t>
        </r>
      </is>
    </nc>
    <ndxf>
      <font>
        <sz val="12"/>
        <name val="Calibri"/>
        <scheme val="none"/>
      </font>
      <alignment horizontal="justify" readingOrder="0"/>
    </ndxf>
  </rcc>
  <rfmt sheetId="5" xfDxf="1" sqref="B960" start="0" length="0"/>
  <rfmt sheetId="5" xfDxf="1" sqref="C960" start="0" length="0"/>
  <rfmt sheetId="5" xfDxf="1" sqref="D960" start="0" length="0"/>
  <rfmt sheetId="5" xfDxf="1" sqref="E960" start="0" length="0"/>
  <rfmt sheetId="5" xfDxf="1" sqref="F960" start="0" length="0"/>
  <rfmt sheetId="5" xfDxf="1" sqref="G960" start="0" length="0"/>
  <rfmt sheetId="5" xfDxf="1" sqref="H960" start="0" length="0"/>
  <rfmt sheetId="5" xfDxf="1" sqref="I960" start="0" length="0"/>
  <rfmt sheetId="5" xfDxf="1" sqref="J960" start="0" length="0"/>
  <rfmt sheetId="5" xfDxf="1" sqref="K960" start="0" length="0"/>
  <rfmt sheetId="5" xfDxf="1" sqref="L960" start="0" length="0"/>
  <rfmt sheetId="5" xfDxf="1" sqref="M960" start="0" length="0"/>
  <rfmt sheetId="5" xfDxf="1" sqref="N960" start="0" length="0"/>
  <rfmt sheetId="5" xfDxf="1" sqref="O960" start="0" length="0"/>
  <rfmt sheetId="5" xfDxf="1" sqref="P960" start="0" length="0"/>
  <rfmt sheetId="5" xfDxf="1" sqref="Q960" start="0" length="0"/>
  <rfmt sheetId="5" xfDxf="1" sqref="R960" start="0" length="0"/>
  <rfmt sheetId="5" xfDxf="1" sqref="S960" start="0" length="0"/>
  <rfmt sheetId="5" xfDxf="1" sqref="T960" start="0" length="0"/>
  <rfmt sheetId="5" xfDxf="1" sqref="U960" start="0" length="0"/>
  <rfmt sheetId="5" xfDxf="1" sqref="V960" start="0" length="0"/>
  <rfmt sheetId="5" xfDxf="1" sqref="W960" start="0" length="0"/>
  <rfmt sheetId="5" xfDxf="1" sqref="X960" start="0" length="0"/>
  <rfmt sheetId="5" xfDxf="1" sqref="Y960" start="0" length="0"/>
  <rfmt sheetId="5" xfDxf="1" sqref="Z960" start="0" length="0"/>
  <rfmt sheetId="5" xfDxf="1" sqref="AA960" start="0" length="0"/>
  <rfmt sheetId="5" xfDxf="1" sqref="AB960" start="0" length="0"/>
  <rfmt sheetId="5" xfDxf="1" sqref="AC960" start="0" length="0"/>
  <rfmt sheetId="5" xfDxf="1" sqref="AD960" start="0" length="0"/>
  <rfmt sheetId="5" xfDxf="1" sqref="AE960" start="0" length="0"/>
  <rcc rId="57342" sId="5" xfDxf="1" dxf="1">
    <nc r="A961" t="inlineStr">
      <is>
        <t xml:space="preserve"> </t>
      </is>
    </nc>
    <ndxf>
      <font>
        <sz val="12"/>
        <name val="Calibri"/>
        <scheme val="none"/>
      </font>
      <alignment horizontal="justify" readingOrder="0"/>
    </ndxf>
  </rcc>
  <rfmt sheetId="5" xfDxf="1" sqref="B961" start="0" length="0"/>
  <rfmt sheetId="5" xfDxf="1" sqref="C961" start="0" length="0"/>
  <rfmt sheetId="5" xfDxf="1" sqref="D961" start="0" length="0"/>
  <rfmt sheetId="5" xfDxf="1" sqref="E961" start="0" length="0"/>
  <rfmt sheetId="5" xfDxf="1" sqref="F961" start="0" length="0"/>
  <rfmt sheetId="5" xfDxf="1" sqref="G961" start="0" length="0"/>
  <rfmt sheetId="5" xfDxf="1" sqref="H961" start="0" length="0"/>
  <rfmt sheetId="5" xfDxf="1" sqref="I961" start="0" length="0"/>
  <rfmt sheetId="5" xfDxf="1" sqref="J961" start="0" length="0"/>
  <rfmt sheetId="5" xfDxf="1" sqref="K961" start="0" length="0"/>
  <rfmt sheetId="5" xfDxf="1" sqref="L961" start="0" length="0"/>
  <rfmt sheetId="5" xfDxf="1" sqref="M961" start="0" length="0"/>
  <rfmt sheetId="5" xfDxf="1" sqref="N961" start="0" length="0"/>
  <rfmt sheetId="5" xfDxf="1" sqref="O961" start="0" length="0"/>
  <rfmt sheetId="5" xfDxf="1" sqref="P961" start="0" length="0"/>
  <rfmt sheetId="5" xfDxf="1" sqref="Q961" start="0" length="0"/>
  <rfmt sheetId="5" xfDxf="1" sqref="R961" start="0" length="0"/>
  <rfmt sheetId="5" xfDxf="1" sqref="S961" start="0" length="0"/>
  <rfmt sheetId="5" xfDxf="1" sqref="T961" start="0" length="0"/>
  <rfmt sheetId="5" xfDxf="1" sqref="U961" start="0" length="0"/>
  <rfmt sheetId="5" xfDxf="1" sqref="V961" start="0" length="0"/>
  <rfmt sheetId="5" xfDxf="1" sqref="W961" start="0" length="0"/>
  <rfmt sheetId="5" xfDxf="1" sqref="X961" start="0" length="0"/>
  <rfmt sheetId="5" xfDxf="1" sqref="Y961" start="0" length="0"/>
  <rfmt sheetId="5" xfDxf="1" sqref="Z961" start="0" length="0"/>
  <rfmt sheetId="5" xfDxf="1" sqref="AA961" start="0" length="0"/>
  <rfmt sheetId="5" xfDxf="1" sqref="AB961" start="0" length="0"/>
  <rfmt sheetId="5" xfDxf="1" sqref="AC961" start="0" length="0"/>
  <rfmt sheetId="5" xfDxf="1" sqref="AD961" start="0" length="0"/>
  <rfmt sheetId="5" xfDxf="1" sqref="AE961" start="0" length="0"/>
  <rcc rId="57343" sId="5" xfDxf="1" dxf="1">
    <nc r="A962" t="inlineStr">
      <is>
        <t xml:space="preserve">In addition, Safe Male Circumcision services will be provided targeting MARPS and other high risk groups in the targeted urban authorities. The SMC camps will be organized in strategic locations within the proximity of MARPS hot spots or nearby health centers (III &amp; IV). In collaboration with the urban authority health departments, RIDE AFRICA will identify and facilitate trained local SMC service providers including surgeons, counsellors and nurses who will be facilitated with transport and allowances to provide the services. The project will not procure commodities for SMC services. These will be sourced from the District health offices and IPs. </t>
      </is>
    </nc>
    <ndxf>
      <font>
        <sz val="12"/>
        <name val="Calibri"/>
        <scheme val="none"/>
      </font>
      <alignment horizontal="justify" readingOrder="0"/>
    </ndxf>
  </rcc>
  <rfmt sheetId="5" xfDxf="1" sqref="B962" start="0" length="0"/>
  <rfmt sheetId="5" xfDxf="1" sqref="C962" start="0" length="0"/>
  <rfmt sheetId="5" xfDxf="1" sqref="D962" start="0" length="0"/>
  <rfmt sheetId="5" xfDxf="1" sqref="E962" start="0" length="0"/>
  <rfmt sheetId="5" xfDxf="1" sqref="F962" start="0" length="0"/>
  <rfmt sheetId="5" xfDxf="1" sqref="G962" start="0" length="0"/>
  <rfmt sheetId="5" xfDxf="1" sqref="H962" start="0" length="0"/>
  <rfmt sheetId="5" xfDxf="1" sqref="I962" start="0" length="0"/>
  <rfmt sheetId="5" xfDxf="1" sqref="J962" start="0" length="0"/>
  <rfmt sheetId="5" xfDxf="1" sqref="K962" start="0" length="0"/>
  <rfmt sheetId="5" xfDxf="1" sqref="L962" start="0" length="0"/>
  <rfmt sheetId="5" xfDxf="1" sqref="M962" start="0" length="0"/>
  <rfmt sheetId="5" xfDxf="1" sqref="N962" start="0" length="0"/>
  <rfmt sheetId="5" xfDxf="1" sqref="O962" start="0" length="0"/>
  <rfmt sheetId="5" xfDxf="1" sqref="P962" start="0" length="0"/>
  <rfmt sheetId="5" xfDxf="1" sqref="Q962" start="0" length="0"/>
  <rfmt sheetId="5" xfDxf="1" sqref="R962" start="0" length="0"/>
  <rfmt sheetId="5" xfDxf="1" sqref="S962" start="0" length="0"/>
  <rfmt sheetId="5" xfDxf="1" sqref="T962" start="0" length="0"/>
  <rfmt sheetId="5" xfDxf="1" sqref="U962" start="0" length="0"/>
  <rfmt sheetId="5" xfDxf="1" sqref="V962" start="0" length="0"/>
  <rfmt sheetId="5" xfDxf="1" sqref="W962" start="0" length="0"/>
  <rfmt sheetId="5" xfDxf="1" sqref="X962" start="0" length="0"/>
  <rfmt sheetId="5" xfDxf="1" sqref="Y962" start="0" length="0"/>
  <rfmt sheetId="5" xfDxf="1" sqref="Z962" start="0" length="0"/>
  <rfmt sheetId="5" xfDxf="1" sqref="AA962" start="0" length="0"/>
  <rfmt sheetId="5" xfDxf="1" sqref="AB962" start="0" length="0"/>
  <rfmt sheetId="5" xfDxf="1" sqref="AC962" start="0" length="0"/>
  <rfmt sheetId="5" xfDxf="1" sqref="AD962" start="0" length="0"/>
  <rfmt sheetId="5" xfDxf="1" sqref="AE962" start="0" length="0"/>
  <rfmt sheetId="5" xfDxf="1" sqref="A963" start="0" length="0">
    <dxf>
      <font>
        <sz val="12"/>
        <name val="Calibri"/>
        <scheme val="none"/>
      </font>
      <alignment horizontal="justify" readingOrder="0"/>
    </dxf>
  </rfmt>
  <rfmt sheetId="5" xfDxf="1" sqref="B963" start="0" length="0"/>
  <rfmt sheetId="5" xfDxf="1" sqref="C963" start="0" length="0"/>
  <rfmt sheetId="5" xfDxf="1" sqref="D963" start="0" length="0"/>
  <rfmt sheetId="5" xfDxf="1" sqref="E963" start="0" length="0"/>
  <rfmt sheetId="5" xfDxf="1" sqref="F963" start="0" length="0"/>
  <rfmt sheetId="5" xfDxf="1" sqref="G963" start="0" length="0"/>
  <rfmt sheetId="5" xfDxf="1" sqref="H963" start="0" length="0"/>
  <rfmt sheetId="5" xfDxf="1" sqref="I963" start="0" length="0"/>
  <rfmt sheetId="5" xfDxf="1" sqref="J963" start="0" length="0"/>
  <rfmt sheetId="5" xfDxf="1" sqref="K963" start="0" length="0"/>
  <rfmt sheetId="5" xfDxf="1" sqref="L963" start="0" length="0"/>
  <rfmt sheetId="5" xfDxf="1" sqref="M963" start="0" length="0"/>
  <rfmt sheetId="5" xfDxf="1" sqref="N963" start="0" length="0"/>
  <rfmt sheetId="5" xfDxf="1" sqref="O963" start="0" length="0"/>
  <rfmt sheetId="5" xfDxf="1" sqref="P963" start="0" length="0"/>
  <rfmt sheetId="5" xfDxf="1" sqref="Q963" start="0" length="0"/>
  <rfmt sheetId="5" xfDxf="1" sqref="R963" start="0" length="0"/>
  <rfmt sheetId="5" xfDxf="1" sqref="S963" start="0" length="0"/>
  <rfmt sheetId="5" xfDxf="1" sqref="T963" start="0" length="0"/>
  <rfmt sheetId="5" xfDxf="1" sqref="U963" start="0" length="0"/>
  <rfmt sheetId="5" xfDxf="1" sqref="V963" start="0" length="0"/>
  <rfmt sheetId="5" xfDxf="1" sqref="W963" start="0" length="0"/>
  <rfmt sheetId="5" xfDxf="1" sqref="X963" start="0" length="0"/>
  <rfmt sheetId="5" xfDxf="1" sqref="Y963" start="0" length="0"/>
  <rfmt sheetId="5" xfDxf="1" sqref="Z963" start="0" length="0"/>
  <rfmt sheetId="5" xfDxf="1" sqref="AA963" start="0" length="0"/>
  <rfmt sheetId="5" xfDxf="1" sqref="AB963" start="0" length="0"/>
  <rfmt sheetId="5" xfDxf="1" sqref="AC963" start="0" length="0"/>
  <rfmt sheetId="5" xfDxf="1" sqref="AD963" start="0" length="0"/>
  <rfmt sheetId="5" xfDxf="1" sqref="AE963" start="0" length="0"/>
  <rcc rId="57344" sId="5" xfDxf="1" dxf="1">
    <nc r="A964" t="inlineStr">
      <is>
        <t xml:space="preserve">Mobilization of MARPS for these services will be done jointly by peer educators, RIDE AFRICA, AIDS Committee members and urban authority leaders. This will be done through radio announcements, film shows door-to-door and peer to peer reaches, use of megaphones, announcements in community meetings and notice boards among others. Mobilization of MARPS will be done by peer educators, while community mobilisation will be conducted through various methods including radio announcement, film shows and use of mega phones and community meetings, among others. In addition films shows will be organized in the catchment areas prior to days of the combination HIV prevention outreach camps. Alongside the HCT services Elimination of Mother to Child Transmission (eMTCT) services will be provided. RIDE AFRICA will partner with existing organisations including the DHO’s office and networks of people living with HIV/AIDS to mobilize clients including pregnant women and their spouses to go for Anti-Natal and take HIV tests.  </t>
      </is>
    </nc>
    <ndxf>
      <font>
        <sz val="12"/>
        <name val="Calibri"/>
        <scheme val="none"/>
      </font>
      <alignment horizontal="justify" readingOrder="0"/>
    </ndxf>
  </rcc>
  <rfmt sheetId="5" xfDxf="1" sqref="B964" start="0" length="0"/>
  <rfmt sheetId="5" xfDxf="1" sqref="C964" start="0" length="0"/>
  <rfmt sheetId="5" xfDxf="1" sqref="D964" start="0" length="0"/>
  <rfmt sheetId="5" xfDxf="1" sqref="E964" start="0" length="0"/>
  <rfmt sheetId="5" xfDxf="1" sqref="F964" start="0" length="0"/>
  <rfmt sheetId="5" xfDxf="1" sqref="G964" start="0" length="0"/>
  <rfmt sheetId="5" xfDxf="1" sqref="H964" start="0" length="0"/>
  <rfmt sheetId="5" xfDxf="1" sqref="I964" start="0" length="0"/>
  <rfmt sheetId="5" xfDxf="1" sqref="J964" start="0" length="0"/>
  <rfmt sheetId="5" xfDxf="1" sqref="K964" start="0" length="0"/>
  <rfmt sheetId="5" xfDxf="1" sqref="L964" start="0" length="0"/>
  <rfmt sheetId="5" xfDxf="1" sqref="M964" start="0" length="0"/>
  <rfmt sheetId="5" xfDxf="1" sqref="N964" start="0" length="0"/>
  <rfmt sheetId="5" xfDxf="1" sqref="O964" start="0" length="0"/>
  <rfmt sheetId="5" xfDxf="1" sqref="P964" start="0" length="0"/>
  <rfmt sheetId="5" xfDxf="1" sqref="Q964" start="0" length="0"/>
  <rfmt sheetId="5" xfDxf="1" sqref="R964" start="0" length="0"/>
  <rfmt sheetId="5" xfDxf="1" sqref="S964" start="0" length="0"/>
  <rfmt sheetId="5" xfDxf="1" sqref="T964" start="0" length="0"/>
  <rfmt sheetId="5" xfDxf="1" sqref="U964" start="0" length="0"/>
  <rfmt sheetId="5" xfDxf="1" sqref="V964" start="0" length="0"/>
  <rfmt sheetId="5" xfDxf="1" sqref="W964" start="0" length="0"/>
  <rfmt sheetId="5" xfDxf="1" sqref="X964" start="0" length="0"/>
  <rfmt sheetId="5" xfDxf="1" sqref="Y964" start="0" length="0"/>
  <rfmt sheetId="5" xfDxf="1" sqref="Z964" start="0" length="0"/>
  <rfmt sheetId="5" xfDxf="1" sqref="AA964" start="0" length="0"/>
  <rfmt sheetId="5" xfDxf="1" sqref="AB964" start="0" length="0"/>
  <rfmt sheetId="5" xfDxf="1" sqref="AC964" start="0" length="0"/>
  <rfmt sheetId="5" xfDxf="1" sqref="AD964" start="0" length="0"/>
  <rfmt sheetId="5" xfDxf="1" sqref="AE964" start="0" length="0"/>
  <rfmt sheetId="5" xfDxf="1" sqref="A965" start="0" length="0">
    <dxf>
      <font>
        <sz val="12"/>
        <name val="Calibri"/>
        <scheme val="none"/>
      </font>
      <alignment horizontal="justify" readingOrder="0"/>
    </dxf>
  </rfmt>
  <rfmt sheetId="5" xfDxf="1" sqref="B965" start="0" length="0"/>
  <rfmt sheetId="5" xfDxf="1" sqref="C965" start="0" length="0"/>
  <rfmt sheetId="5" xfDxf="1" sqref="D965" start="0" length="0"/>
  <rfmt sheetId="5" xfDxf="1" sqref="E965" start="0" length="0"/>
  <rfmt sheetId="5" xfDxf="1" sqref="F965" start="0" length="0"/>
  <rfmt sheetId="5" xfDxf="1" sqref="G965" start="0" length="0"/>
  <rfmt sheetId="5" xfDxf="1" sqref="H965" start="0" length="0"/>
  <rfmt sheetId="5" xfDxf="1" sqref="I965" start="0" length="0"/>
  <rfmt sheetId="5" xfDxf="1" sqref="J965" start="0" length="0"/>
  <rfmt sheetId="5" xfDxf="1" sqref="K965" start="0" length="0"/>
  <rfmt sheetId="5" xfDxf="1" sqref="L965" start="0" length="0"/>
  <rfmt sheetId="5" xfDxf="1" sqref="M965" start="0" length="0"/>
  <rfmt sheetId="5" xfDxf="1" sqref="N965" start="0" length="0"/>
  <rfmt sheetId="5" xfDxf="1" sqref="O965" start="0" length="0"/>
  <rfmt sheetId="5" xfDxf="1" sqref="P965" start="0" length="0"/>
  <rfmt sheetId="5" xfDxf="1" sqref="Q965" start="0" length="0"/>
  <rfmt sheetId="5" xfDxf="1" sqref="R965" start="0" length="0"/>
  <rfmt sheetId="5" xfDxf="1" sqref="S965" start="0" length="0"/>
  <rfmt sheetId="5" xfDxf="1" sqref="T965" start="0" length="0"/>
  <rfmt sheetId="5" xfDxf="1" sqref="U965" start="0" length="0"/>
  <rfmt sheetId="5" xfDxf="1" sqref="V965" start="0" length="0"/>
  <rfmt sheetId="5" xfDxf="1" sqref="W965" start="0" length="0"/>
  <rfmt sheetId="5" xfDxf="1" sqref="X965" start="0" length="0"/>
  <rfmt sheetId="5" xfDxf="1" sqref="Y965" start="0" length="0"/>
  <rfmt sheetId="5" xfDxf="1" sqref="Z965" start="0" length="0"/>
  <rfmt sheetId="5" xfDxf="1" sqref="AA965" start="0" length="0"/>
  <rfmt sheetId="5" xfDxf="1" sqref="AB965" start="0" length="0"/>
  <rfmt sheetId="5" xfDxf="1" sqref="AC965" start="0" length="0"/>
  <rfmt sheetId="5" xfDxf="1" sqref="AD965" start="0" length="0"/>
  <rfmt sheetId="5" xfDxf="1" sqref="AE965" start="0" length="0"/>
  <rcc rId="57345" sId="5" xfDxf="1" dxf="1">
    <nc r="A966" t="inlineStr">
      <is>
        <t>RIDE AFRICA will facilitate selected staff from experienced partners with tents, allowances and meals to conduct Information sessions on eMTCT and Information Education and Communication (IEC) materials will be distributed. In some instances positive pregnant women will be referred to health centers or clinics where they will be assessed for antiretroviral therapy.</t>
      </is>
    </nc>
    <ndxf>
      <font>
        <sz val="12"/>
        <name val="Calibri"/>
        <scheme val="none"/>
      </font>
      <alignment horizontal="justify" readingOrder="0"/>
    </ndxf>
  </rcc>
  <rfmt sheetId="5" xfDxf="1" sqref="B966" start="0" length="0"/>
  <rfmt sheetId="5" xfDxf="1" sqref="C966" start="0" length="0"/>
  <rfmt sheetId="5" xfDxf="1" sqref="D966" start="0" length="0"/>
  <rfmt sheetId="5" xfDxf="1" sqref="E966" start="0" length="0"/>
  <rfmt sheetId="5" xfDxf="1" sqref="F966" start="0" length="0"/>
  <rfmt sheetId="5" xfDxf="1" sqref="G966" start="0" length="0"/>
  <rfmt sheetId="5" xfDxf="1" sqref="H966" start="0" length="0"/>
  <rfmt sheetId="5" xfDxf="1" sqref="I966" start="0" length="0"/>
  <rfmt sheetId="5" xfDxf="1" sqref="J966" start="0" length="0"/>
  <rfmt sheetId="5" xfDxf="1" sqref="K966" start="0" length="0"/>
  <rfmt sheetId="5" xfDxf="1" sqref="L966" start="0" length="0"/>
  <rfmt sheetId="5" xfDxf="1" sqref="M966" start="0" length="0"/>
  <rfmt sheetId="5" xfDxf="1" sqref="N966" start="0" length="0"/>
  <rfmt sheetId="5" xfDxf="1" sqref="O966" start="0" length="0"/>
  <rfmt sheetId="5" xfDxf="1" sqref="P966" start="0" length="0"/>
  <rfmt sheetId="5" xfDxf="1" sqref="Q966" start="0" length="0"/>
  <rfmt sheetId="5" xfDxf="1" sqref="R966" start="0" length="0"/>
  <rfmt sheetId="5" xfDxf="1" sqref="S966" start="0" length="0"/>
  <rfmt sheetId="5" xfDxf="1" sqref="T966" start="0" length="0"/>
  <rfmt sheetId="5" xfDxf="1" sqref="U966" start="0" length="0"/>
  <rfmt sheetId="5" xfDxf="1" sqref="V966" start="0" length="0"/>
  <rfmt sheetId="5" xfDxf="1" sqref="W966" start="0" length="0"/>
  <rfmt sheetId="5" xfDxf="1" sqref="X966" start="0" length="0"/>
  <rfmt sheetId="5" xfDxf="1" sqref="Y966" start="0" length="0"/>
  <rfmt sheetId="5" xfDxf="1" sqref="Z966" start="0" length="0"/>
  <rfmt sheetId="5" xfDxf="1" sqref="AA966" start="0" length="0"/>
  <rfmt sheetId="5" xfDxf="1" sqref="AB966" start="0" length="0"/>
  <rfmt sheetId="5" xfDxf="1" sqref="AC966" start="0" length="0"/>
  <rfmt sheetId="5" xfDxf="1" sqref="AD966" start="0" length="0"/>
  <rfmt sheetId="5" xfDxf="1" sqref="AE966" start="0" length="0"/>
  <rcc rId="57346" sId="5" xfDxf="1" dxf="1">
    <nc r="A967" t="inlineStr">
      <is>
        <t xml:space="preserve"> </t>
      </is>
    </nc>
    <ndxf>
      <font>
        <sz val="12"/>
        <name val="Calibri"/>
        <scheme val="none"/>
      </font>
      <alignment horizontal="justify" readingOrder="0"/>
    </ndxf>
  </rcc>
  <rfmt sheetId="5" xfDxf="1" sqref="B967" start="0" length="0"/>
  <rfmt sheetId="5" xfDxf="1" sqref="C967" start="0" length="0"/>
  <rfmt sheetId="5" xfDxf="1" sqref="D967" start="0" length="0"/>
  <rfmt sheetId="5" xfDxf="1" sqref="E967" start="0" length="0"/>
  <rfmt sheetId="5" xfDxf="1" sqref="F967" start="0" length="0"/>
  <rfmt sheetId="5" xfDxf="1" sqref="G967" start="0" length="0"/>
  <rfmt sheetId="5" xfDxf="1" sqref="H967" start="0" length="0"/>
  <rfmt sheetId="5" xfDxf="1" sqref="I967" start="0" length="0"/>
  <rfmt sheetId="5" xfDxf="1" sqref="J967" start="0" length="0"/>
  <rfmt sheetId="5" xfDxf="1" sqref="K967" start="0" length="0"/>
  <rfmt sheetId="5" xfDxf="1" sqref="L967" start="0" length="0"/>
  <rfmt sheetId="5" xfDxf="1" sqref="M967" start="0" length="0"/>
  <rfmt sheetId="5" xfDxf="1" sqref="N967" start="0" length="0"/>
  <rfmt sheetId="5" xfDxf="1" sqref="O967" start="0" length="0"/>
  <rfmt sheetId="5" xfDxf="1" sqref="P967" start="0" length="0"/>
  <rfmt sheetId="5" xfDxf="1" sqref="Q967" start="0" length="0"/>
  <rfmt sheetId="5" xfDxf="1" sqref="R967" start="0" length="0"/>
  <rfmt sheetId="5" xfDxf="1" sqref="S967" start="0" length="0"/>
  <rfmt sheetId="5" xfDxf="1" sqref="T967" start="0" length="0"/>
  <rfmt sheetId="5" xfDxf="1" sqref="U967" start="0" length="0"/>
  <rfmt sheetId="5" xfDxf="1" sqref="V967" start="0" length="0"/>
  <rfmt sheetId="5" xfDxf="1" sqref="W967" start="0" length="0"/>
  <rfmt sheetId="5" xfDxf="1" sqref="X967" start="0" length="0"/>
  <rfmt sheetId="5" xfDxf="1" sqref="Y967" start="0" length="0"/>
  <rfmt sheetId="5" xfDxf="1" sqref="Z967" start="0" length="0"/>
  <rfmt sheetId="5" xfDxf="1" sqref="AA967" start="0" length="0"/>
  <rfmt sheetId="5" xfDxf="1" sqref="AB967" start="0" length="0"/>
  <rfmt sheetId="5" xfDxf="1" sqref="AC967" start="0" length="0"/>
  <rfmt sheetId="5" xfDxf="1" sqref="AD967" start="0" length="0"/>
  <rfmt sheetId="5" xfDxf="1" sqref="AE967" start="0" length="0"/>
  <rcc rId="57347" sId="5" xfDxf="1" dxf="1">
    <nc r="A968" t="inlineStr">
      <is>
        <t xml:space="preserve">2.1.2 </t>
      </is>
    </nc>
    <ndxf>
      <font>
        <b/>
        <sz val="12"/>
        <name val="Calibri"/>
        <scheme val="none"/>
      </font>
      <alignment horizontal="justify" readingOrder="0"/>
    </ndxf>
  </rcc>
  <rcc rId="57348" sId="5" xfDxf="1" dxf="1">
    <nc r="B968" t="inlineStr">
      <is>
        <t xml:space="preserve">Conduct quarterly moonlight HCT services targeting Long Distance Truck Drivers, Female Sex Workers and MSMs and their clients in the selected urban authorities </t>
      </is>
    </nc>
    <ndxf>
      <font>
        <b/>
        <sz val="12"/>
        <name val="Calibri"/>
        <scheme val="none"/>
      </font>
      <alignment horizontal="justify" readingOrder="0"/>
    </ndxf>
  </rcc>
  <rfmt sheetId="5" xfDxf="1" sqref="C968" start="0" length="0"/>
  <rfmt sheetId="5" xfDxf="1" sqref="D968" start="0" length="0"/>
  <rfmt sheetId="5" xfDxf="1" sqref="E968" start="0" length="0"/>
  <rfmt sheetId="5" xfDxf="1" sqref="F968" start="0" length="0"/>
  <rfmt sheetId="5" xfDxf="1" sqref="G968" start="0" length="0"/>
  <rfmt sheetId="5" xfDxf="1" sqref="H968" start="0" length="0"/>
  <rfmt sheetId="5" xfDxf="1" sqref="I968" start="0" length="0"/>
  <rfmt sheetId="5" xfDxf="1" sqref="J968" start="0" length="0"/>
  <rfmt sheetId="5" xfDxf="1" sqref="K968" start="0" length="0"/>
  <rfmt sheetId="5" xfDxf="1" sqref="L968" start="0" length="0"/>
  <rfmt sheetId="5" xfDxf="1" sqref="M968" start="0" length="0"/>
  <rfmt sheetId="5" xfDxf="1" sqref="N968" start="0" length="0"/>
  <rfmt sheetId="5" xfDxf="1" sqref="O968" start="0" length="0"/>
  <rfmt sheetId="5" xfDxf="1" sqref="P968" start="0" length="0"/>
  <rfmt sheetId="5" xfDxf="1" sqref="Q968" start="0" length="0"/>
  <rfmt sheetId="5" xfDxf="1" sqref="R968" start="0" length="0"/>
  <rfmt sheetId="5" xfDxf="1" sqref="S968" start="0" length="0"/>
  <rfmt sheetId="5" xfDxf="1" sqref="T968" start="0" length="0"/>
  <rfmt sheetId="5" xfDxf="1" sqref="U968" start="0" length="0"/>
  <rfmt sheetId="5" xfDxf="1" sqref="V968" start="0" length="0"/>
  <rfmt sheetId="5" xfDxf="1" sqref="W968" start="0" length="0"/>
  <rfmt sheetId="5" xfDxf="1" sqref="X968" start="0" length="0"/>
  <rfmt sheetId="5" xfDxf="1" sqref="Y968" start="0" length="0"/>
  <rfmt sheetId="5" xfDxf="1" sqref="Z968" start="0" length="0"/>
  <rfmt sheetId="5" xfDxf="1" sqref="AA968" start="0" length="0"/>
  <rfmt sheetId="5" xfDxf="1" sqref="AB968" start="0" length="0"/>
  <rfmt sheetId="5" xfDxf="1" sqref="AC968" start="0" length="0"/>
  <rfmt sheetId="5" xfDxf="1" sqref="AD968" start="0" length="0"/>
  <rfmt sheetId="5" xfDxf="1" sqref="AE968" start="0" length="0"/>
  <rcc rId="57349" sId="5" xfDxf="1" dxf="1">
    <nc r="A969" t="inlineStr">
      <is>
        <t xml:space="preserve">Moonlight HCT sessions will be held on a quarterly basis to provide services to the targeted hotspots. Local partner CSOs/ HCT service providers or Health Centers will be facilitated with allowances for the staff, van and drivers’ allowances to provide moonlight HCT services, STI screening (where possible) and Family Planning and Sexual and Reproductive Health services targeting LDTDs, sex workers, middle men at the truckers’ hotspots. In addition, recreation facilities including indoor games will be provided to attract truckers for edutainment. Mobilization for these services will be done by peer educators, urban local government leaders including the Municipal HIV Focal Persons. </t>
      </is>
    </nc>
    <ndxf>
      <font>
        <sz val="12"/>
        <color rgb="FF000000"/>
        <name val="Calibri"/>
        <scheme val="none"/>
      </font>
      <alignment horizontal="justify" readingOrder="0"/>
    </ndxf>
  </rcc>
  <rfmt sheetId="5" xfDxf="1" sqref="B969" start="0" length="0"/>
  <rfmt sheetId="5" xfDxf="1" sqref="C969" start="0" length="0"/>
  <rfmt sheetId="5" xfDxf="1" sqref="D969" start="0" length="0"/>
  <rfmt sheetId="5" xfDxf="1" sqref="E969" start="0" length="0"/>
  <rfmt sheetId="5" xfDxf="1" sqref="F969" start="0" length="0"/>
  <rfmt sheetId="5" xfDxf="1" sqref="G969" start="0" length="0"/>
  <rfmt sheetId="5" xfDxf="1" sqref="H969" start="0" length="0"/>
  <rfmt sheetId="5" xfDxf="1" sqref="I969" start="0" length="0"/>
  <rfmt sheetId="5" xfDxf="1" sqref="J969" start="0" length="0"/>
  <rfmt sheetId="5" xfDxf="1" sqref="K969" start="0" length="0"/>
  <rfmt sheetId="5" xfDxf="1" sqref="L969" start="0" length="0"/>
  <rfmt sheetId="5" xfDxf="1" sqref="M969" start="0" length="0"/>
  <rfmt sheetId="5" xfDxf="1" sqref="N969" start="0" length="0"/>
  <rfmt sheetId="5" xfDxf="1" sqref="O969" start="0" length="0"/>
  <rfmt sheetId="5" xfDxf="1" sqref="P969" start="0" length="0"/>
  <rfmt sheetId="5" xfDxf="1" sqref="Q969" start="0" length="0"/>
  <rfmt sheetId="5" xfDxf="1" sqref="R969" start="0" length="0"/>
  <rfmt sheetId="5" xfDxf="1" sqref="S969" start="0" length="0"/>
  <rfmt sheetId="5" xfDxf="1" sqref="T969" start="0" length="0"/>
  <rfmt sheetId="5" xfDxf="1" sqref="U969" start="0" length="0"/>
  <rfmt sheetId="5" xfDxf="1" sqref="V969" start="0" length="0"/>
  <rfmt sheetId="5" xfDxf="1" sqref="W969" start="0" length="0"/>
  <rfmt sheetId="5" xfDxf="1" sqref="X969" start="0" length="0"/>
  <rfmt sheetId="5" xfDxf="1" sqref="Y969" start="0" length="0"/>
  <rfmt sheetId="5" xfDxf="1" sqref="Z969" start="0" length="0"/>
  <rfmt sheetId="5" xfDxf="1" sqref="AA969" start="0" length="0"/>
  <rfmt sheetId="5" xfDxf="1" sqref="AB969" start="0" length="0"/>
  <rfmt sheetId="5" xfDxf="1" sqref="AC969" start="0" length="0"/>
  <rfmt sheetId="5" xfDxf="1" sqref="AD969" start="0" length="0"/>
  <rfmt sheetId="5" xfDxf="1" sqref="AE969" start="0" length="0"/>
  <rfmt sheetId="5" xfDxf="1" sqref="A970" start="0" length="0">
    <dxf>
      <font>
        <sz val="12"/>
        <color rgb="FF7030A0"/>
        <name val="Calibri"/>
        <scheme val="none"/>
      </font>
      <alignment horizontal="justify" readingOrder="0"/>
    </dxf>
  </rfmt>
  <rfmt sheetId="5" xfDxf="1" sqref="B970" start="0" length="0"/>
  <rfmt sheetId="5" xfDxf="1" sqref="C970" start="0" length="0"/>
  <rfmt sheetId="5" xfDxf="1" sqref="D970" start="0" length="0"/>
  <rfmt sheetId="5" xfDxf="1" sqref="E970" start="0" length="0"/>
  <rfmt sheetId="5" xfDxf="1" sqref="F970" start="0" length="0"/>
  <rfmt sheetId="5" xfDxf="1" sqref="G970" start="0" length="0"/>
  <rfmt sheetId="5" xfDxf="1" sqref="H970" start="0" length="0"/>
  <rfmt sheetId="5" xfDxf="1" sqref="I970" start="0" length="0"/>
  <rfmt sheetId="5" xfDxf="1" sqref="J970" start="0" length="0"/>
  <rfmt sheetId="5" xfDxf="1" sqref="K970" start="0" length="0"/>
  <rfmt sheetId="5" xfDxf="1" sqref="L970" start="0" length="0"/>
  <rfmt sheetId="5" xfDxf="1" sqref="M970" start="0" length="0"/>
  <rfmt sheetId="5" xfDxf="1" sqref="N970" start="0" length="0"/>
  <rfmt sheetId="5" xfDxf="1" sqref="O970" start="0" length="0"/>
  <rfmt sheetId="5" xfDxf="1" sqref="P970" start="0" length="0"/>
  <rfmt sheetId="5" xfDxf="1" sqref="Q970" start="0" length="0"/>
  <rfmt sheetId="5" xfDxf="1" sqref="R970" start="0" length="0"/>
  <rfmt sheetId="5" xfDxf="1" sqref="S970" start="0" length="0"/>
  <rfmt sheetId="5" xfDxf="1" sqref="T970" start="0" length="0"/>
  <rfmt sheetId="5" xfDxf="1" sqref="U970" start="0" length="0"/>
  <rfmt sheetId="5" xfDxf="1" sqref="V970" start="0" length="0"/>
  <rfmt sheetId="5" xfDxf="1" sqref="W970" start="0" length="0"/>
  <rfmt sheetId="5" xfDxf="1" sqref="X970" start="0" length="0"/>
  <rfmt sheetId="5" xfDxf="1" sqref="Y970" start="0" length="0"/>
  <rfmt sheetId="5" xfDxf="1" sqref="Z970" start="0" length="0"/>
  <rfmt sheetId="5" xfDxf="1" sqref="AA970" start="0" length="0"/>
  <rfmt sheetId="5" xfDxf="1" sqref="AB970" start="0" length="0"/>
  <rfmt sheetId="5" xfDxf="1" sqref="AC970" start="0" length="0"/>
  <rfmt sheetId="5" xfDxf="1" sqref="AD970" start="0" length="0"/>
  <rfmt sheetId="5" xfDxf="1" sqref="AE970" start="0" length="0"/>
  <rcc rId="57350" sId="5" xfDxf="1" dxf="1">
    <nc r="A971" t="inlineStr">
      <is>
        <r>
          <t>Outcome 2.2:</t>
        </r>
        <r>
          <rPr>
            <sz val="12"/>
            <rFont val="Calibri"/>
            <family val="2"/>
          </rPr>
          <t xml:space="preserve"> </t>
        </r>
        <r>
          <rPr>
            <b/>
            <sz val="12"/>
            <rFont val="Calibri"/>
            <family val="2"/>
          </rPr>
          <t>Increased coverage and uptake of HIV and AIDS Care, treatment and social support services to MARPS and other high risk groups in FORT PORTAL MUNICIPALITY and Kasese urban authorities.</t>
        </r>
      </is>
    </nc>
    <ndxf>
      <font>
        <b/>
        <sz val="12"/>
        <name val="Calibri"/>
        <scheme val="none"/>
      </font>
      <alignment horizontal="justify" readingOrder="0"/>
    </ndxf>
  </rcc>
  <rfmt sheetId="5" xfDxf="1" sqref="B971" start="0" length="0"/>
  <rfmt sheetId="5" xfDxf="1" sqref="C971" start="0" length="0"/>
  <rfmt sheetId="5" xfDxf="1" sqref="D971" start="0" length="0"/>
  <rfmt sheetId="5" xfDxf="1" sqref="E971" start="0" length="0"/>
  <rfmt sheetId="5" xfDxf="1" sqref="F971" start="0" length="0"/>
  <rfmt sheetId="5" xfDxf="1" sqref="G971" start="0" length="0"/>
  <rfmt sheetId="5" xfDxf="1" sqref="H971" start="0" length="0"/>
  <rfmt sheetId="5" xfDxf="1" sqref="I971" start="0" length="0"/>
  <rfmt sheetId="5" xfDxf="1" sqref="J971" start="0" length="0"/>
  <rfmt sheetId="5" xfDxf="1" sqref="K971" start="0" length="0"/>
  <rfmt sheetId="5" xfDxf="1" sqref="L971" start="0" length="0"/>
  <rfmt sheetId="5" xfDxf="1" sqref="M971" start="0" length="0"/>
  <rfmt sheetId="5" xfDxf="1" sqref="N971" start="0" length="0"/>
  <rfmt sheetId="5" xfDxf="1" sqref="O971" start="0" length="0"/>
  <rfmt sheetId="5" xfDxf="1" sqref="P971" start="0" length="0"/>
  <rfmt sheetId="5" xfDxf="1" sqref="Q971" start="0" length="0"/>
  <rfmt sheetId="5" xfDxf="1" sqref="R971" start="0" length="0"/>
  <rfmt sheetId="5" xfDxf="1" sqref="S971" start="0" length="0"/>
  <rfmt sheetId="5" xfDxf="1" sqref="T971" start="0" length="0"/>
  <rfmt sheetId="5" xfDxf="1" sqref="U971" start="0" length="0"/>
  <rfmt sheetId="5" xfDxf="1" sqref="V971" start="0" length="0"/>
  <rfmt sheetId="5" xfDxf="1" sqref="W971" start="0" length="0"/>
  <rfmt sheetId="5" xfDxf="1" sqref="X971" start="0" length="0"/>
  <rfmt sheetId="5" xfDxf="1" sqref="Y971" start="0" length="0"/>
  <rfmt sheetId="5" xfDxf="1" sqref="Z971" start="0" length="0"/>
  <rfmt sheetId="5" xfDxf="1" sqref="AA971" start="0" length="0"/>
  <rfmt sheetId="5" xfDxf="1" sqref="AB971" start="0" length="0"/>
  <rfmt sheetId="5" xfDxf="1" sqref="AC971" start="0" length="0"/>
  <rfmt sheetId="5" xfDxf="1" sqref="AD971" start="0" length="0"/>
  <rfmt sheetId="5" xfDxf="1" sqref="AE971" start="0" length="0"/>
  <rcc rId="57351" sId="5" xfDxf="1" dxf="1">
    <nc r="A972" t="inlineStr">
      <is>
        <t xml:space="preserve"> </t>
      </is>
    </nc>
    <ndxf>
      <font>
        <b/>
        <sz val="12"/>
        <name val="Calibri"/>
        <scheme val="none"/>
      </font>
      <alignment horizontal="justify" readingOrder="0"/>
    </ndxf>
  </rcc>
  <rfmt sheetId="5" xfDxf="1" sqref="B972" start="0" length="0"/>
  <rfmt sheetId="5" xfDxf="1" sqref="C972" start="0" length="0"/>
  <rfmt sheetId="5" xfDxf="1" sqref="D972" start="0" length="0"/>
  <rfmt sheetId="5" xfDxf="1" sqref="E972" start="0" length="0"/>
  <rfmt sheetId="5" xfDxf="1" sqref="F972" start="0" length="0"/>
  <rfmt sheetId="5" xfDxf="1" sqref="G972" start="0" length="0"/>
  <rfmt sheetId="5" xfDxf="1" sqref="H972" start="0" length="0"/>
  <rfmt sheetId="5" xfDxf="1" sqref="I972" start="0" length="0"/>
  <rfmt sheetId="5" xfDxf="1" sqref="J972" start="0" length="0"/>
  <rfmt sheetId="5" xfDxf="1" sqref="K972" start="0" length="0"/>
  <rfmt sheetId="5" xfDxf="1" sqref="L972" start="0" length="0"/>
  <rfmt sheetId="5" xfDxf="1" sqref="M972" start="0" length="0"/>
  <rfmt sheetId="5" xfDxf="1" sqref="N972" start="0" length="0"/>
  <rfmt sheetId="5" xfDxf="1" sqref="O972" start="0" length="0"/>
  <rfmt sheetId="5" xfDxf="1" sqref="P972" start="0" length="0"/>
  <rfmt sheetId="5" xfDxf="1" sqref="Q972" start="0" length="0"/>
  <rfmt sheetId="5" xfDxf="1" sqref="R972" start="0" length="0"/>
  <rfmt sheetId="5" xfDxf="1" sqref="S972" start="0" length="0"/>
  <rfmt sheetId="5" xfDxf="1" sqref="T972" start="0" length="0"/>
  <rfmt sheetId="5" xfDxf="1" sqref="U972" start="0" length="0"/>
  <rfmt sheetId="5" xfDxf="1" sqref="V972" start="0" length="0"/>
  <rfmt sheetId="5" xfDxf="1" sqref="W972" start="0" length="0"/>
  <rfmt sheetId="5" xfDxf="1" sqref="X972" start="0" length="0"/>
  <rfmt sheetId="5" xfDxf="1" sqref="Y972" start="0" length="0"/>
  <rfmt sheetId="5" xfDxf="1" sqref="Z972" start="0" length="0"/>
  <rfmt sheetId="5" xfDxf="1" sqref="AA972" start="0" length="0"/>
  <rfmt sheetId="5" xfDxf="1" sqref="AB972" start="0" length="0"/>
  <rfmt sheetId="5" xfDxf="1" sqref="AC972" start="0" length="0"/>
  <rfmt sheetId="5" xfDxf="1" sqref="AD972" start="0" length="0"/>
  <rfmt sheetId="5" xfDxf="1" sqref="AE972" start="0" length="0"/>
  <rcc rId="57352" sId="5" xfDxf="1" dxf="1">
    <nc r="A973" t="inlineStr">
      <is>
        <t xml:space="preserve">Activities </t>
      </is>
    </nc>
    <ndxf>
      <font>
        <b/>
        <sz val="12"/>
        <name val="Calibri"/>
        <scheme val="none"/>
      </font>
      <alignment horizontal="justify" readingOrder="0"/>
    </ndxf>
  </rcc>
  <rfmt sheetId="5" xfDxf="1" sqref="B973" start="0" length="0"/>
  <rfmt sheetId="5" xfDxf="1" sqref="C973" start="0" length="0"/>
  <rfmt sheetId="5" xfDxf="1" sqref="D973" start="0" length="0"/>
  <rfmt sheetId="5" xfDxf="1" sqref="E973" start="0" length="0"/>
  <rfmt sheetId="5" xfDxf="1" sqref="F973" start="0" length="0"/>
  <rfmt sheetId="5" xfDxf="1" sqref="G973" start="0" length="0"/>
  <rfmt sheetId="5" xfDxf="1" sqref="H973" start="0" length="0"/>
  <rfmt sheetId="5" xfDxf="1" sqref="I973" start="0" length="0"/>
  <rfmt sheetId="5" xfDxf="1" sqref="J973" start="0" length="0"/>
  <rfmt sheetId="5" xfDxf="1" sqref="K973" start="0" length="0"/>
  <rfmt sheetId="5" xfDxf="1" sqref="L973" start="0" length="0"/>
  <rfmt sheetId="5" xfDxf="1" sqref="M973" start="0" length="0"/>
  <rfmt sheetId="5" xfDxf="1" sqref="N973" start="0" length="0"/>
  <rfmt sheetId="5" xfDxf="1" sqref="O973" start="0" length="0"/>
  <rfmt sheetId="5" xfDxf="1" sqref="P973" start="0" length="0"/>
  <rfmt sheetId="5" xfDxf="1" sqref="Q973" start="0" length="0"/>
  <rfmt sheetId="5" xfDxf="1" sqref="R973" start="0" length="0"/>
  <rfmt sheetId="5" xfDxf="1" sqref="S973" start="0" length="0"/>
  <rfmt sheetId="5" xfDxf="1" sqref="T973" start="0" length="0"/>
  <rfmt sheetId="5" xfDxf="1" sqref="U973" start="0" length="0"/>
  <rfmt sheetId="5" xfDxf="1" sqref="V973" start="0" length="0"/>
  <rfmt sheetId="5" xfDxf="1" sqref="W973" start="0" length="0"/>
  <rfmt sheetId="5" xfDxf="1" sqref="X973" start="0" length="0"/>
  <rfmt sheetId="5" xfDxf="1" sqref="Y973" start="0" length="0"/>
  <rfmt sheetId="5" xfDxf="1" sqref="Z973" start="0" length="0"/>
  <rfmt sheetId="5" xfDxf="1" sqref="AA973" start="0" length="0"/>
  <rfmt sheetId="5" xfDxf="1" sqref="AB973" start="0" length="0"/>
  <rfmt sheetId="5" xfDxf="1" sqref="AC973" start="0" length="0"/>
  <rfmt sheetId="5" xfDxf="1" sqref="AD973" start="0" length="0"/>
  <rfmt sheetId="5" xfDxf="1" sqref="AE973" start="0" length="0"/>
  <rcc rId="57353" sId="5" xfDxf="1" dxf="1">
    <nc r="A974" t="inlineStr">
      <is>
        <t>In order to achieve this outcome, RIDE AFRICA will Partner with the STD clinic-Buhinga/MARPI to provide specialised care, treatment and social support services to MARPS and other high risk groups</t>
      </is>
    </nc>
    <ndxf>
      <font>
        <sz val="12"/>
        <name val="Calibri"/>
        <scheme val="none"/>
      </font>
      <alignment horizontal="justify" readingOrder="0"/>
    </ndxf>
  </rcc>
  <rfmt sheetId="5" xfDxf="1" sqref="B974" start="0" length="0"/>
  <rfmt sheetId="5" xfDxf="1" sqref="C974" start="0" length="0"/>
  <rfmt sheetId="5" xfDxf="1" sqref="D974" start="0" length="0"/>
  <rfmt sheetId="5" xfDxf="1" sqref="E974" start="0" length="0"/>
  <rfmt sheetId="5" xfDxf="1" sqref="F974" start="0" length="0"/>
  <rfmt sheetId="5" xfDxf="1" sqref="G974" start="0" length="0"/>
  <rfmt sheetId="5" xfDxf="1" sqref="H974" start="0" length="0"/>
  <rfmt sheetId="5" xfDxf="1" sqref="I974" start="0" length="0"/>
  <rfmt sheetId="5" xfDxf="1" sqref="J974" start="0" length="0"/>
  <rfmt sheetId="5" xfDxf="1" sqref="K974" start="0" length="0"/>
  <rfmt sheetId="5" xfDxf="1" sqref="L974" start="0" length="0"/>
  <rfmt sheetId="5" xfDxf="1" sqref="M974" start="0" length="0"/>
  <rfmt sheetId="5" xfDxf="1" sqref="N974" start="0" length="0"/>
  <rfmt sheetId="5" xfDxf="1" sqref="O974" start="0" length="0"/>
  <rfmt sheetId="5" xfDxf="1" sqref="P974" start="0" length="0"/>
  <rfmt sheetId="5" xfDxf="1" sqref="Q974" start="0" length="0"/>
  <rfmt sheetId="5" xfDxf="1" sqref="R974" start="0" length="0"/>
  <rfmt sheetId="5" xfDxf="1" sqref="S974" start="0" length="0"/>
  <rfmt sheetId="5" xfDxf="1" sqref="T974" start="0" length="0"/>
  <rfmt sheetId="5" xfDxf="1" sqref="U974" start="0" length="0"/>
  <rfmt sheetId="5" xfDxf="1" sqref="V974" start="0" length="0"/>
  <rfmt sheetId="5" xfDxf="1" sqref="W974" start="0" length="0"/>
  <rfmt sheetId="5" xfDxf="1" sqref="X974" start="0" length="0"/>
  <rfmt sheetId="5" xfDxf="1" sqref="Y974" start="0" length="0"/>
  <rfmt sheetId="5" xfDxf="1" sqref="Z974" start="0" length="0"/>
  <rfmt sheetId="5" xfDxf="1" sqref="AA974" start="0" length="0"/>
  <rfmt sheetId="5" xfDxf="1" sqref="AB974" start="0" length="0"/>
  <rfmt sheetId="5" xfDxf="1" sqref="AC974" start="0" length="0"/>
  <rfmt sheetId="5" xfDxf="1" sqref="AD974" start="0" length="0"/>
  <rfmt sheetId="5" xfDxf="1" sqref="AE974" start="0" length="0"/>
  <rfmt sheetId="5" xfDxf="1" sqref="A975" start="0" length="0">
    <dxf>
      <font>
        <sz val="14"/>
        <name val="Calibri"/>
        <scheme val="none"/>
      </font>
      <alignment horizontal="justify" readingOrder="0"/>
    </dxf>
  </rfmt>
  <rfmt sheetId="5" xfDxf="1" sqref="B975" start="0" length="0"/>
  <rfmt sheetId="5" xfDxf="1" sqref="C975" start="0" length="0"/>
  <rfmt sheetId="5" xfDxf="1" sqref="D975" start="0" length="0"/>
  <rfmt sheetId="5" xfDxf="1" sqref="E975" start="0" length="0"/>
  <rfmt sheetId="5" xfDxf="1" sqref="F975" start="0" length="0"/>
  <rfmt sheetId="5" xfDxf="1" sqref="G975" start="0" length="0"/>
  <rfmt sheetId="5" xfDxf="1" sqref="H975" start="0" length="0"/>
  <rfmt sheetId="5" xfDxf="1" sqref="I975" start="0" length="0"/>
  <rfmt sheetId="5" xfDxf="1" sqref="J975" start="0" length="0"/>
  <rfmt sheetId="5" xfDxf="1" sqref="K975" start="0" length="0"/>
  <rfmt sheetId="5" xfDxf="1" sqref="L975" start="0" length="0"/>
  <rfmt sheetId="5" xfDxf="1" sqref="M975" start="0" length="0"/>
  <rfmt sheetId="5" xfDxf="1" sqref="N975" start="0" length="0"/>
  <rfmt sheetId="5" xfDxf="1" sqref="O975" start="0" length="0"/>
  <rfmt sheetId="5" xfDxf="1" sqref="P975" start="0" length="0"/>
  <rfmt sheetId="5" xfDxf="1" sqref="Q975" start="0" length="0"/>
  <rfmt sheetId="5" xfDxf="1" sqref="R975" start="0" length="0"/>
  <rfmt sheetId="5" xfDxf="1" sqref="S975" start="0" length="0"/>
  <rfmt sheetId="5" xfDxf="1" sqref="T975" start="0" length="0"/>
  <rfmt sheetId="5" xfDxf="1" sqref="U975" start="0" length="0"/>
  <rfmt sheetId="5" xfDxf="1" sqref="V975" start="0" length="0"/>
  <rfmt sheetId="5" xfDxf="1" sqref="W975" start="0" length="0"/>
  <rfmt sheetId="5" xfDxf="1" sqref="X975" start="0" length="0"/>
  <rfmt sheetId="5" xfDxf="1" sqref="Y975" start="0" length="0"/>
  <rfmt sheetId="5" xfDxf="1" sqref="Z975" start="0" length="0"/>
  <rfmt sheetId="5" xfDxf="1" sqref="AA975" start="0" length="0"/>
  <rfmt sheetId="5" xfDxf="1" sqref="AB975" start="0" length="0"/>
  <rfmt sheetId="5" xfDxf="1" sqref="AC975" start="0" length="0"/>
  <rfmt sheetId="5" xfDxf="1" sqref="AD975" start="0" length="0"/>
  <rfmt sheetId="5" xfDxf="1" sqref="AE975" start="0" length="0"/>
  <rcc rId="57354" sId="5" xfDxf="1" dxf="1">
    <nc r="A976" t="inlineStr">
      <is>
        <t>2.2.1 Provide comprehensive STI, HIV and AIDS treatment, care and social support services targeting MARPS at Buhinga STD/ MARPI Clinic facility.</t>
      </is>
    </nc>
    <ndxf>
      <font>
        <b/>
        <sz val="12"/>
        <name val="Calibri"/>
        <scheme val="none"/>
      </font>
      <alignment horizontal="justify" readingOrder="0"/>
    </ndxf>
  </rcc>
  <rfmt sheetId="5" xfDxf="1" sqref="B976" start="0" length="0"/>
  <rfmt sheetId="5" xfDxf="1" sqref="C976" start="0" length="0"/>
  <rfmt sheetId="5" xfDxf="1" sqref="D976" start="0" length="0"/>
  <rfmt sheetId="5" xfDxf="1" sqref="E976" start="0" length="0"/>
  <rfmt sheetId="5" xfDxf="1" sqref="F976" start="0" length="0"/>
  <rfmt sheetId="5" xfDxf="1" sqref="G976" start="0" length="0"/>
  <rfmt sheetId="5" xfDxf="1" sqref="H976" start="0" length="0"/>
  <rfmt sheetId="5" xfDxf="1" sqref="I976" start="0" length="0"/>
  <rfmt sheetId="5" xfDxf="1" sqref="J976" start="0" length="0"/>
  <rfmt sheetId="5" xfDxf="1" sqref="K976" start="0" length="0"/>
  <rfmt sheetId="5" xfDxf="1" sqref="L976" start="0" length="0"/>
  <rfmt sheetId="5" xfDxf="1" sqref="M976" start="0" length="0"/>
  <rfmt sheetId="5" xfDxf="1" sqref="N976" start="0" length="0"/>
  <rfmt sheetId="5" xfDxf="1" sqref="O976" start="0" length="0"/>
  <rfmt sheetId="5" xfDxf="1" sqref="P976" start="0" length="0"/>
  <rfmt sheetId="5" xfDxf="1" sqref="Q976" start="0" length="0"/>
  <rfmt sheetId="5" xfDxf="1" sqref="R976" start="0" length="0"/>
  <rfmt sheetId="5" xfDxf="1" sqref="S976" start="0" length="0"/>
  <rfmt sheetId="5" xfDxf="1" sqref="T976" start="0" length="0"/>
  <rfmt sheetId="5" xfDxf="1" sqref="U976" start="0" length="0"/>
  <rfmt sheetId="5" xfDxf="1" sqref="V976" start="0" length="0"/>
  <rfmt sheetId="5" xfDxf="1" sqref="W976" start="0" length="0"/>
  <rfmt sheetId="5" xfDxf="1" sqref="X976" start="0" length="0"/>
  <rfmt sheetId="5" xfDxf="1" sqref="Y976" start="0" length="0"/>
  <rfmt sheetId="5" xfDxf="1" sqref="Z976" start="0" length="0"/>
  <rfmt sheetId="5" xfDxf="1" sqref="AA976" start="0" length="0"/>
  <rfmt sheetId="5" xfDxf="1" sqref="AB976" start="0" length="0"/>
  <rfmt sheetId="5" xfDxf="1" sqref="AC976" start="0" length="0"/>
  <rfmt sheetId="5" xfDxf="1" sqref="AD976" start="0" length="0"/>
  <rfmt sheetId="5" xfDxf="1" sqref="AE976" start="0" length="0"/>
  <rfmt sheetId="5" xfDxf="1" sqref="A977" start="0" length="0">
    <dxf>
      <font>
        <b/>
        <sz val="12"/>
        <name val="Calibri"/>
        <scheme val="none"/>
      </font>
      <alignment horizontal="justify" readingOrder="0"/>
    </dxf>
  </rfmt>
  <rfmt sheetId="5" xfDxf="1" sqref="B977" start="0" length="0"/>
  <rfmt sheetId="5" xfDxf="1" sqref="C977" start="0" length="0"/>
  <rfmt sheetId="5" xfDxf="1" sqref="D977" start="0" length="0"/>
  <rfmt sheetId="5" xfDxf="1" sqref="E977" start="0" length="0"/>
  <rfmt sheetId="5" xfDxf="1" sqref="F977" start="0" length="0"/>
  <rfmt sheetId="5" xfDxf="1" sqref="G977" start="0" length="0"/>
  <rfmt sheetId="5" xfDxf="1" sqref="H977" start="0" length="0"/>
  <rfmt sheetId="5" xfDxf="1" sqref="I977" start="0" length="0"/>
  <rfmt sheetId="5" xfDxf="1" sqref="J977" start="0" length="0"/>
  <rfmt sheetId="5" xfDxf="1" sqref="K977" start="0" length="0"/>
  <rfmt sheetId="5" xfDxf="1" sqref="L977" start="0" length="0"/>
  <rfmt sheetId="5" xfDxf="1" sqref="M977" start="0" length="0"/>
  <rfmt sheetId="5" xfDxf="1" sqref="N977" start="0" length="0"/>
  <rfmt sheetId="5" xfDxf="1" sqref="O977" start="0" length="0"/>
  <rfmt sheetId="5" xfDxf="1" sqref="P977" start="0" length="0"/>
  <rfmt sheetId="5" xfDxf="1" sqref="Q977" start="0" length="0"/>
  <rfmt sheetId="5" xfDxf="1" sqref="R977" start="0" length="0"/>
  <rfmt sheetId="5" xfDxf="1" sqref="S977" start="0" length="0"/>
  <rfmt sheetId="5" xfDxf="1" sqref="T977" start="0" length="0"/>
  <rfmt sheetId="5" xfDxf="1" sqref="U977" start="0" length="0"/>
  <rfmt sheetId="5" xfDxf="1" sqref="V977" start="0" length="0"/>
  <rfmt sheetId="5" xfDxf="1" sqref="W977" start="0" length="0"/>
  <rfmt sheetId="5" xfDxf="1" sqref="X977" start="0" length="0"/>
  <rfmt sheetId="5" xfDxf="1" sqref="Y977" start="0" length="0"/>
  <rfmt sheetId="5" xfDxf="1" sqref="Z977" start="0" length="0"/>
  <rfmt sheetId="5" xfDxf="1" sqref="AA977" start="0" length="0"/>
  <rfmt sheetId="5" xfDxf="1" sqref="AB977" start="0" length="0"/>
  <rfmt sheetId="5" xfDxf="1" sqref="AC977" start="0" length="0"/>
  <rfmt sheetId="5" xfDxf="1" sqref="AD977" start="0" length="0"/>
  <rfmt sheetId="5" xfDxf="1" sqref="AE977" start="0" length="0"/>
  <rcc rId="57355" sId="5" xfDxf="1" dxf="1">
    <nc r="A978" t="inlineStr">
      <is>
        <t xml:space="preserve">Whereas STIs are among the common problems among MARPS, there are no designated health facilities providing STI/HIV and AIDS services targeting MARPS. Buhinga STD/MARPI clinic which is currently providing services to MARPS is constrained due to lack of commodities to provide comprehensive care and treatment and psycho-social support services. RIDE AFRICA will support STD/MARPI Clinic to provide comprehensive, acceptable and accessible HIV treatment and care services for each MARPS subgroup at the Clinic. The project will ensure that the continuum of treatment and care is strengthened and expanded to include a range of psycho-social support services essential to reduce vulnerabilities within each MARPS subgroup. Priority interventions will be identified for each group. Where possible additional services will be added, as needed, to the basic package of services over the duration of the project. </t>
      </is>
    </nc>
    <ndxf>
      <font>
        <sz val="12"/>
        <color rgb="FF000000"/>
        <name val="Calibri"/>
        <scheme val="none"/>
      </font>
      <alignment horizontal="justify" readingOrder="0"/>
    </ndxf>
  </rcc>
  <rfmt sheetId="5" xfDxf="1" sqref="B978" start="0" length="0"/>
  <rfmt sheetId="5" xfDxf="1" sqref="C978" start="0" length="0"/>
  <rfmt sheetId="5" xfDxf="1" sqref="D978" start="0" length="0"/>
  <rfmt sheetId="5" xfDxf="1" sqref="E978" start="0" length="0"/>
  <rfmt sheetId="5" xfDxf="1" sqref="F978" start="0" length="0"/>
  <rfmt sheetId="5" xfDxf="1" sqref="G978" start="0" length="0"/>
  <rfmt sheetId="5" xfDxf="1" sqref="H978" start="0" length="0"/>
  <rfmt sheetId="5" xfDxf="1" sqref="I978" start="0" length="0"/>
  <rfmt sheetId="5" xfDxf="1" sqref="J978" start="0" length="0"/>
  <rfmt sheetId="5" xfDxf="1" sqref="K978" start="0" length="0"/>
  <rfmt sheetId="5" xfDxf="1" sqref="L978" start="0" length="0"/>
  <rfmt sheetId="5" xfDxf="1" sqref="M978" start="0" length="0"/>
  <rfmt sheetId="5" xfDxf="1" sqref="N978" start="0" length="0"/>
  <rfmt sheetId="5" xfDxf="1" sqref="O978" start="0" length="0"/>
  <rfmt sheetId="5" xfDxf="1" sqref="P978" start="0" length="0"/>
  <rfmt sheetId="5" xfDxf="1" sqref="Q978" start="0" length="0"/>
  <rfmt sheetId="5" xfDxf="1" sqref="R978" start="0" length="0"/>
  <rfmt sheetId="5" xfDxf="1" sqref="S978" start="0" length="0"/>
  <rfmt sheetId="5" xfDxf="1" sqref="T978" start="0" length="0"/>
  <rfmt sheetId="5" xfDxf="1" sqref="U978" start="0" length="0"/>
  <rfmt sheetId="5" xfDxf="1" sqref="V978" start="0" length="0"/>
  <rfmt sheetId="5" xfDxf="1" sqref="W978" start="0" length="0"/>
  <rfmt sheetId="5" xfDxf="1" sqref="X978" start="0" length="0"/>
  <rfmt sheetId="5" xfDxf="1" sqref="Y978" start="0" length="0"/>
  <rfmt sheetId="5" xfDxf="1" sqref="Z978" start="0" length="0"/>
  <rfmt sheetId="5" xfDxf="1" sqref="AA978" start="0" length="0"/>
  <rfmt sheetId="5" xfDxf="1" sqref="AB978" start="0" length="0"/>
  <rfmt sheetId="5" xfDxf="1" sqref="AC978" start="0" length="0"/>
  <rfmt sheetId="5" xfDxf="1" sqref="AD978" start="0" length="0"/>
  <rfmt sheetId="5" xfDxf="1" sqref="AE978" start="0" length="0"/>
  <rfmt sheetId="5" xfDxf="1" sqref="A979" start="0" length="0">
    <dxf>
      <font>
        <sz val="12"/>
        <name val="Calibri"/>
        <scheme val="none"/>
      </font>
    </dxf>
  </rfmt>
  <rfmt sheetId="5" xfDxf="1" sqref="B979" start="0" length="0"/>
  <rfmt sheetId="5" xfDxf="1" sqref="C979" start="0" length="0"/>
  <rfmt sheetId="5" xfDxf="1" sqref="D979" start="0" length="0"/>
  <rfmt sheetId="5" xfDxf="1" sqref="E979" start="0" length="0"/>
  <rfmt sheetId="5" xfDxf="1" sqref="F979" start="0" length="0"/>
  <rfmt sheetId="5" xfDxf="1" sqref="G979" start="0" length="0"/>
  <rfmt sheetId="5" xfDxf="1" sqref="H979" start="0" length="0"/>
  <rfmt sheetId="5" xfDxf="1" sqref="I979" start="0" length="0"/>
  <rfmt sheetId="5" xfDxf="1" sqref="J979" start="0" length="0"/>
  <rfmt sheetId="5" xfDxf="1" sqref="K979" start="0" length="0"/>
  <rfmt sheetId="5" xfDxf="1" sqref="L979" start="0" length="0"/>
  <rfmt sheetId="5" xfDxf="1" sqref="M979" start="0" length="0"/>
  <rfmt sheetId="5" xfDxf="1" sqref="N979" start="0" length="0"/>
  <rfmt sheetId="5" xfDxf="1" sqref="O979" start="0" length="0"/>
  <rfmt sheetId="5" xfDxf="1" sqref="P979" start="0" length="0"/>
  <rfmt sheetId="5" xfDxf="1" sqref="Q979" start="0" length="0"/>
  <rfmt sheetId="5" xfDxf="1" sqref="R979" start="0" length="0"/>
  <rfmt sheetId="5" xfDxf="1" sqref="S979" start="0" length="0"/>
  <rfmt sheetId="5" xfDxf="1" sqref="T979" start="0" length="0"/>
  <rfmt sheetId="5" xfDxf="1" sqref="U979" start="0" length="0"/>
  <rfmt sheetId="5" xfDxf="1" sqref="V979" start="0" length="0"/>
  <rfmt sheetId="5" xfDxf="1" sqref="W979" start="0" length="0"/>
  <rfmt sheetId="5" xfDxf="1" sqref="X979" start="0" length="0"/>
  <rfmt sheetId="5" xfDxf="1" sqref="Y979" start="0" length="0"/>
  <rfmt sheetId="5" xfDxf="1" sqref="Z979" start="0" length="0"/>
  <rfmt sheetId="5" xfDxf="1" sqref="AA979" start="0" length="0"/>
  <rfmt sheetId="5" xfDxf="1" sqref="AB979" start="0" length="0"/>
  <rfmt sheetId="5" xfDxf="1" sqref="AC979" start="0" length="0"/>
  <rfmt sheetId="5" xfDxf="1" sqref="AD979" start="0" length="0"/>
  <rfmt sheetId="5" xfDxf="1" sqref="AE979" start="0" length="0"/>
  <rcc rId="57356" sId="5" xfDxf="1" dxf="1">
    <nc r="A980" t="inlineStr">
      <is>
        <t>Activity supported will include;</t>
      </is>
    </nc>
    <ndxf>
      <font>
        <sz val="12"/>
        <name val="Calibri"/>
        <scheme val="none"/>
      </font>
    </ndxf>
  </rcc>
  <rfmt sheetId="5" xfDxf="1" sqref="B980" start="0" length="0"/>
  <rfmt sheetId="5" xfDxf="1" sqref="C980" start="0" length="0"/>
  <rfmt sheetId="5" xfDxf="1" sqref="D980" start="0" length="0"/>
  <rfmt sheetId="5" xfDxf="1" sqref="E980" start="0" length="0"/>
  <rfmt sheetId="5" xfDxf="1" sqref="F980" start="0" length="0"/>
  <rfmt sheetId="5" xfDxf="1" sqref="G980" start="0" length="0"/>
  <rfmt sheetId="5" xfDxf="1" sqref="H980" start="0" length="0"/>
  <rfmt sheetId="5" xfDxf="1" sqref="I980" start="0" length="0"/>
  <rfmt sheetId="5" xfDxf="1" sqref="J980" start="0" length="0"/>
  <rfmt sheetId="5" xfDxf="1" sqref="K980" start="0" length="0"/>
  <rfmt sheetId="5" xfDxf="1" sqref="L980" start="0" length="0"/>
  <rfmt sheetId="5" xfDxf="1" sqref="M980" start="0" length="0"/>
  <rfmt sheetId="5" xfDxf="1" sqref="N980" start="0" length="0"/>
  <rfmt sheetId="5" xfDxf="1" sqref="O980" start="0" length="0"/>
  <rfmt sheetId="5" xfDxf="1" sqref="P980" start="0" length="0"/>
  <rfmt sheetId="5" xfDxf="1" sqref="Q980" start="0" length="0"/>
  <rfmt sheetId="5" xfDxf="1" sqref="R980" start="0" length="0"/>
  <rfmt sheetId="5" xfDxf="1" sqref="S980" start="0" length="0"/>
  <rfmt sheetId="5" xfDxf="1" sqref="T980" start="0" length="0"/>
  <rfmt sheetId="5" xfDxf="1" sqref="U980" start="0" length="0"/>
  <rfmt sheetId="5" xfDxf="1" sqref="V980" start="0" length="0"/>
  <rfmt sheetId="5" xfDxf="1" sqref="W980" start="0" length="0"/>
  <rfmt sheetId="5" xfDxf="1" sqref="X980" start="0" length="0"/>
  <rfmt sheetId="5" xfDxf="1" sqref="Y980" start="0" length="0"/>
  <rfmt sheetId="5" xfDxf="1" sqref="Z980" start="0" length="0"/>
  <rfmt sheetId="5" xfDxf="1" sqref="AA980" start="0" length="0"/>
  <rfmt sheetId="5" xfDxf="1" sqref="AB980" start="0" length="0"/>
  <rfmt sheetId="5" xfDxf="1" sqref="AC980" start="0" length="0"/>
  <rfmt sheetId="5" xfDxf="1" sqref="AD980" start="0" length="0"/>
  <rfmt sheetId="5" xfDxf="1" sqref="AE980" start="0" length="0"/>
  <rcc rId="57357" sId="5" xfDxf="1" dxf="1">
    <nc r="A981" t="inlineStr">
      <is>
        <r>
          <t>i.</t>
        </r>
        <r>
          <rPr>
            <sz val="7"/>
            <rFont val="Times New Roman"/>
            <family val="1"/>
          </rPr>
          <t xml:space="preserve">        </t>
        </r>
        <r>
          <rPr>
            <sz val="12"/>
            <rFont val="Calibri"/>
            <family val="2"/>
          </rPr>
          <t xml:space="preserve">STI screening and treatment </t>
        </r>
      </is>
    </nc>
    <ndxf>
      <font>
        <sz val="12"/>
        <name val="Calibri"/>
        <scheme val="none"/>
      </font>
      <alignment horizontal="justify" readingOrder="0"/>
    </ndxf>
  </rcc>
  <rfmt sheetId="5" xfDxf="1" sqref="B981" start="0" length="0"/>
  <rfmt sheetId="5" xfDxf="1" sqref="C981" start="0" length="0"/>
  <rfmt sheetId="5" xfDxf="1" sqref="D981" start="0" length="0"/>
  <rfmt sheetId="5" xfDxf="1" sqref="E981" start="0" length="0"/>
  <rfmt sheetId="5" xfDxf="1" sqref="F981" start="0" length="0"/>
  <rfmt sheetId="5" xfDxf="1" sqref="G981" start="0" length="0"/>
  <rfmt sheetId="5" xfDxf="1" sqref="H981" start="0" length="0"/>
  <rfmt sheetId="5" xfDxf="1" sqref="I981" start="0" length="0"/>
  <rfmt sheetId="5" xfDxf="1" sqref="J981" start="0" length="0"/>
  <rfmt sheetId="5" xfDxf="1" sqref="K981" start="0" length="0"/>
  <rfmt sheetId="5" xfDxf="1" sqref="L981" start="0" length="0"/>
  <rfmt sheetId="5" xfDxf="1" sqref="M981" start="0" length="0"/>
  <rfmt sheetId="5" xfDxf="1" sqref="N981" start="0" length="0"/>
  <rfmt sheetId="5" xfDxf="1" sqref="O981" start="0" length="0"/>
  <rfmt sheetId="5" xfDxf="1" sqref="P981" start="0" length="0"/>
  <rfmt sheetId="5" xfDxf="1" sqref="Q981" start="0" length="0"/>
  <rfmt sheetId="5" xfDxf="1" sqref="R981" start="0" length="0"/>
  <rfmt sheetId="5" xfDxf="1" sqref="S981" start="0" length="0"/>
  <rfmt sheetId="5" xfDxf="1" sqref="T981" start="0" length="0"/>
  <rfmt sheetId="5" xfDxf="1" sqref="U981" start="0" length="0"/>
  <rfmt sheetId="5" xfDxf="1" sqref="V981" start="0" length="0"/>
  <rfmt sheetId="5" xfDxf="1" sqref="W981" start="0" length="0"/>
  <rfmt sheetId="5" xfDxf="1" sqref="X981" start="0" length="0"/>
  <rfmt sheetId="5" xfDxf="1" sqref="Y981" start="0" length="0"/>
  <rfmt sheetId="5" xfDxf="1" sqref="Z981" start="0" length="0"/>
  <rfmt sheetId="5" xfDxf="1" sqref="AA981" start="0" length="0"/>
  <rfmt sheetId="5" xfDxf="1" sqref="AB981" start="0" length="0"/>
  <rfmt sheetId="5" xfDxf="1" sqref="AC981" start="0" length="0"/>
  <rfmt sheetId="5" xfDxf="1" sqref="AD981" start="0" length="0"/>
  <rfmt sheetId="5" xfDxf="1" sqref="AE981" start="0" length="0"/>
  <rcc rId="57358" sId="5" xfDxf="1" dxf="1">
    <nc r="A982" t="inlineStr">
      <is>
        <r>
          <t>ii.</t>
        </r>
        <r>
          <rPr>
            <sz val="7"/>
            <rFont val="Times New Roman"/>
            <family val="1"/>
          </rPr>
          <t xml:space="preserve">      </t>
        </r>
        <r>
          <rPr>
            <sz val="12"/>
            <rFont val="Calibri"/>
            <family val="2"/>
          </rPr>
          <t>Regular HIV Counselling and Testing through PITC (Provider Initiated Testing and Counselling)</t>
        </r>
      </is>
    </nc>
    <ndxf>
      <font>
        <sz val="12"/>
        <name val="Calibri"/>
        <scheme val="none"/>
      </font>
      <alignment horizontal="justify" readingOrder="0"/>
    </ndxf>
  </rcc>
  <rfmt sheetId="5" xfDxf="1" sqref="B982" start="0" length="0"/>
  <rfmt sheetId="5" xfDxf="1" sqref="C982" start="0" length="0"/>
  <rfmt sheetId="5" xfDxf="1" sqref="D982" start="0" length="0"/>
  <rfmt sheetId="5" xfDxf="1" sqref="E982" start="0" length="0"/>
  <rfmt sheetId="5" xfDxf="1" sqref="F982" start="0" length="0"/>
  <rfmt sheetId="5" xfDxf="1" sqref="G982" start="0" length="0"/>
  <rfmt sheetId="5" xfDxf="1" sqref="H982" start="0" length="0"/>
  <rfmt sheetId="5" xfDxf="1" sqref="I982" start="0" length="0"/>
  <rfmt sheetId="5" xfDxf="1" sqref="J982" start="0" length="0"/>
  <rfmt sheetId="5" xfDxf="1" sqref="K982" start="0" length="0"/>
  <rfmt sheetId="5" xfDxf="1" sqref="L982" start="0" length="0"/>
  <rfmt sheetId="5" xfDxf="1" sqref="M982" start="0" length="0"/>
  <rfmt sheetId="5" xfDxf="1" sqref="N982" start="0" length="0"/>
  <rfmt sheetId="5" xfDxf="1" sqref="O982" start="0" length="0"/>
  <rfmt sheetId="5" xfDxf="1" sqref="P982" start="0" length="0"/>
  <rfmt sheetId="5" xfDxf="1" sqref="Q982" start="0" length="0"/>
  <rfmt sheetId="5" xfDxf="1" sqref="R982" start="0" length="0"/>
  <rfmt sheetId="5" xfDxf="1" sqref="S982" start="0" length="0"/>
  <rfmt sheetId="5" xfDxf="1" sqref="T982" start="0" length="0"/>
  <rfmt sheetId="5" xfDxf="1" sqref="U982" start="0" length="0"/>
  <rfmt sheetId="5" xfDxf="1" sqref="V982" start="0" length="0"/>
  <rfmt sheetId="5" xfDxf="1" sqref="W982" start="0" length="0"/>
  <rfmt sheetId="5" xfDxf="1" sqref="X982" start="0" length="0"/>
  <rfmt sheetId="5" xfDxf="1" sqref="Y982" start="0" length="0"/>
  <rfmt sheetId="5" xfDxf="1" sqref="Z982" start="0" length="0"/>
  <rfmt sheetId="5" xfDxf="1" sqref="AA982" start="0" length="0"/>
  <rfmt sheetId="5" xfDxf="1" sqref="AB982" start="0" length="0"/>
  <rfmt sheetId="5" xfDxf="1" sqref="AC982" start="0" length="0"/>
  <rfmt sheetId="5" xfDxf="1" sqref="AD982" start="0" length="0"/>
  <rfmt sheetId="5" xfDxf="1" sqref="AE982" start="0" length="0"/>
  <rcc rId="57359" sId="5" xfDxf="1" dxf="1">
    <nc r="A983" t="inlineStr">
      <is>
        <r>
          <t>iii.</t>
        </r>
        <r>
          <rPr>
            <sz val="7"/>
            <rFont val="Times New Roman"/>
            <family val="1"/>
          </rPr>
          <t xml:space="preserve">    </t>
        </r>
        <r>
          <rPr>
            <sz val="12"/>
            <rFont val="Calibri"/>
            <family val="2"/>
          </rPr>
          <t>Provide adherence support and follow up for all patients on ART: Retention of MARPS in care and on ART is critical.  MARPS are known to be extremely mobile. This has implications on adherence as a result of loss to follow. MARPS in care and on ART will be actively followed up closely to ensure adherence and minimize loss to follow up. Field visits will be conducted coupled with peer mechanisms to ensure adherence and minimize loss to follow up. Innovative tracking mechanisms will also be established to ensure retention in care and treatment.</t>
        </r>
      </is>
    </nc>
    <ndxf>
      <font>
        <sz val="12"/>
        <name val="Calibri"/>
        <scheme val="none"/>
      </font>
      <alignment horizontal="justify" readingOrder="0"/>
    </ndxf>
  </rcc>
  <rfmt sheetId="5" xfDxf="1" sqref="B983" start="0" length="0"/>
  <rfmt sheetId="5" xfDxf="1" sqref="C983" start="0" length="0"/>
  <rfmt sheetId="5" xfDxf="1" sqref="D983" start="0" length="0"/>
  <rfmt sheetId="5" xfDxf="1" sqref="E983" start="0" length="0"/>
  <rfmt sheetId="5" xfDxf="1" sqref="F983" start="0" length="0"/>
  <rfmt sheetId="5" xfDxf="1" sqref="G983" start="0" length="0"/>
  <rfmt sheetId="5" xfDxf="1" sqref="H983" start="0" length="0"/>
  <rfmt sheetId="5" xfDxf="1" sqref="I983" start="0" length="0"/>
  <rfmt sheetId="5" xfDxf="1" sqref="J983" start="0" length="0"/>
  <rfmt sheetId="5" xfDxf="1" sqref="K983" start="0" length="0"/>
  <rfmt sheetId="5" xfDxf="1" sqref="L983" start="0" length="0"/>
  <rfmt sheetId="5" xfDxf="1" sqref="M983" start="0" length="0"/>
  <rfmt sheetId="5" xfDxf="1" sqref="N983" start="0" length="0"/>
  <rfmt sheetId="5" xfDxf="1" sqref="O983" start="0" length="0"/>
  <rfmt sheetId="5" xfDxf="1" sqref="P983" start="0" length="0"/>
  <rfmt sheetId="5" xfDxf="1" sqref="Q983" start="0" length="0"/>
  <rfmt sheetId="5" xfDxf="1" sqref="R983" start="0" length="0"/>
  <rfmt sheetId="5" xfDxf="1" sqref="S983" start="0" length="0"/>
  <rfmt sheetId="5" xfDxf="1" sqref="T983" start="0" length="0"/>
  <rfmt sheetId="5" xfDxf="1" sqref="U983" start="0" length="0"/>
  <rfmt sheetId="5" xfDxf="1" sqref="V983" start="0" length="0"/>
  <rfmt sheetId="5" xfDxf="1" sqref="W983" start="0" length="0"/>
  <rfmt sheetId="5" xfDxf="1" sqref="X983" start="0" length="0"/>
  <rfmt sheetId="5" xfDxf="1" sqref="Y983" start="0" length="0"/>
  <rfmt sheetId="5" xfDxf="1" sqref="Z983" start="0" length="0"/>
  <rfmt sheetId="5" xfDxf="1" sqref="AA983" start="0" length="0"/>
  <rfmt sheetId="5" xfDxf="1" sqref="AB983" start="0" length="0"/>
  <rfmt sheetId="5" xfDxf="1" sqref="AC983" start="0" length="0"/>
  <rfmt sheetId="5" xfDxf="1" sqref="AD983" start="0" length="0"/>
  <rfmt sheetId="5" xfDxf="1" sqref="AE983" start="0" length="0"/>
  <rcc rId="57360" sId="5" xfDxf="1" dxf="1">
    <nc r="A984" t="inlineStr">
      <is>
        <r>
          <t>iv.</t>
        </r>
        <r>
          <rPr>
            <sz val="7"/>
            <rFont val="Times New Roman"/>
            <family val="1"/>
          </rPr>
          <t xml:space="preserve">     </t>
        </r>
        <r>
          <rPr>
            <sz val="12"/>
            <rFont val="Calibri"/>
            <family val="2"/>
          </rPr>
          <t xml:space="preserve">Provide a toll free line:  A toll free line will be established to provide ongoing counseling and support adherence follow ups.  The line will also provide a platform for clients to freely interact with the health care providers, clarify myths and misinformation, consultations on various issues and provide timely and ongoing psycho social support. It is anticipated that the Toll free line to increase access </t>
        </r>
        <r>
          <rPr>
            <sz val="12"/>
            <color rgb="FF000000"/>
            <rFont val="Calibri"/>
            <family val="2"/>
          </rPr>
          <t xml:space="preserve">access to hard to reach MSM </t>
        </r>
      </is>
    </nc>
    <ndxf>
      <font>
        <sz val="12"/>
        <name val="Calibri"/>
        <scheme val="none"/>
      </font>
      <alignment horizontal="justify" readingOrder="0"/>
    </ndxf>
  </rcc>
  <rfmt sheetId="5" xfDxf="1" sqref="B984" start="0" length="0"/>
  <rfmt sheetId="5" xfDxf="1" sqref="C984" start="0" length="0"/>
  <rfmt sheetId="5" xfDxf="1" sqref="D984" start="0" length="0"/>
  <rfmt sheetId="5" xfDxf="1" sqref="E984" start="0" length="0"/>
  <rfmt sheetId="5" xfDxf="1" sqref="F984" start="0" length="0"/>
  <rfmt sheetId="5" xfDxf="1" sqref="G984" start="0" length="0"/>
  <rfmt sheetId="5" xfDxf="1" sqref="H984" start="0" length="0"/>
  <rfmt sheetId="5" xfDxf="1" sqref="I984" start="0" length="0"/>
  <rfmt sheetId="5" xfDxf="1" sqref="J984" start="0" length="0"/>
  <rfmt sheetId="5" xfDxf="1" sqref="K984" start="0" length="0"/>
  <rfmt sheetId="5" xfDxf="1" sqref="L984" start="0" length="0"/>
  <rfmt sheetId="5" xfDxf="1" sqref="M984" start="0" length="0"/>
  <rfmt sheetId="5" xfDxf="1" sqref="N984" start="0" length="0"/>
  <rfmt sheetId="5" xfDxf="1" sqref="O984" start="0" length="0"/>
  <rfmt sheetId="5" xfDxf="1" sqref="P984" start="0" length="0"/>
  <rfmt sheetId="5" xfDxf="1" sqref="Q984" start="0" length="0"/>
  <rfmt sheetId="5" xfDxf="1" sqref="R984" start="0" length="0"/>
  <rfmt sheetId="5" xfDxf="1" sqref="S984" start="0" length="0"/>
  <rfmt sheetId="5" xfDxf="1" sqref="T984" start="0" length="0"/>
  <rfmt sheetId="5" xfDxf="1" sqref="U984" start="0" length="0"/>
  <rfmt sheetId="5" xfDxf="1" sqref="V984" start="0" length="0"/>
  <rfmt sheetId="5" xfDxf="1" sqref="W984" start="0" length="0"/>
  <rfmt sheetId="5" xfDxf="1" sqref="X984" start="0" length="0"/>
  <rfmt sheetId="5" xfDxf="1" sqref="Y984" start="0" length="0"/>
  <rfmt sheetId="5" xfDxf="1" sqref="Z984" start="0" length="0"/>
  <rfmt sheetId="5" xfDxf="1" sqref="AA984" start="0" length="0"/>
  <rfmt sheetId="5" xfDxf="1" sqref="AB984" start="0" length="0"/>
  <rfmt sheetId="5" xfDxf="1" sqref="AC984" start="0" length="0"/>
  <rfmt sheetId="5" xfDxf="1" sqref="AD984" start="0" length="0"/>
  <rfmt sheetId="5" xfDxf="1" sqref="AE984" start="0" length="0"/>
  <rcc rId="57361" sId="5" xfDxf="1" dxf="1">
    <nc r="A985" t="inlineStr">
      <is>
        <r>
          <t>v.</t>
        </r>
        <r>
          <rPr>
            <sz val="7"/>
            <rFont val="Times New Roman"/>
            <family val="1"/>
          </rPr>
          <t xml:space="preserve">       </t>
        </r>
        <r>
          <rPr>
            <sz val="12"/>
            <rFont val="Calibri"/>
            <family val="2"/>
          </rPr>
          <t xml:space="preserve">Provide ART: Pre ART assessment and initiation on ART to all eligible clients will be done. ART will be provided to all the identified positives basing on MoH guidelines. Appropriate referrals will also be made to those who prefer to access care from other ART sites and active follow up done to ensure they are enrolled into care and followed up. </t>
        </r>
      </is>
    </nc>
    <ndxf>
      <font>
        <sz val="12"/>
        <name val="Calibri"/>
        <scheme val="none"/>
      </font>
      <alignment horizontal="justify" readingOrder="0"/>
    </ndxf>
  </rcc>
  <rfmt sheetId="5" xfDxf="1" sqref="B985" start="0" length="0"/>
  <rfmt sheetId="5" xfDxf="1" sqref="C985" start="0" length="0"/>
  <rfmt sheetId="5" xfDxf="1" sqref="D985" start="0" length="0"/>
  <rfmt sheetId="5" xfDxf="1" sqref="E985" start="0" length="0"/>
  <rfmt sheetId="5" xfDxf="1" sqref="F985" start="0" length="0"/>
  <rfmt sheetId="5" xfDxf="1" sqref="G985" start="0" length="0"/>
  <rfmt sheetId="5" xfDxf="1" sqref="H985" start="0" length="0"/>
  <rfmt sheetId="5" xfDxf="1" sqref="I985" start="0" length="0"/>
  <rfmt sheetId="5" xfDxf="1" sqref="J985" start="0" length="0"/>
  <rfmt sheetId="5" xfDxf="1" sqref="K985" start="0" length="0"/>
  <rfmt sheetId="5" xfDxf="1" sqref="L985" start="0" length="0"/>
  <rfmt sheetId="5" xfDxf="1" sqref="M985" start="0" length="0"/>
  <rfmt sheetId="5" xfDxf="1" sqref="N985" start="0" length="0"/>
  <rfmt sheetId="5" xfDxf="1" sqref="O985" start="0" length="0"/>
  <rfmt sheetId="5" xfDxf="1" sqref="P985" start="0" length="0"/>
  <rfmt sheetId="5" xfDxf="1" sqref="Q985" start="0" length="0"/>
  <rfmt sheetId="5" xfDxf="1" sqref="R985" start="0" length="0"/>
  <rfmt sheetId="5" xfDxf="1" sqref="S985" start="0" length="0"/>
  <rfmt sheetId="5" xfDxf="1" sqref="T985" start="0" length="0"/>
  <rfmt sheetId="5" xfDxf="1" sqref="U985" start="0" length="0"/>
  <rfmt sheetId="5" xfDxf="1" sqref="V985" start="0" length="0"/>
  <rfmt sheetId="5" xfDxf="1" sqref="W985" start="0" length="0"/>
  <rfmt sheetId="5" xfDxf="1" sqref="X985" start="0" length="0"/>
  <rfmt sheetId="5" xfDxf="1" sqref="Y985" start="0" length="0"/>
  <rfmt sheetId="5" xfDxf="1" sqref="Z985" start="0" length="0"/>
  <rfmt sheetId="5" xfDxf="1" sqref="AA985" start="0" length="0"/>
  <rfmt sheetId="5" xfDxf="1" sqref="AB985" start="0" length="0"/>
  <rfmt sheetId="5" xfDxf="1" sqref="AC985" start="0" length="0"/>
  <rfmt sheetId="5" xfDxf="1" sqref="AD985" start="0" length="0"/>
  <rfmt sheetId="5" xfDxf="1" sqref="AE985" start="0" length="0"/>
  <rcc rId="57362" sId="5" xfDxf="1" dxf="1">
    <nc r="A986" t="inlineStr">
      <is>
        <r>
          <t>vi.</t>
        </r>
        <r>
          <rPr>
            <sz val="7"/>
            <rFont val="Times New Roman"/>
            <family val="1"/>
          </rPr>
          <t xml:space="preserve">     </t>
        </r>
        <r>
          <rPr>
            <sz val="12"/>
            <rFont val="Calibri"/>
            <family val="2"/>
          </rPr>
          <t>Provide laboratory ART monitoring for all clients on ART: Recommended monitoring using laboratory will be done. The project will meet costs for some of the tests that are critical but cannot be provided through the existing system such as the viral load.</t>
        </r>
      </is>
    </nc>
    <ndxf>
      <font>
        <sz val="12"/>
        <name val="Calibri"/>
        <scheme val="none"/>
      </font>
      <alignment horizontal="justify" readingOrder="0"/>
    </ndxf>
  </rcc>
  <rfmt sheetId="5" xfDxf="1" sqref="B986" start="0" length="0"/>
  <rfmt sheetId="5" xfDxf="1" sqref="C986" start="0" length="0"/>
  <rfmt sheetId="5" xfDxf="1" sqref="D986" start="0" length="0"/>
  <rfmt sheetId="5" xfDxf="1" sqref="E986" start="0" length="0"/>
  <rfmt sheetId="5" xfDxf="1" sqref="F986" start="0" length="0"/>
  <rfmt sheetId="5" xfDxf="1" sqref="G986" start="0" length="0"/>
  <rfmt sheetId="5" xfDxf="1" sqref="H986" start="0" length="0"/>
  <rfmt sheetId="5" xfDxf="1" sqref="I986" start="0" length="0"/>
  <rfmt sheetId="5" xfDxf="1" sqref="J986" start="0" length="0"/>
  <rfmt sheetId="5" xfDxf="1" sqref="K986" start="0" length="0"/>
  <rfmt sheetId="5" xfDxf="1" sqref="L986" start="0" length="0"/>
  <rfmt sheetId="5" xfDxf="1" sqref="M986" start="0" length="0"/>
  <rfmt sheetId="5" xfDxf="1" sqref="N986" start="0" length="0"/>
  <rfmt sheetId="5" xfDxf="1" sqref="O986" start="0" length="0"/>
  <rfmt sheetId="5" xfDxf="1" sqref="P986" start="0" length="0"/>
  <rfmt sheetId="5" xfDxf="1" sqref="Q986" start="0" length="0"/>
  <rfmt sheetId="5" xfDxf="1" sqref="R986" start="0" length="0"/>
  <rfmt sheetId="5" xfDxf="1" sqref="S986" start="0" length="0"/>
  <rfmt sheetId="5" xfDxf="1" sqref="T986" start="0" length="0"/>
  <rfmt sheetId="5" xfDxf="1" sqref="U986" start="0" length="0"/>
  <rfmt sheetId="5" xfDxf="1" sqref="V986" start="0" length="0"/>
  <rfmt sheetId="5" xfDxf="1" sqref="W986" start="0" length="0"/>
  <rfmt sheetId="5" xfDxf="1" sqref="X986" start="0" length="0"/>
  <rfmt sheetId="5" xfDxf="1" sqref="Y986" start="0" length="0"/>
  <rfmt sheetId="5" xfDxf="1" sqref="Z986" start="0" length="0"/>
  <rfmt sheetId="5" xfDxf="1" sqref="AA986" start="0" length="0"/>
  <rfmt sheetId="5" xfDxf="1" sqref="AB986" start="0" length="0"/>
  <rfmt sheetId="5" xfDxf="1" sqref="AC986" start="0" length="0"/>
  <rfmt sheetId="5" xfDxf="1" sqref="AD986" start="0" length="0"/>
  <rfmt sheetId="5" xfDxf="1" sqref="AE986" start="0" length="0"/>
  <rcc rId="57363" sId="5" xfDxf="1" dxf="1">
    <nc r="A987" t="inlineStr">
      <is>
        <r>
          <t>vii.</t>
        </r>
        <r>
          <rPr>
            <sz val="7"/>
            <rFont val="Times New Roman"/>
            <family val="1"/>
          </rPr>
          <t xml:space="preserve">   </t>
        </r>
        <r>
          <rPr>
            <sz val="12"/>
            <rFont val="Calibri"/>
            <family val="2"/>
          </rPr>
          <t>Provide PEP and other gender based violence services: Gender based violence such as rape, physical and psychosocial abuse etc is common in MARPS particularly sex workers. Mechanisms will be put in place to address all forms of violence and abuse. Post Exposure Prophylaxis will be provided to the victims of rape as per MoH guidelines and psychosocial support. Appropriate documentation will be done and guidance provided on legal redress where possible.</t>
        </r>
      </is>
    </nc>
    <ndxf>
      <font>
        <sz val="12"/>
        <name val="Calibri"/>
        <scheme val="none"/>
      </font>
      <alignment horizontal="justify" readingOrder="0"/>
    </ndxf>
  </rcc>
  <rfmt sheetId="5" xfDxf="1" sqref="B987" start="0" length="0"/>
  <rfmt sheetId="5" xfDxf="1" sqref="C987" start="0" length="0"/>
  <rfmt sheetId="5" xfDxf="1" sqref="D987" start="0" length="0"/>
  <rfmt sheetId="5" xfDxf="1" sqref="E987" start="0" length="0"/>
  <rfmt sheetId="5" xfDxf="1" sqref="F987" start="0" length="0"/>
  <rfmt sheetId="5" xfDxf="1" sqref="G987" start="0" length="0"/>
  <rfmt sheetId="5" xfDxf="1" sqref="H987" start="0" length="0"/>
  <rfmt sheetId="5" xfDxf="1" sqref="I987" start="0" length="0"/>
  <rfmt sheetId="5" xfDxf="1" sqref="J987" start="0" length="0"/>
  <rfmt sheetId="5" xfDxf="1" sqref="K987" start="0" length="0"/>
  <rfmt sheetId="5" xfDxf="1" sqref="L987" start="0" length="0"/>
  <rfmt sheetId="5" xfDxf="1" sqref="M987" start="0" length="0"/>
  <rfmt sheetId="5" xfDxf="1" sqref="N987" start="0" length="0"/>
  <rfmt sheetId="5" xfDxf="1" sqref="O987" start="0" length="0"/>
  <rfmt sheetId="5" xfDxf="1" sqref="P987" start="0" length="0"/>
  <rfmt sheetId="5" xfDxf="1" sqref="Q987" start="0" length="0"/>
  <rfmt sheetId="5" xfDxf="1" sqref="R987" start="0" length="0"/>
  <rfmt sheetId="5" xfDxf="1" sqref="S987" start="0" length="0"/>
  <rfmt sheetId="5" xfDxf="1" sqref="T987" start="0" length="0"/>
  <rfmt sheetId="5" xfDxf="1" sqref="U987" start="0" length="0"/>
  <rfmt sheetId="5" xfDxf="1" sqref="V987" start="0" length="0"/>
  <rfmt sheetId="5" xfDxf="1" sqref="W987" start="0" length="0"/>
  <rfmt sheetId="5" xfDxf="1" sqref="X987" start="0" length="0"/>
  <rfmt sheetId="5" xfDxf="1" sqref="Y987" start="0" length="0"/>
  <rfmt sheetId="5" xfDxf="1" sqref="Z987" start="0" length="0"/>
  <rfmt sheetId="5" xfDxf="1" sqref="AA987" start="0" length="0"/>
  <rfmt sheetId="5" xfDxf="1" sqref="AB987" start="0" length="0"/>
  <rfmt sheetId="5" xfDxf="1" sqref="AC987" start="0" length="0"/>
  <rfmt sheetId="5" xfDxf="1" sqref="AD987" start="0" length="0"/>
  <rfmt sheetId="5" xfDxf="1" sqref="AE987" start="0" length="0"/>
  <rfmt sheetId="5" xfDxf="1" sqref="A988" start="0" length="0">
    <dxf>
      <font>
        <sz val="12"/>
        <name val="Calibri"/>
        <scheme val="none"/>
      </font>
      <alignment horizontal="justify" readingOrder="0"/>
    </dxf>
  </rfmt>
  <rfmt sheetId="5" xfDxf="1" sqref="B988" start="0" length="0"/>
  <rfmt sheetId="5" xfDxf="1" sqref="C988" start="0" length="0"/>
  <rfmt sheetId="5" xfDxf="1" sqref="D988" start="0" length="0"/>
  <rfmt sheetId="5" xfDxf="1" sqref="E988" start="0" length="0"/>
  <rfmt sheetId="5" xfDxf="1" sqref="F988" start="0" length="0"/>
  <rfmt sheetId="5" xfDxf="1" sqref="G988" start="0" length="0"/>
  <rfmt sheetId="5" xfDxf="1" sqref="H988" start="0" length="0"/>
  <rfmt sheetId="5" xfDxf="1" sqref="I988" start="0" length="0"/>
  <rfmt sheetId="5" xfDxf="1" sqref="J988" start="0" length="0"/>
  <rfmt sheetId="5" xfDxf="1" sqref="K988" start="0" length="0"/>
  <rfmt sheetId="5" xfDxf="1" sqref="L988" start="0" length="0"/>
  <rfmt sheetId="5" xfDxf="1" sqref="M988" start="0" length="0"/>
  <rfmt sheetId="5" xfDxf="1" sqref="N988" start="0" length="0"/>
  <rfmt sheetId="5" xfDxf="1" sqref="O988" start="0" length="0"/>
  <rfmt sheetId="5" xfDxf="1" sqref="P988" start="0" length="0"/>
  <rfmt sheetId="5" xfDxf="1" sqref="Q988" start="0" length="0"/>
  <rfmt sheetId="5" xfDxf="1" sqref="R988" start="0" length="0"/>
  <rfmt sheetId="5" xfDxf="1" sqref="S988" start="0" length="0"/>
  <rfmt sheetId="5" xfDxf="1" sqref="T988" start="0" length="0"/>
  <rfmt sheetId="5" xfDxf="1" sqref="U988" start="0" length="0"/>
  <rfmt sheetId="5" xfDxf="1" sqref="V988" start="0" length="0"/>
  <rfmt sheetId="5" xfDxf="1" sqref="W988" start="0" length="0"/>
  <rfmt sheetId="5" xfDxf="1" sqref="X988" start="0" length="0"/>
  <rfmt sheetId="5" xfDxf="1" sqref="Y988" start="0" length="0"/>
  <rfmt sheetId="5" xfDxf="1" sqref="Z988" start="0" length="0"/>
  <rfmt sheetId="5" xfDxf="1" sqref="AA988" start="0" length="0"/>
  <rfmt sheetId="5" xfDxf="1" sqref="AB988" start="0" length="0"/>
  <rfmt sheetId="5" xfDxf="1" sqref="AC988" start="0" length="0"/>
  <rfmt sheetId="5" xfDxf="1" sqref="AD988" start="0" length="0"/>
  <rfmt sheetId="5" xfDxf="1" sqref="AE988" start="0" length="0"/>
  <rcc rId="57364" sId="5" xfDxf="1" dxf="1">
    <nc r="A989" t="inlineStr">
      <is>
        <t>2.2.2 Conduct quarterly outreaches to provide comprehensive STI, HIV and AIDS and social support services targeting MARPS and other high risk groups.</t>
      </is>
    </nc>
    <ndxf>
      <font>
        <b/>
        <sz val="12"/>
        <name val="Calibri"/>
        <scheme val="none"/>
      </font>
      <alignment horizontal="justify" readingOrder="0"/>
    </ndxf>
  </rcc>
  <rfmt sheetId="5" xfDxf="1" sqref="B989" start="0" length="0"/>
  <rfmt sheetId="5" xfDxf="1" sqref="C989" start="0" length="0"/>
  <rfmt sheetId="5" xfDxf="1" sqref="D989" start="0" length="0"/>
  <rfmt sheetId="5" xfDxf="1" sqref="E989" start="0" length="0"/>
  <rfmt sheetId="5" xfDxf="1" sqref="F989" start="0" length="0"/>
  <rfmt sheetId="5" xfDxf="1" sqref="G989" start="0" length="0"/>
  <rfmt sheetId="5" xfDxf="1" sqref="H989" start="0" length="0"/>
  <rfmt sheetId="5" xfDxf="1" sqref="I989" start="0" length="0"/>
  <rfmt sheetId="5" xfDxf="1" sqref="J989" start="0" length="0"/>
  <rfmt sheetId="5" xfDxf="1" sqref="K989" start="0" length="0"/>
  <rfmt sheetId="5" xfDxf="1" sqref="L989" start="0" length="0"/>
  <rfmt sheetId="5" xfDxf="1" sqref="M989" start="0" length="0"/>
  <rfmt sheetId="5" xfDxf="1" sqref="N989" start="0" length="0"/>
  <rfmt sheetId="5" xfDxf="1" sqref="O989" start="0" length="0"/>
  <rfmt sheetId="5" xfDxf="1" sqref="P989" start="0" length="0"/>
  <rfmt sheetId="5" xfDxf="1" sqref="Q989" start="0" length="0"/>
  <rfmt sheetId="5" xfDxf="1" sqref="R989" start="0" length="0"/>
  <rfmt sheetId="5" xfDxf="1" sqref="S989" start="0" length="0"/>
  <rfmt sheetId="5" xfDxf="1" sqref="T989" start="0" length="0"/>
  <rfmt sheetId="5" xfDxf="1" sqref="U989" start="0" length="0"/>
  <rfmt sheetId="5" xfDxf="1" sqref="V989" start="0" length="0"/>
  <rfmt sheetId="5" xfDxf="1" sqref="W989" start="0" length="0"/>
  <rfmt sheetId="5" xfDxf="1" sqref="X989" start="0" length="0"/>
  <rfmt sheetId="5" xfDxf="1" sqref="Y989" start="0" length="0"/>
  <rfmt sheetId="5" xfDxf="1" sqref="Z989" start="0" length="0"/>
  <rfmt sheetId="5" xfDxf="1" sqref="AA989" start="0" length="0"/>
  <rfmt sheetId="5" xfDxf="1" sqref="AB989" start="0" length="0"/>
  <rfmt sheetId="5" xfDxf="1" sqref="AC989" start="0" length="0"/>
  <rfmt sheetId="5" xfDxf="1" sqref="AD989" start="0" length="0"/>
  <rfmt sheetId="5" xfDxf="1" sqref="AE989" start="0" length="0"/>
  <rcc rId="57365" sId="5" xfDxf="1" dxf="1">
    <nc r="A990" t="inlineStr">
      <is>
        <r>
          <t xml:space="preserve">In order to increase access to services, RIDE AFRICA will support Buhinga STD/MARPI clinic to conduct outreaches at MARPS hot spots to provide a wide range of STI/HIV and AIDS services. </t>
        </r>
        <r>
          <rPr>
            <sz val="12"/>
            <color rgb="FF000000"/>
            <rFont val="Calibri"/>
            <family val="2"/>
          </rPr>
          <t xml:space="preserve">Outreach Workers’ Standard Operating Procedures and Guidelines </t>
        </r>
        <r>
          <rPr>
            <sz val="12"/>
            <rFont val="Calibri"/>
            <family val="2"/>
          </rPr>
          <t>stipulating standard operating procedures as well as</t>
        </r>
        <r>
          <rPr>
            <sz val="12"/>
            <color rgb="FF000000"/>
            <rFont val="Calibri"/>
            <family val="2"/>
          </rPr>
          <t xml:space="preserve"> outlining case management approaches for the various MARPS will be developed to facilitate outreach services.</t>
        </r>
      </is>
    </nc>
    <ndxf>
      <font>
        <sz val="12"/>
        <name val="Calibri"/>
        <scheme val="none"/>
      </font>
      <alignment horizontal="justify" readingOrder="0"/>
    </ndxf>
  </rcc>
  <rfmt sheetId="5" xfDxf="1" sqref="B990" start="0" length="0"/>
  <rfmt sheetId="5" xfDxf="1" sqref="C990" start="0" length="0"/>
  <rfmt sheetId="5" xfDxf="1" sqref="D990" start="0" length="0"/>
  <rfmt sheetId="5" xfDxf="1" sqref="E990" start="0" length="0"/>
  <rfmt sheetId="5" xfDxf="1" sqref="F990" start="0" length="0"/>
  <rfmt sheetId="5" xfDxf="1" sqref="G990" start="0" length="0"/>
  <rfmt sheetId="5" xfDxf="1" sqref="H990" start="0" length="0"/>
  <rfmt sheetId="5" xfDxf="1" sqref="I990" start="0" length="0"/>
  <rfmt sheetId="5" xfDxf="1" sqref="J990" start="0" length="0"/>
  <rfmt sheetId="5" xfDxf="1" sqref="K990" start="0" length="0"/>
  <rfmt sheetId="5" xfDxf="1" sqref="L990" start="0" length="0"/>
  <rfmt sheetId="5" xfDxf="1" sqref="M990" start="0" length="0"/>
  <rfmt sheetId="5" xfDxf="1" sqref="N990" start="0" length="0"/>
  <rfmt sheetId="5" xfDxf="1" sqref="O990" start="0" length="0"/>
  <rfmt sheetId="5" xfDxf="1" sqref="P990" start="0" length="0"/>
  <rfmt sheetId="5" xfDxf="1" sqref="Q990" start="0" length="0"/>
  <rfmt sheetId="5" xfDxf="1" sqref="R990" start="0" length="0"/>
  <rfmt sheetId="5" xfDxf="1" sqref="S990" start="0" length="0"/>
  <rfmt sheetId="5" xfDxf="1" sqref="T990" start="0" length="0"/>
  <rfmt sheetId="5" xfDxf="1" sqref="U990" start="0" length="0"/>
  <rfmt sheetId="5" xfDxf="1" sqref="V990" start="0" length="0"/>
  <rfmt sheetId="5" xfDxf="1" sqref="W990" start="0" length="0"/>
  <rfmt sheetId="5" xfDxf="1" sqref="X990" start="0" length="0"/>
  <rfmt sheetId="5" xfDxf="1" sqref="Y990" start="0" length="0"/>
  <rfmt sheetId="5" xfDxf="1" sqref="Z990" start="0" length="0"/>
  <rfmt sheetId="5" xfDxf="1" sqref="AA990" start="0" length="0"/>
  <rfmt sheetId="5" xfDxf="1" sqref="AB990" start="0" length="0"/>
  <rfmt sheetId="5" xfDxf="1" sqref="AC990" start="0" length="0"/>
  <rfmt sheetId="5" xfDxf="1" sqref="AD990" start="0" length="0"/>
  <rfmt sheetId="5" xfDxf="1" sqref="AE990" start="0" length="0"/>
  <rfmt sheetId="5" xfDxf="1" sqref="A991" start="0" length="0">
    <dxf>
      <font>
        <sz val="12"/>
        <name val="Calibri"/>
        <scheme val="none"/>
      </font>
      <alignment horizontal="justify" readingOrder="0"/>
    </dxf>
  </rfmt>
  <rfmt sheetId="5" xfDxf="1" sqref="B991" start="0" length="0"/>
  <rfmt sheetId="5" xfDxf="1" sqref="C991" start="0" length="0"/>
  <rfmt sheetId="5" xfDxf="1" sqref="D991" start="0" length="0"/>
  <rfmt sheetId="5" xfDxf="1" sqref="E991" start="0" length="0"/>
  <rfmt sheetId="5" xfDxf="1" sqref="F991" start="0" length="0"/>
  <rfmt sheetId="5" xfDxf="1" sqref="G991" start="0" length="0"/>
  <rfmt sheetId="5" xfDxf="1" sqref="H991" start="0" length="0"/>
  <rfmt sheetId="5" xfDxf="1" sqref="I991" start="0" length="0"/>
  <rfmt sheetId="5" xfDxf="1" sqref="J991" start="0" length="0"/>
  <rfmt sheetId="5" xfDxf="1" sqref="K991" start="0" length="0"/>
  <rfmt sheetId="5" xfDxf="1" sqref="L991" start="0" length="0"/>
  <rfmt sheetId="5" xfDxf="1" sqref="M991" start="0" length="0"/>
  <rfmt sheetId="5" xfDxf="1" sqref="N991" start="0" length="0"/>
  <rfmt sheetId="5" xfDxf="1" sqref="O991" start="0" length="0"/>
  <rfmt sheetId="5" xfDxf="1" sqref="P991" start="0" length="0"/>
  <rfmt sheetId="5" xfDxf="1" sqref="Q991" start="0" length="0"/>
  <rfmt sheetId="5" xfDxf="1" sqref="R991" start="0" length="0"/>
  <rfmt sheetId="5" xfDxf="1" sqref="S991" start="0" length="0"/>
  <rfmt sheetId="5" xfDxf="1" sqref="T991" start="0" length="0"/>
  <rfmt sheetId="5" xfDxf="1" sqref="U991" start="0" length="0"/>
  <rfmt sheetId="5" xfDxf="1" sqref="V991" start="0" length="0"/>
  <rfmt sheetId="5" xfDxf="1" sqref="W991" start="0" length="0"/>
  <rfmt sheetId="5" xfDxf="1" sqref="X991" start="0" length="0"/>
  <rfmt sheetId="5" xfDxf="1" sqref="Y991" start="0" length="0"/>
  <rfmt sheetId="5" xfDxf="1" sqref="Z991" start="0" length="0"/>
  <rfmt sheetId="5" xfDxf="1" sqref="AA991" start="0" length="0"/>
  <rfmt sheetId="5" xfDxf="1" sqref="AB991" start="0" length="0"/>
  <rfmt sheetId="5" xfDxf="1" sqref="AC991" start="0" length="0"/>
  <rfmt sheetId="5" xfDxf="1" sqref="AD991" start="0" length="0"/>
  <rfmt sheetId="5" xfDxf="1" sqref="AE991" start="0" length="0"/>
  <rcc rId="57366" sId="5" xfDxf="1" dxf="1">
    <nc r="A992" t="inlineStr">
      <is>
        <t>Activities will include among others;</t>
      </is>
    </nc>
    <ndxf>
      <font>
        <sz val="12"/>
        <name val="Calibri"/>
        <scheme val="none"/>
      </font>
      <alignment horizontal="justify" readingOrder="0"/>
    </ndxf>
  </rcc>
  <rfmt sheetId="5" xfDxf="1" sqref="B992" start="0" length="0"/>
  <rfmt sheetId="5" xfDxf="1" sqref="C992" start="0" length="0"/>
  <rfmt sheetId="5" xfDxf="1" sqref="D992" start="0" length="0"/>
  <rfmt sheetId="5" xfDxf="1" sqref="E992" start="0" length="0"/>
  <rfmt sheetId="5" xfDxf="1" sqref="F992" start="0" length="0"/>
  <rfmt sheetId="5" xfDxf="1" sqref="G992" start="0" length="0"/>
  <rfmt sheetId="5" xfDxf="1" sqref="H992" start="0" length="0"/>
  <rfmt sheetId="5" xfDxf="1" sqref="I992" start="0" length="0"/>
  <rfmt sheetId="5" xfDxf="1" sqref="J992" start="0" length="0"/>
  <rfmt sheetId="5" xfDxf="1" sqref="K992" start="0" length="0"/>
  <rfmt sheetId="5" xfDxf="1" sqref="L992" start="0" length="0"/>
  <rfmt sheetId="5" xfDxf="1" sqref="M992" start="0" length="0"/>
  <rfmt sheetId="5" xfDxf="1" sqref="N992" start="0" length="0"/>
  <rfmt sheetId="5" xfDxf="1" sqref="O992" start="0" length="0"/>
  <rfmt sheetId="5" xfDxf="1" sqref="P992" start="0" length="0"/>
  <rfmt sheetId="5" xfDxf="1" sqref="Q992" start="0" length="0"/>
  <rfmt sheetId="5" xfDxf="1" sqref="R992" start="0" length="0"/>
  <rfmt sheetId="5" xfDxf="1" sqref="S992" start="0" length="0"/>
  <rfmt sheetId="5" xfDxf="1" sqref="T992" start="0" length="0"/>
  <rfmt sheetId="5" xfDxf="1" sqref="U992" start="0" length="0"/>
  <rfmt sheetId="5" xfDxf="1" sqref="V992" start="0" length="0"/>
  <rfmt sheetId="5" xfDxf="1" sqref="W992" start="0" length="0"/>
  <rfmt sheetId="5" xfDxf="1" sqref="X992" start="0" length="0"/>
  <rfmt sheetId="5" xfDxf="1" sqref="Y992" start="0" length="0"/>
  <rfmt sheetId="5" xfDxf="1" sqref="Z992" start="0" length="0"/>
  <rfmt sheetId="5" xfDxf="1" sqref="AA992" start="0" length="0"/>
  <rfmt sheetId="5" xfDxf="1" sqref="AB992" start="0" length="0"/>
  <rfmt sheetId="5" xfDxf="1" sqref="AC992" start="0" length="0"/>
  <rfmt sheetId="5" xfDxf="1" sqref="AD992" start="0" length="0"/>
  <rfmt sheetId="5" xfDxf="1" sqref="AE992" start="0" length="0"/>
  <rfmt sheetId="5" xfDxf="1" sqref="A993" start="0" length="0">
    <dxf>
      <font>
        <sz val="12"/>
        <name val="Calibri"/>
        <scheme val="none"/>
      </font>
      <alignment horizontal="justify" readingOrder="0"/>
    </dxf>
  </rfmt>
  <rfmt sheetId="5" xfDxf="1" sqref="B993" start="0" length="0"/>
  <rfmt sheetId="5" xfDxf="1" sqref="C993" start="0" length="0"/>
  <rfmt sheetId="5" xfDxf="1" sqref="D993" start="0" length="0"/>
  <rfmt sheetId="5" xfDxf="1" sqref="E993" start="0" length="0"/>
  <rfmt sheetId="5" xfDxf="1" sqref="F993" start="0" length="0"/>
  <rfmt sheetId="5" xfDxf="1" sqref="G993" start="0" length="0"/>
  <rfmt sheetId="5" xfDxf="1" sqref="H993" start="0" length="0"/>
  <rfmt sheetId="5" xfDxf="1" sqref="I993" start="0" length="0"/>
  <rfmt sheetId="5" xfDxf="1" sqref="J993" start="0" length="0"/>
  <rfmt sheetId="5" xfDxf="1" sqref="K993" start="0" length="0"/>
  <rfmt sheetId="5" xfDxf="1" sqref="L993" start="0" length="0"/>
  <rfmt sheetId="5" xfDxf="1" sqref="M993" start="0" length="0"/>
  <rfmt sheetId="5" xfDxf="1" sqref="N993" start="0" length="0"/>
  <rfmt sheetId="5" xfDxf="1" sqref="O993" start="0" length="0"/>
  <rfmt sheetId="5" xfDxf="1" sqref="P993" start="0" length="0"/>
  <rfmt sheetId="5" xfDxf="1" sqref="Q993" start="0" length="0"/>
  <rfmt sheetId="5" xfDxf="1" sqref="R993" start="0" length="0"/>
  <rfmt sheetId="5" xfDxf="1" sqref="S993" start="0" length="0"/>
  <rfmt sheetId="5" xfDxf="1" sqref="T993" start="0" length="0"/>
  <rfmt sheetId="5" xfDxf="1" sqref="U993" start="0" length="0"/>
  <rfmt sheetId="5" xfDxf="1" sqref="V993" start="0" length="0"/>
  <rfmt sheetId="5" xfDxf="1" sqref="W993" start="0" length="0"/>
  <rfmt sheetId="5" xfDxf="1" sqref="X993" start="0" length="0"/>
  <rfmt sheetId="5" xfDxf="1" sqref="Y993" start="0" length="0"/>
  <rfmt sheetId="5" xfDxf="1" sqref="Z993" start="0" length="0"/>
  <rfmt sheetId="5" xfDxf="1" sqref="AA993" start="0" length="0"/>
  <rfmt sheetId="5" xfDxf="1" sqref="AB993" start="0" length="0"/>
  <rfmt sheetId="5" xfDxf="1" sqref="AC993" start="0" length="0"/>
  <rfmt sheetId="5" xfDxf="1" sqref="AD993" start="0" length="0"/>
  <rfmt sheetId="5" xfDxf="1" sqref="AE993" start="0" length="0"/>
  <rcc rId="57367" sId="5" xfDxf="1" dxf="1">
    <nc r="A994" t="inlineStr">
      <is>
        <r>
          <t>a)</t>
        </r>
        <r>
          <rPr>
            <sz val="7"/>
            <rFont val="Times New Roman"/>
            <family val="1"/>
          </rPr>
          <t xml:space="preserve">      </t>
        </r>
        <r>
          <rPr>
            <sz val="12"/>
            <rFont val="Calibri"/>
            <family val="2"/>
          </rPr>
          <t xml:space="preserve">STI screening and treatment </t>
        </r>
      </is>
    </nc>
    <ndxf>
      <font>
        <sz val="12"/>
        <name val="Calibri"/>
        <scheme val="none"/>
      </font>
      <alignment horizontal="justify" readingOrder="0"/>
    </ndxf>
  </rcc>
  <rfmt sheetId="5" xfDxf="1" sqref="B994" start="0" length="0"/>
  <rfmt sheetId="5" xfDxf="1" sqref="C994" start="0" length="0"/>
  <rfmt sheetId="5" xfDxf="1" sqref="D994" start="0" length="0"/>
  <rfmt sheetId="5" xfDxf="1" sqref="E994" start="0" length="0"/>
  <rfmt sheetId="5" xfDxf="1" sqref="F994" start="0" length="0"/>
  <rfmt sheetId="5" xfDxf="1" sqref="G994" start="0" length="0"/>
  <rfmt sheetId="5" xfDxf="1" sqref="H994" start="0" length="0"/>
  <rfmt sheetId="5" xfDxf="1" sqref="I994" start="0" length="0"/>
  <rfmt sheetId="5" xfDxf="1" sqref="J994" start="0" length="0"/>
  <rfmt sheetId="5" xfDxf="1" sqref="K994" start="0" length="0"/>
  <rfmt sheetId="5" xfDxf="1" sqref="L994" start="0" length="0"/>
  <rfmt sheetId="5" xfDxf="1" sqref="M994" start="0" length="0"/>
  <rfmt sheetId="5" xfDxf="1" sqref="N994" start="0" length="0"/>
  <rfmt sheetId="5" xfDxf="1" sqref="O994" start="0" length="0"/>
  <rfmt sheetId="5" xfDxf="1" sqref="P994" start="0" length="0"/>
  <rfmt sheetId="5" xfDxf="1" sqref="Q994" start="0" length="0"/>
  <rfmt sheetId="5" xfDxf="1" sqref="R994" start="0" length="0"/>
  <rfmt sheetId="5" xfDxf="1" sqref="S994" start="0" length="0"/>
  <rfmt sheetId="5" xfDxf="1" sqref="T994" start="0" length="0"/>
  <rfmt sheetId="5" xfDxf="1" sqref="U994" start="0" length="0"/>
  <rfmt sheetId="5" xfDxf="1" sqref="V994" start="0" length="0"/>
  <rfmt sheetId="5" xfDxf="1" sqref="W994" start="0" length="0"/>
  <rfmt sheetId="5" xfDxf="1" sqref="X994" start="0" length="0"/>
  <rfmt sheetId="5" xfDxf="1" sqref="Y994" start="0" length="0"/>
  <rfmt sheetId="5" xfDxf="1" sqref="Z994" start="0" length="0"/>
  <rfmt sheetId="5" xfDxf="1" sqref="AA994" start="0" length="0"/>
  <rfmt sheetId="5" xfDxf="1" sqref="AB994" start="0" length="0"/>
  <rfmt sheetId="5" xfDxf="1" sqref="AC994" start="0" length="0"/>
  <rfmt sheetId="5" xfDxf="1" sqref="AD994" start="0" length="0"/>
  <rfmt sheetId="5" xfDxf="1" sqref="AE994" start="0" length="0"/>
  <rcc rId="57368" sId="5" xfDxf="1" dxf="1">
    <nc r="A995" t="inlineStr">
      <is>
        <r>
          <t>b)</t>
        </r>
        <r>
          <rPr>
            <sz val="7"/>
            <rFont val="Times New Roman"/>
            <family val="1"/>
          </rPr>
          <t xml:space="preserve">      </t>
        </r>
        <r>
          <rPr>
            <sz val="12"/>
            <rFont val="Calibri"/>
            <family val="2"/>
          </rPr>
          <t>Provide family planning and cancer of the service screening: Assessment for family planning needs will be done and appropriate Family Planning methods provided. Conduct Cancer of cervix screening: will be integrated in the service and provided for all women as part of the comprehensive package of care.</t>
        </r>
      </is>
    </nc>
    <ndxf>
      <font>
        <sz val="12"/>
        <name val="Calibri"/>
        <scheme val="none"/>
      </font>
      <alignment horizontal="justify" readingOrder="0"/>
    </ndxf>
  </rcc>
  <rfmt sheetId="5" xfDxf="1" sqref="B995" start="0" length="0"/>
  <rfmt sheetId="5" xfDxf="1" sqref="C995" start="0" length="0"/>
  <rfmt sheetId="5" xfDxf="1" sqref="D995" start="0" length="0"/>
  <rfmt sheetId="5" xfDxf="1" sqref="E995" start="0" length="0"/>
  <rfmt sheetId="5" xfDxf="1" sqref="F995" start="0" length="0"/>
  <rfmt sheetId="5" xfDxf="1" sqref="G995" start="0" length="0"/>
  <rfmt sheetId="5" xfDxf="1" sqref="H995" start="0" length="0"/>
  <rfmt sheetId="5" xfDxf="1" sqref="I995" start="0" length="0"/>
  <rfmt sheetId="5" xfDxf="1" sqref="J995" start="0" length="0"/>
  <rfmt sheetId="5" xfDxf="1" sqref="K995" start="0" length="0"/>
  <rfmt sheetId="5" xfDxf="1" sqref="L995" start="0" length="0"/>
  <rfmt sheetId="5" xfDxf="1" sqref="M995" start="0" length="0"/>
  <rfmt sheetId="5" xfDxf="1" sqref="N995" start="0" length="0"/>
  <rfmt sheetId="5" xfDxf="1" sqref="O995" start="0" length="0"/>
  <rfmt sheetId="5" xfDxf="1" sqref="P995" start="0" length="0"/>
  <rfmt sheetId="5" xfDxf="1" sqref="Q995" start="0" length="0"/>
  <rfmt sheetId="5" xfDxf="1" sqref="R995" start="0" length="0"/>
  <rfmt sheetId="5" xfDxf="1" sqref="S995" start="0" length="0"/>
  <rfmt sheetId="5" xfDxf="1" sqref="T995" start="0" length="0"/>
  <rfmt sheetId="5" xfDxf="1" sqref="U995" start="0" length="0"/>
  <rfmt sheetId="5" xfDxf="1" sqref="V995" start="0" length="0"/>
  <rfmt sheetId="5" xfDxf="1" sqref="W995" start="0" length="0"/>
  <rfmt sheetId="5" xfDxf="1" sqref="X995" start="0" length="0"/>
  <rfmt sheetId="5" xfDxf="1" sqref="Y995" start="0" length="0"/>
  <rfmt sheetId="5" xfDxf="1" sqref="Z995" start="0" length="0"/>
  <rfmt sheetId="5" xfDxf="1" sqref="AA995" start="0" length="0"/>
  <rfmt sheetId="5" xfDxf="1" sqref="AB995" start="0" length="0"/>
  <rfmt sheetId="5" xfDxf="1" sqref="AC995" start="0" length="0"/>
  <rfmt sheetId="5" xfDxf="1" sqref="AD995" start="0" length="0"/>
  <rfmt sheetId="5" xfDxf="1" sqref="AE995" start="0" length="0"/>
  <rcc rId="57369" sId="5" xfDxf="1" dxf="1">
    <nc r="A996" t="inlineStr">
      <is>
        <r>
          <t>c)</t>
        </r>
        <r>
          <rPr>
            <sz val="7"/>
            <rFont val="Times New Roman"/>
            <family val="1"/>
          </rPr>
          <t xml:space="preserve">      </t>
        </r>
        <r>
          <rPr>
            <sz val="12"/>
            <rFont val="Calibri"/>
            <family val="2"/>
          </rPr>
          <t>Provide active screening for opportunistic infections both at the facility and in the community: Active screening for TB and other opportunistic infections will be done for all MARPS and those identified will be treated accordingly. Particularly TB screening will be enhanced.</t>
        </r>
      </is>
    </nc>
    <ndxf>
      <font>
        <sz val="12"/>
        <name val="Calibri"/>
        <scheme val="none"/>
      </font>
      <alignment horizontal="justify" readingOrder="0"/>
    </ndxf>
  </rcc>
  <rfmt sheetId="5" xfDxf="1" sqref="B996" start="0" length="0"/>
  <rfmt sheetId="5" xfDxf="1" sqref="C996" start="0" length="0"/>
  <rfmt sheetId="5" xfDxf="1" sqref="D996" start="0" length="0"/>
  <rfmt sheetId="5" xfDxf="1" sqref="E996" start="0" length="0"/>
  <rfmt sheetId="5" xfDxf="1" sqref="F996" start="0" length="0"/>
  <rfmt sheetId="5" xfDxf="1" sqref="G996" start="0" length="0"/>
  <rfmt sheetId="5" xfDxf="1" sqref="H996" start="0" length="0"/>
  <rfmt sheetId="5" xfDxf="1" sqref="I996" start="0" length="0"/>
  <rfmt sheetId="5" xfDxf="1" sqref="J996" start="0" length="0"/>
  <rfmt sheetId="5" xfDxf="1" sqref="K996" start="0" length="0"/>
  <rfmt sheetId="5" xfDxf="1" sqref="L996" start="0" length="0"/>
  <rfmt sheetId="5" xfDxf="1" sqref="M996" start="0" length="0"/>
  <rfmt sheetId="5" xfDxf="1" sqref="N996" start="0" length="0"/>
  <rfmt sheetId="5" xfDxf="1" sqref="O996" start="0" length="0"/>
  <rfmt sheetId="5" xfDxf="1" sqref="P996" start="0" length="0"/>
  <rfmt sheetId="5" xfDxf="1" sqref="Q996" start="0" length="0"/>
  <rfmt sheetId="5" xfDxf="1" sqref="R996" start="0" length="0"/>
  <rfmt sheetId="5" xfDxf="1" sqref="S996" start="0" length="0"/>
  <rfmt sheetId="5" xfDxf="1" sqref="T996" start="0" length="0"/>
  <rfmt sheetId="5" xfDxf="1" sqref="U996" start="0" length="0"/>
  <rfmt sheetId="5" xfDxf="1" sqref="V996" start="0" length="0"/>
  <rfmt sheetId="5" xfDxf="1" sqref="W996" start="0" length="0"/>
  <rfmt sheetId="5" xfDxf="1" sqref="X996" start="0" length="0"/>
  <rfmt sheetId="5" xfDxf="1" sqref="Y996" start="0" length="0"/>
  <rfmt sheetId="5" xfDxf="1" sqref="Z996" start="0" length="0"/>
  <rfmt sheetId="5" xfDxf="1" sqref="AA996" start="0" length="0"/>
  <rfmt sheetId="5" xfDxf="1" sqref="AB996" start="0" length="0"/>
  <rfmt sheetId="5" xfDxf="1" sqref="AC996" start="0" length="0"/>
  <rfmt sheetId="5" xfDxf="1" sqref="AD996" start="0" length="0"/>
  <rfmt sheetId="5" xfDxf="1" sqref="AE996" start="0" length="0"/>
  <rcc rId="57370" sId="5" xfDxf="1" dxf="1">
    <nc r="A997" t="inlineStr">
      <is>
        <r>
          <t>d)</t>
        </r>
        <r>
          <rPr>
            <sz val="7"/>
            <rFont val="Times New Roman"/>
            <family val="1"/>
          </rPr>
          <t xml:space="preserve">      </t>
        </r>
        <r>
          <rPr>
            <sz val="12"/>
            <rFont val="Calibri"/>
            <family val="2"/>
          </rPr>
          <t>Provide risk reduction counselling and health education: All MARPS be will be provided to all risk reduction counselling and health education at static facility  and outreach sites</t>
        </r>
      </is>
    </nc>
    <ndxf>
      <font>
        <sz val="12"/>
        <name val="Calibri"/>
        <scheme val="none"/>
      </font>
      <alignment horizontal="justify" readingOrder="0"/>
    </ndxf>
  </rcc>
  <rfmt sheetId="5" xfDxf="1" sqref="B997" start="0" length="0"/>
  <rfmt sheetId="5" xfDxf="1" sqref="C997" start="0" length="0"/>
  <rfmt sheetId="5" xfDxf="1" sqref="D997" start="0" length="0"/>
  <rfmt sheetId="5" xfDxf="1" sqref="E997" start="0" length="0"/>
  <rfmt sheetId="5" xfDxf="1" sqref="F997" start="0" length="0"/>
  <rfmt sheetId="5" xfDxf="1" sqref="G997" start="0" length="0"/>
  <rfmt sheetId="5" xfDxf="1" sqref="H997" start="0" length="0"/>
  <rfmt sheetId="5" xfDxf="1" sqref="I997" start="0" length="0"/>
  <rfmt sheetId="5" xfDxf="1" sqref="J997" start="0" length="0"/>
  <rfmt sheetId="5" xfDxf="1" sqref="K997" start="0" length="0"/>
  <rfmt sheetId="5" xfDxf="1" sqref="L997" start="0" length="0"/>
  <rfmt sheetId="5" xfDxf="1" sqref="M997" start="0" length="0"/>
  <rfmt sheetId="5" xfDxf="1" sqref="N997" start="0" length="0"/>
  <rfmt sheetId="5" xfDxf="1" sqref="O997" start="0" length="0"/>
  <rfmt sheetId="5" xfDxf="1" sqref="P997" start="0" length="0"/>
  <rfmt sheetId="5" xfDxf="1" sqref="Q997" start="0" length="0"/>
  <rfmt sheetId="5" xfDxf="1" sqref="R997" start="0" length="0"/>
  <rfmt sheetId="5" xfDxf="1" sqref="S997" start="0" length="0"/>
  <rfmt sheetId="5" xfDxf="1" sqref="T997" start="0" length="0"/>
  <rfmt sheetId="5" xfDxf="1" sqref="U997" start="0" length="0"/>
  <rfmt sheetId="5" xfDxf="1" sqref="V997" start="0" length="0"/>
  <rfmt sheetId="5" xfDxf="1" sqref="W997" start="0" length="0"/>
  <rfmt sheetId="5" xfDxf="1" sqref="X997" start="0" length="0"/>
  <rfmt sheetId="5" xfDxf="1" sqref="Y997" start="0" length="0"/>
  <rfmt sheetId="5" xfDxf="1" sqref="Z997" start="0" length="0"/>
  <rfmt sheetId="5" xfDxf="1" sqref="AA997" start="0" length="0"/>
  <rfmt sheetId="5" xfDxf="1" sqref="AB997" start="0" length="0"/>
  <rfmt sheetId="5" xfDxf="1" sqref="AC997" start="0" length="0"/>
  <rfmt sheetId="5" xfDxf="1" sqref="AD997" start="0" length="0"/>
  <rfmt sheetId="5" xfDxf="1" sqref="AE997" start="0" length="0"/>
  <rcc rId="57371" sId="5" xfDxf="1" dxf="1">
    <nc r="A998" t="inlineStr">
      <is>
        <r>
          <t>e)</t>
        </r>
        <r>
          <rPr>
            <sz val="7"/>
            <rFont val="Times New Roman"/>
            <family val="1"/>
          </rPr>
          <t xml:space="preserve">      </t>
        </r>
        <r>
          <rPr>
            <sz val="12"/>
            <rFont val="Calibri"/>
            <family val="2"/>
          </rPr>
          <t>Pilot Test and treat in MARPS: With guidance from the MoH we will pilot test and treat for selected MARPS. This will generate understanding and required evidence on the proposed Test and Treat for MARPS as a policy in the country.</t>
        </r>
      </is>
    </nc>
    <ndxf>
      <font>
        <sz val="12"/>
        <name val="Calibri"/>
        <scheme val="none"/>
      </font>
      <alignment horizontal="justify" readingOrder="0"/>
    </ndxf>
  </rcc>
  <rfmt sheetId="5" xfDxf="1" sqref="B998" start="0" length="0"/>
  <rfmt sheetId="5" xfDxf="1" sqref="C998" start="0" length="0"/>
  <rfmt sheetId="5" xfDxf="1" sqref="D998" start="0" length="0"/>
  <rfmt sheetId="5" xfDxf="1" sqref="E998" start="0" length="0"/>
  <rfmt sheetId="5" xfDxf="1" sqref="F998" start="0" length="0"/>
  <rfmt sheetId="5" xfDxf="1" sqref="G998" start="0" length="0"/>
  <rfmt sheetId="5" xfDxf="1" sqref="H998" start="0" length="0"/>
  <rfmt sheetId="5" xfDxf="1" sqref="I998" start="0" length="0"/>
  <rfmt sheetId="5" xfDxf="1" sqref="J998" start="0" length="0"/>
  <rfmt sheetId="5" xfDxf="1" sqref="K998" start="0" length="0"/>
  <rfmt sheetId="5" xfDxf="1" sqref="L998" start="0" length="0"/>
  <rfmt sheetId="5" xfDxf="1" sqref="M998" start="0" length="0"/>
  <rfmt sheetId="5" xfDxf="1" sqref="N998" start="0" length="0"/>
  <rfmt sheetId="5" xfDxf="1" sqref="O998" start="0" length="0"/>
  <rfmt sheetId="5" xfDxf="1" sqref="P998" start="0" length="0"/>
  <rfmt sheetId="5" xfDxf="1" sqref="Q998" start="0" length="0"/>
  <rfmt sheetId="5" xfDxf="1" sqref="R998" start="0" length="0"/>
  <rfmt sheetId="5" xfDxf="1" sqref="S998" start="0" length="0"/>
  <rfmt sheetId="5" xfDxf="1" sqref="T998" start="0" length="0"/>
  <rfmt sheetId="5" xfDxf="1" sqref="U998" start="0" length="0"/>
  <rfmt sheetId="5" xfDxf="1" sqref="V998" start="0" length="0"/>
  <rfmt sheetId="5" xfDxf="1" sqref="W998" start="0" length="0"/>
  <rfmt sheetId="5" xfDxf="1" sqref="X998" start="0" length="0"/>
  <rfmt sheetId="5" xfDxf="1" sqref="Y998" start="0" length="0"/>
  <rfmt sheetId="5" xfDxf="1" sqref="Z998" start="0" length="0"/>
  <rfmt sheetId="5" xfDxf="1" sqref="AA998" start="0" length="0"/>
  <rfmt sheetId="5" xfDxf="1" sqref="AB998" start="0" length="0"/>
  <rfmt sheetId="5" xfDxf="1" sqref="AC998" start="0" length="0"/>
  <rfmt sheetId="5" xfDxf="1" sqref="AD998" start="0" length="0"/>
  <rfmt sheetId="5" xfDxf="1" sqref="AE998" start="0" length="0"/>
  <rfmt sheetId="5" xfDxf="1" sqref="A999" start="0" length="0">
    <dxf>
      <font>
        <sz val="12"/>
        <color rgb="FFFF0000"/>
        <name val="Calibri"/>
        <scheme val="none"/>
      </font>
      <alignment horizontal="justify" readingOrder="0"/>
    </dxf>
  </rfmt>
  <rfmt sheetId="5" xfDxf="1" sqref="B999" start="0" length="0"/>
  <rfmt sheetId="5" xfDxf="1" sqref="C999" start="0" length="0"/>
  <rfmt sheetId="5" xfDxf="1" sqref="D999" start="0" length="0"/>
  <rfmt sheetId="5" xfDxf="1" sqref="E999" start="0" length="0"/>
  <rfmt sheetId="5" xfDxf="1" sqref="F999" start="0" length="0"/>
  <rfmt sheetId="5" xfDxf="1" sqref="G999" start="0" length="0"/>
  <rfmt sheetId="5" xfDxf="1" sqref="H999" start="0" length="0"/>
  <rfmt sheetId="5" xfDxf="1" sqref="I999" start="0" length="0"/>
  <rfmt sheetId="5" xfDxf="1" sqref="J999" start="0" length="0"/>
  <rfmt sheetId="5" xfDxf="1" sqref="K999" start="0" length="0"/>
  <rfmt sheetId="5" xfDxf="1" sqref="L999" start="0" length="0"/>
  <rfmt sheetId="5" xfDxf="1" sqref="M999" start="0" length="0"/>
  <rfmt sheetId="5" xfDxf="1" sqref="N999" start="0" length="0"/>
  <rfmt sheetId="5" xfDxf="1" sqref="O999" start="0" length="0"/>
  <rfmt sheetId="5" xfDxf="1" sqref="P999" start="0" length="0"/>
  <rfmt sheetId="5" xfDxf="1" sqref="Q999" start="0" length="0"/>
  <rfmt sheetId="5" xfDxf="1" sqref="R999" start="0" length="0"/>
  <rfmt sheetId="5" xfDxf="1" sqref="S999" start="0" length="0"/>
  <rfmt sheetId="5" xfDxf="1" sqref="T999" start="0" length="0"/>
  <rfmt sheetId="5" xfDxf="1" sqref="U999" start="0" length="0"/>
  <rfmt sheetId="5" xfDxf="1" sqref="V999" start="0" length="0"/>
  <rfmt sheetId="5" xfDxf="1" sqref="W999" start="0" length="0"/>
  <rfmt sheetId="5" xfDxf="1" sqref="X999" start="0" length="0"/>
  <rfmt sheetId="5" xfDxf="1" sqref="Y999" start="0" length="0"/>
  <rfmt sheetId="5" xfDxf="1" sqref="Z999" start="0" length="0"/>
  <rfmt sheetId="5" xfDxf="1" sqref="AA999" start="0" length="0"/>
  <rfmt sheetId="5" xfDxf="1" sqref="AB999" start="0" length="0"/>
  <rfmt sheetId="5" xfDxf="1" sqref="AC999" start="0" length="0"/>
  <rfmt sheetId="5" xfDxf="1" sqref="AD999" start="0" length="0"/>
  <rfmt sheetId="5" xfDxf="1" sqref="AE999" start="0" length="0"/>
  <rcc rId="57372" sId="5" xfDxf="1" dxf="1">
    <nc r="A1000" t="inlineStr">
      <is>
        <r>
          <t>Objective 3:</t>
        </r>
        <r>
          <rPr>
            <b/>
            <sz val="12"/>
            <rFont val="Calibri"/>
            <family val="2"/>
          </rPr>
          <t xml:space="preserve"> To strengthen the capacity of RIDE AFRICA, FORT PORTAL MUNICIPALITY and Kasese urban authorities in HIV and MARPS programming for improved delivery of HIV and AIDS services to MARPS.</t>
        </r>
      </is>
    </nc>
    <ndxf>
      <font>
        <b/>
        <sz val="14"/>
        <name val="Calibri"/>
        <scheme val="none"/>
      </font>
      <alignment horizontal="justify" readingOrder="0"/>
    </ndxf>
  </rcc>
  <rfmt sheetId="5" xfDxf="1" sqref="B1000" start="0" length="0"/>
  <rfmt sheetId="5" xfDxf="1" sqref="C1000" start="0" length="0"/>
  <rfmt sheetId="5" xfDxf="1" sqref="D1000" start="0" length="0"/>
  <rfmt sheetId="5" xfDxf="1" sqref="E1000" start="0" length="0"/>
  <rfmt sheetId="5" xfDxf="1" sqref="F1000" start="0" length="0"/>
  <rfmt sheetId="5" xfDxf="1" sqref="G1000" start="0" length="0"/>
  <rfmt sheetId="5" xfDxf="1" sqref="H1000" start="0" length="0"/>
  <rfmt sheetId="5" xfDxf="1" sqref="I1000" start="0" length="0"/>
  <rfmt sheetId="5" xfDxf="1" sqref="J1000" start="0" length="0"/>
  <rfmt sheetId="5" xfDxf="1" sqref="K1000" start="0" length="0"/>
  <rfmt sheetId="5" xfDxf="1" sqref="L1000" start="0" length="0"/>
  <rfmt sheetId="5" xfDxf="1" sqref="M1000" start="0" length="0"/>
  <rfmt sheetId="5" xfDxf="1" sqref="N1000" start="0" length="0"/>
  <rfmt sheetId="5" xfDxf="1" sqref="O1000" start="0" length="0"/>
  <rfmt sheetId="5" xfDxf="1" sqref="P1000" start="0" length="0"/>
  <rfmt sheetId="5" xfDxf="1" sqref="Q1000" start="0" length="0"/>
  <rfmt sheetId="5" xfDxf="1" sqref="R1000" start="0" length="0"/>
  <rfmt sheetId="5" xfDxf="1" sqref="S1000" start="0" length="0"/>
  <rfmt sheetId="5" xfDxf="1" sqref="T1000" start="0" length="0"/>
  <rfmt sheetId="5" xfDxf="1" sqref="U1000" start="0" length="0"/>
  <rfmt sheetId="5" xfDxf="1" sqref="V1000" start="0" length="0"/>
  <rfmt sheetId="5" xfDxf="1" sqref="W1000" start="0" length="0"/>
  <rfmt sheetId="5" xfDxf="1" sqref="X1000" start="0" length="0"/>
  <rfmt sheetId="5" xfDxf="1" sqref="Y1000" start="0" length="0"/>
  <rfmt sheetId="5" xfDxf="1" sqref="Z1000" start="0" length="0"/>
  <rfmt sheetId="5" xfDxf="1" sqref="AA1000" start="0" length="0"/>
  <rfmt sheetId="5" xfDxf="1" sqref="AB1000" start="0" length="0"/>
  <rfmt sheetId="5" xfDxf="1" sqref="AC1000" start="0" length="0"/>
  <rfmt sheetId="5" xfDxf="1" sqref="AD1000" start="0" length="0"/>
  <rfmt sheetId="5" xfDxf="1" sqref="AE1000" start="0" length="0"/>
  <rcc rId="57373" sId="5" xfDxf="1" dxf="1">
    <nc r="A1001" t="inlineStr">
      <is>
        <r>
          <t>Outcome 3</t>
        </r>
        <r>
          <rPr>
            <sz val="13"/>
            <color rgb="FF000000"/>
            <rFont val="Calibri"/>
            <family val="2"/>
          </rPr>
          <t>:</t>
        </r>
        <r>
          <rPr>
            <sz val="12"/>
            <color rgb="FF000000"/>
            <rFont val="Calibri"/>
            <family val="2"/>
          </rPr>
          <t xml:space="preserve"> </t>
        </r>
        <r>
          <rPr>
            <sz val="12"/>
            <rFont val="Calibri"/>
            <family val="2"/>
          </rPr>
          <t>Strengthened capacity and systems for improved HIV&amp;AIDS services delivery in RIDE AFRICA, FORT PORTAL MUNICIPALITY and surrounding urban authorities</t>
        </r>
        <r>
          <rPr>
            <sz val="11"/>
            <rFont val="Calibri"/>
            <family val="2"/>
          </rPr>
          <t xml:space="preserve"> </t>
        </r>
      </is>
    </nc>
    <ndxf>
      <font>
        <b/>
        <sz val="13"/>
        <color rgb="FF000000"/>
        <name val="Calibri"/>
        <scheme val="none"/>
      </font>
      <alignment horizontal="justify" readingOrder="0"/>
    </ndxf>
  </rcc>
  <rfmt sheetId="5" xfDxf="1" sqref="B1001" start="0" length="0"/>
  <rfmt sheetId="5" xfDxf="1" sqref="C1001" start="0" length="0"/>
  <rfmt sheetId="5" xfDxf="1" sqref="D1001" start="0" length="0"/>
  <rfmt sheetId="5" xfDxf="1" sqref="E1001" start="0" length="0"/>
  <rfmt sheetId="5" xfDxf="1" sqref="F1001" start="0" length="0"/>
  <rfmt sheetId="5" xfDxf="1" sqref="G1001" start="0" length="0"/>
  <rfmt sheetId="5" xfDxf="1" sqref="H1001" start="0" length="0"/>
  <rfmt sheetId="5" xfDxf="1" sqref="I1001" start="0" length="0"/>
  <rfmt sheetId="5" xfDxf="1" sqref="J1001" start="0" length="0"/>
  <rfmt sheetId="5" xfDxf="1" sqref="K1001" start="0" length="0"/>
  <rfmt sheetId="5" xfDxf="1" sqref="L1001" start="0" length="0"/>
  <rfmt sheetId="5" xfDxf="1" sqref="M1001" start="0" length="0"/>
  <rfmt sheetId="5" xfDxf="1" sqref="N1001" start="0" length="0"/>
  <rfmt sheetId="5" xfDxf="1" sqref="O1001" start="0" length="0"/>
  <rfmt sheetId="5" xfDxf="1" sqref="P1001" start="0" length="0"/>
  <rfmt sheetId="5" xfDxf="1" sqref="Q1001" start="0" length="0"/>
  <rfmt sheetId="5" xfDxf="1" sqref="R1001" start="0" length="0"/>
  <rfmt sheetId="5" xfDxf="1" sqref="S1001" start="0" length="0"/>
  <rfmt sheetId="5" xfDxf="1" sqref="T1001" start="0" length="0"/>
  <rfmt sheetId="5" xfDxf="1" sqref="U1001" start="0" length="0"/>
  <rfmt sheetId="5" xfDxf="1" sqref="V1001" start="0" length="0"/>
  <rfmt sheetId="5" xfDxf="1" sqref="W1001" start="0" length="0"/>
  <rfmt sheetId="5" xfDxf="1" sqref="X1001" start="0" length="0"/>
  <rfmt sheetId="5" xfDxf="1" sqref="Y1001" start="0" length="0"/>
  <rfmt sheetId="5" xfDxf="1" sqref="Z1001" start="0" length="0"/>
  <rfmt sheetId="5" xfDxf="1" sqref="AA1001" start="0" length="0"/>
  <rfmt sheetId="5" xfDxf="1" sqref="AB1001" start="0" length="0"/>
  <rfmt sheetId="5" xfDxf="1" sqref="AC1001" start="0" length="0"/>
  <rfmt sheetId="5" xfDxf="1" sqref="AD1001" start="0" length="0"/>
  <rfmt sheetId="5" xfDxf="1" sqref="AE1001" start="0" length="0"/>
  <rfmt sheetId="5" xfDxf="1" sqref="A1002" start="0" length="0">
    <dxf>
      <font>
        <b/>
        <sz val="12"/>
        <color rgb="FFFF0000"/>
        <name val="Calibri"/>
        <scheme val="none"/>
      </font>
      <alignment horizontal="justify" readingOrder="0"/>
    </dxf>
  </rfmt>
  <rfmt sheetId="5" xfDxf="1" sqref="B1002" start="0" length="0"/>
  <rfmt sheetId="5" xfDxf="1" sqref="C1002" start="0" length="0"/>
  <rfmt sheetId="5" xfDxf="1" sqref="D1002" start="0" length="0"/>
  <rfmt sheetId="5" xfDxf="1" sqref="E1002" start="0" length="0"/>
  <rfmt sheetId="5" xfDxf="1" sqref="F1002" start="0" length="0"/>
  <rfmt sheetId="5" xfDxf="1" sqref="G1002" start="0" length="0"/>
  <rfmt sheetId="5" xfDxf="1" sqref="H1002" start="0" length="0"/>
  <rfmt sheetId="5" xfDxf="1" sqref="I1002" start="0" length="0"/>
  <rfmt sheetId="5" xfDxf="1" sqref="J1002" start="0" length="0"/>
  <rfmt sheetId="5" xfDxf="1" sqref="K1002" start="0" length="0"/>
  <rfmt sheetId="5" xfDxf="1" sqref="L1002" start="0" length="0"/>
  <rfmt sheetId="5" xfDxf="1" sqref="M1002" start="0" length="0"/>
  <rfmt sheetId="5" xfDxf="1" sqref="N1002" start="0" length="0"/>
  <rfmt sheetId="5" xfDxf="1" sqref="O1002" start="0" length="0"/>
  <rfmt sheetId="5" xfDxf="1" sqref="P1002" start="0" length="0"/>
  <rfmt sheetId="5" xfDxf="1" sqref="Q1002" start="0" length="0"/>
  <rfmt sheetId="5" xfDxf="1" sqref="R1002" start="0" length="0"/>
  <rfmt sheetId="5" xfDxf="1" sqref="S1002" start="0" length="0"/>
  <rfmt sheetId="5" xfDxf="1" sqref="T1002" start="0" length="0"/>
  <rfmt sheetId="5" xfDxf="1" sqref="U1002" start="0" length="0"/>
  <rfmt sheetId="5" xfDxf="1" sqref="V1002" start="0" length="0"/>
  <rfmt sheetId="5" xfDxf="1" sqref="W1002" start="0" length="0"/>
  <rfmt sheetId="5" xfDxf="1" sqref="X1002" start="0" length="0"/>
  <rfmt sheetId="5" xfDxf="1" sqref="Y1002" start="0" length="0"/>
  <rfmt sheetId="5" xfDxf="1" sqref="Z1002" start="0" length="0"/>
  <rfmt sheetId="5" xfDxf="1" sqref="AA1002" start="0" length="0"/>
  <rfmt sheetId="5" xfDxf="1" sqref="AB1002" start="0" length="0"/>
  <rfmt sheetId="5" xfDxf="1" sqref="AC1002" start="0" length="0"/>
  <rfmt sheetId="5" xfDxf="1" sqref="AD1002" start="0" length="0"/>
  <rfmt sheetId="5" xfDxf="1" sqref="AE1002" start="0" length="0"/>
  <rcc rId="57374" sId="5" xfDxf="1" dxf="1">
    <nc r="A1003" t="inlineStr">
      <is>
        <t xml:space="preserve">Activities </t>
      </is>
    </nc>
    <ndxf>
      <font>
        <b/>
        <sz val="12"/>
        <name val="Calibri"/>
        <scheme val="none"/>
      </font>
      <alignment horizontal="justify" readingOrder="0"/>
    </ndxf>
  </rcc>
  <rfmt sheetId="5" xfDxf="1" sqref="B1003" start="0" length="0"/>
  <rfmt sheetId="5" xfDxf="1" sqref="C1003" start="0" length="0"/>
  <rfmt sheetId="5" xfDxf="1" sqref="D1003" start="0" length="0"/>
  <rfmt sheetId="5" xfDxf="1" sqref="E1003" start="0" length="0"/>
  <rfmt sheetId="5" xfDxf="1" sqref="F1003" start="0" length="0"/>
  <rfmt sheetId="5" xfDxf="1" sqref="G1003" start="0" length="0"/>
  <rfmt sheetId="5" xfDxf="1" sqref="H1003" start="0" length="0"/>
  <rfmt sheetId="5" xfDxf="1" sqref="I1003" start="0" length="0"/>
  <rfmt sheetId="5" xfDxf="1" sqref="J1003" start="0" length="0"/>
  <rfmt sheetId="5" xfDxf="1" sqref="K1003" start="0" length="0"/>
  <rfmt sheetId="5" xfDxf="1" sqref="L1003" start="0" length="0"/>
  <rfmt sheetId="5" xfDxf="1" sqref="M1003" start="0" length="0"/>
  <rfmt sheetId="5" xfDxf="1" sqref="N1003" start="0" length="0"/>
  <rfmt sheetId="5" xfDxf="1" sqref="O1003" start="0" length="0"/>
  <rfmt sheetId="5" xfDxf="1" sqref="P1003" start="0" length="0"/>
  <rfmt sheetId="5" xfDxf="1" sqref="Q1003" start="0" length="0"/>
  <rfmt sheetId="5" xfDxf="1" sqref="R1003" start="0" length="0"/>
  <rfmt sheetId="5" xfDxf="1" sqref="S1003" start="0" length="0"/>
  <rfmt sheetId="5" xfDxf="1" sqref="T1003" start="0" length="0"/>
  <rfmt sheetId="5" xfDxf="1" sqref="U1003" start="0" length="0"/>
  <rfmt sheetId="5" xfDxf="1" sqref="V1003" start="0" length="0"/>
  <rfmt sheetId="5" xfDxf="1" sqref="W1003" start="0" length="0"/>
  <rfmt sheetId="5" xfDxf="1" sqref="X1003" start="0" length="0"/>
  <rfmt sheetId="5" xfDxf="1" sqref="Y1003" start="0" length="0"/>
  <rfmt sheetId="5" xfDxf="1" sqref="Z1003" start="0" length="0"/>
  <rfmt sheetId="5" xfDxf="1" sqref="AA1003" start="0" length="0"/>
  <rfmt sheetId="5" xfDxf="1" sqref="AB1003" start="0" length="0"/>
  <rfmt sheetId="5" xfDxf="1" sqref="AC1003" start="0" length="0"/>
  <rfmt sheetId="5" xfDxf="1" sqref="AD1003" start="0" length="0"/>
  <rfmt sheetId="5" xfDxf="1" sqref="AE1003" start="0" length="0"/>
  <rfmt sheetId="5" xfDxf="1" sqref="A1004" start="0" length="0">
    <dxf>
      <font>
        <sz val="12"/>
        <color rgb="FF000000"/>
        <name val="Calibri"/>
        <scheme val="none"/>
      </font>
      <alignment horizontal="justify" readingOrder="0"/>
    </dxf>
  </rfmt>
  <rfmt sheetId="5" xfDxf="1" sqref="B1004" start="0" length="0"/>
  <rfmt sheetId="5" xfDxf="1" sqref="C1004" start="0" length="0"/>
  <rfmt sheetId="5" xfDxf="1" sqref="D1004" start="0" length="0"/>
  <rfmt sheetId="5" xfDxf="1" sqref="E1004" start="0" length="0"/>
  <rfmt sheetId="5" xfDxf="1" sqref="F1004" start="0" length="0"/>
  <rfmt sheetId="5" xfDxf="1" sqref="G1004" start="0" length="0"/>
  <rfmt sheetId="5" xfDxf="1" sqref="H1004" start="0" length="0"/>
  <rfmt sheetId="5" xfDxf="1" sqref="I1004" start="0" length="0"/>
  <rfmt sheetId="5" xfDxf="1" sqref="J1004" start="0" length="0"/>
  <rfmt sheetId="5" xfDxf="1" sqref="K1004" start="0" length="0"/>
  <rfmt sheetId="5" xfDxf="1" sqref="L1004" start="0" length="0"/>
  <rfmt sheetId="5" xfDxf="1" sqref="M1004" start="0" length="0"/>
  <rfmt sheetId="5" xfDxf="1" sqref="N1004" start="0" length="0"/>
  <rfmt sheetId="5" xfDxf="1" sqref="O1004" start="0" length="0"/>
  <rfmt sheetId="5" xfDxf="1" sqref="P1004" start="0" length="0"/>
  <rfmt sheetId="5" xfDxf="1" sqref="Q1004" start="0" length="0"/>
  <rfmt sheetId="5" xfDxf="1" sqref="R1004" start="0" length="0"/>
  <rfmt sheetId="5" xfDxf="1" sqref="S1004" start="0" length="0"/>
  <rfmt sheetId="5" xfDxf="1" sqref="T1004" start="0" length="0"/>
  <rfmt sheetId="5" xfDxf="1" sqref="U1004" start="0" length="0"/>
  <rfmt sheetId="5" xfDxf="1" sqref="V1004" start="0" length="0"/>
  <rfmt sheetId="5" xfDxf="1" sqref="W1004" start="0" length="0"/>
  <rfmt sheetId="5" xfDxf="1" sqref="X1004" start="0" length="0"/>
  <rfmt sheetId="5" xfDxf="1" sqref="Y1004" start="0" length="0"/>
  <rfmt sheetId="5" xfDxf="1" sqref="Z1004" start="0" length="0"/>
  <rfmt sheetId="5" xfDxf="1" sqref="AA1004" start="0" length="0"/>
  <rfmt sheetId="5" xfDxf="1" sqref="AB1004" start="0" length="0"/>
  <rfmt sheetId="5" xfDxf="1" sqref="AC1004" start="0" length="0"/>
  <rfmt sheetId="5" xfDxf="1" sqref="AD1004" start="0" length="0"/>
  <rfmt sheetId="5" xfDxf="1" sqref="AE1004" start="0" length="0"/>
  <rcc rId="57375" sId="5" xfDxf="1" dxf="1">
    <nc r="A1005" t="inlineStr">
      <is>
        <r>
          <t>3.1</t>
        </r>
        <r>
          <rPr>
            <b/>
            <sz val="7"/>
            <color rgb="FF000000"/>
            <rFont val="Times New Roman"/>
            <family val="1"/>
          </rPr>
          <t xml:space="preserve">  </t>
        </r>
        <r>
          <rPr>
            <b/>
            <sz val="12"/>
            <rFont val="Calibri"/>
            <family val="2"/>
          </rPr>
          <t>Facilitate Project staff to undertake short courses in HIV and MARPS programming and Monitoring &amp;Evaluation.</t>
        </r>
      </is>
    </nc>
    <ndxf>
      <font>
        <b/>
        <sz val="12"/>
        <color rgb="FF000000"/>
        <name val="Calibri"/>
        <scheme val="none"/>
      </font>
      <alignment horizontal="justify" readingOrder="0"/>
    </ndxf>
  </rcc>
  <rfmt sheetId="5" xfDxf="1" sqref="B1005" start="0" length="0"/>
  <rfmt sheetId="5" xfDxf="1" sqref="C1005" start="0" length="0"/>
  <rfmt sheetId="5" xfDxf="1" sqref="D1005" start="0" length="0"/>
  <rfmt sheetId="5" xfDxf="1" sqref="E1005" start="0" length="0"/>
  <rfmt sheetId="5" xfDxf="1" sqref="F1005" start="0" length="0"/>
  <rfmt sheetId="5" xfDxf="1" sqref="G1005" start="0" length="0"/>
  <rfmt sheetId="5" xfDxf="1" sqref="H1005" start="0" length="0"/>
  <rfmt sheetId="5" xfDxf="1" sqref="I1005" start="0" length="0"/>
  <rfmt sheetId="5" xfDxf="1" sqref="J1005" start="0" length="0"/>
  <rfmt sheetId="5" xfDxf="1" sqref="K1005" start="0" length="0"/>
  <rfmt sheetId="5" xfDxf="1" sqref="L1005" start="0" length="0"/>
  <rfmt sheetId="5" xfDxf="1" sqref="M1005" start="0" length="0"/>
  <rfmt sheetId="5" xfDxf="1" sqref="N1005" start="0" length="0"/>
  <rfmt sheetId="5" xfDxf="1" sqref="O1005" start="0" length="0"/>
  <rfmt sheetId="5" xfDxf="1" sqref="P1005" start="0" length="0"/>
  <rfmt sheetId="5" xfDxf="1" sqref="Q1005" start="0" length="0"/>
  <rfmt sheetId="5" xfDxf="1" sqref="R1005" start="0" length="0"/>
  <rfmt sheetId="5" xfDxf="1" sqref="S1005" start="0" length="0"/>
  <rfmt sheetId="5" xfDxf="1" sqref="T1005" start="0" length="0"/>
  <rfmt sheetId="5" xfDxf="1" sqref="U1005" start="0" length="0"/>
  <rfmt sheetId="5" xfDxf="1" sqref="V1005" start="0" length="0"/>
  <rfmt sheetId="5" xfDxf="1" sqref="W1005" start="0" length="0"/>
  <rfmt sheetId="5" xfDxf="1" sqref="X1005" start="0" length="0"/>
  <rfmt sheetId="5" xfDxf="1" sqref="Y1005" start="0" length="0"/>
  <rfmt sheetId="5" xfDxf="1" sqref="Z1005" start="0" length="0"/>
  <rfmt sheetId="5" xfDxf="1" sqref="AA1005" start="0" length="0"/>
  <rfmt sheetId="5" xfDxf="1" sqref="AB1005" start="0" length="0"/>
  <rfmt sheetId="5" xfDxf="1" sqref="AC1005" start="0" length="0"/>
  <rfmt sheetId="5" xfDxf="1" sqref="AD1005" start="0" length="0"/>
  <rfmt sheetId="5" xfDxf="1" sqref="AE1005" start="0" length="0"/>
  <rcc rId="57376" sId="5" xfDxf="1" dxf="1">
    <nc r="A1006" t="inlineStr">
      <is>
        <t>As part of capacity building for MARPS programming, some selected staff will be facilitated to undertake short –term courses in HIV and MARPS programming and Monitoring &amp;Evaluation in order to ensure successful implementation of the project. This will be an ongoing activity planned on quarterly basis.</t>
      </is>
    </nc>
    <ndxf>
      <font>
        <sz val="12"/>
        <name val="Calibri"/>
        <scheme val="none"/>
      </font>
      <alignment horizontal="justify" readingOrder="0"/>
    </ndxf>
  </rcc>
  <rfmt sheetId="5" xfDxf="1" sqref="B1006" start="0" length="0"/>
  <rfmt sheetId="5" xfDxf="1" sqref="C1006" start="0" length="0"/>
  <rfmt sheetId="5" xfDxf="1" sqref="D1006" start="0" length="0"/>
  <rfmt sheetId="5" xfDxf="1" sqref="E1006" start="0" length="0"/>
  <rfmt sheetId="5" xfDxf="1" sqref="F1006" start="0" length="0"/>
  <rfmt sheetId="5" xfDxf="1" sqref="G1006" start="0" length="0"/>
  <rfmt sheetId="5" xfDxf="1" sqref="H1006" start="0" length="0"/>
  <rfmt sheetId="5" xfDxf="1" sqref="I1006" start="0" length="0"/>
  <rfmt sheetId="5" xfDxf="1" sqref="J1006" start="0" length="0"/>
  <rfmt sheetId="5" xfDxf="1" sqref="K1006" start="0" length="0"/>
  <rfmt sheetId="5" xfDxf="1" sqref="L1006" start="0" length="0"/>
  <rfmt sheetId="5" xfDxf="1" sqref="M1006" start="0" length="0"/>
  <rfmt sheetId="5" xfDxf="1" sqref="N1006" start="0" length="0"/>
  <rfmt sheetId="5" xfDxf="1" sqref="O1006" start="0" length="0"/>
  <rfmt sheetId="5" xfDxf="1" sqref="P1006" start="0" length="0"/>
  <rfmt sheetId="5" xfDxf="1" sqref="Q1006" start="0" length="0"/>
  <rfmt sheetId="5" xfDxf="1" sqref="R1006" start="0" length="0"/>
  <rfmt sheetId="5" xfDxf="1" sqref="S1006" start="0" length="0"/>
  <rfmt sheetId="5" xfDxf="1" sqref="T1006" start="0" length="0"/>
  <rfmt sheetId="5" xfDxf="1" sqref="U1006" start="0" length="0"/>
  <rfmt sheetId="5" xfDxf="1" sqref="V1006" start="0" length="0"/>
  <rfmt sheetId="5" xfDxf="1" sqref="W1006" start="0" length="0"/>
  <rfmt sheetId="5" xfDxf="1" sqref="X1006" start="0" length="0"/>
  <rfmt sheetId="5" xfDxf="1" sqref="Y1006" start="0" length="0"/>
  <rfmt sheetId="5" xfDxf="1" sqref="Z1006" start="0" length="0"/>
  <rfmt sheetId="5" xfDxf="1" sqref="AA1006" start="0" length="0"/>
  <rfmt sheetId="5" xfDxf="1" sqref="AB1006" start="0" length="0"/>
  <rfmt sheetId="5" xfDxf="1" sqref="AC1006" start="0" length="0"/>
  <rfmt sheetId="5" xfDxf="1" sqref="AD1006" start="0" length="0"/>
  <rfmt sheetId="5" xfDxf="1" sqref="AE1006" start="0" length="0"/>
  <rfmt sheetId="5" xfDxf="1" sqref="A1007" start="0" length="0">
    <dxf>
      <font>
        <sz val="11"/>
        <name val="Calibri"/>
        <scheme val="none"/>
      </font>
      <alignment horizontal="justify" readingOrder="0"/>
    </dxf>
  </rfmt>
  <rfmt sheetId="5" xfDxf="1" sqref="B1007" start="0" length="0"/>
  <rfmt sheetId="5" xfDxf="1" sqref="C1007" start="0" length="0"/>
  <rfmt sheetId="5" xfDxf="1" sqref="D1007" start="0" length="0"/>
  <rfmt sheetId="5" xfDxf="1" sqref="E1007" start="0" length="0"/>
  <rfmt sheetId="5" xfDxf="1" sqref="F1007" start="0" length="0"/>
  <rfmt sheetId="5" xfDxf="1" sqref="G1007" start="0" length="0"/>
  <rfmt sheetId="5" xfDxf="1" sqref="H1007" start="0" length="0"/>
  <rfmt sheetId="5" xfDxf="1" sqref="I1007" start="0" length="0"/>
  <rfmt sheetId="5" xfDxf="1" sqref="J1007" start="0" length="0"/>
  <rfmt sheetId="5" xfDxf="1" sqref="K1007" start="0" length="0"/>
  <rfmt sheetId="5" xfDxf="1" sqref="L1007" start="0" length="0"/>
  <rfmt sheetId="5" xfDxf="1" sqref="M1007" start="0" length="0"/>
  <rfmt sheetId="5" xfDxf="1" sqref="N1007" start="0" length="0"/>
  <rfmt sheetId="5" xfDxf="1" sqref="O1007" start="0" length="0"/>
  <rfmt sheetId="5" xfDxf="1" sqref="P1007" start="0" length="0"/>
  <rfmt sheetId="5" xfDxf="1" sqref="Q1007" start="0" length="0"/>
  <rfmt sheetId="5" xfDxf="1" sqref="R1007" start="0" length="0"/>
  <rfmt sheetId="5" xfDxf="1" sqref="S1007" start="0" length="0"/>
  <rfmt sheetId="5" xfDxf="1" sqref="T1007" start="0" length="0"/>
  <rfmt sheetId="5" xfDxf="1" sqref="U1007" start="0" length="0"/>
  <rfmt sheetId="5" xfDxf="1" sqref="V1007" start="0" length="0"/>
  <rfmt sheetId="5" xfDxf="1" sqref="W1007" start="0" length="0"/>
  <rfmt sheetId="5" xfDxf="1" sqref="X1007" start="0" length="0"/>
  <rfmt sheetId="5" xfDxf="1" sqref="Y1007" start="0" length="0"/>
  <rfmt sheetId="5" xfDxf="1" sqref="Z1007" start="0" length="0"/>
  <rfmt sheetId="5" xfDxf="1" sqref="AA1007" start="0" length="0"/>
  <rfmt sheetId="5" xfDxf="1" sqref="AB1007" start="0" length="0"/>
  <rfmt sheetId="5" xfDxf="1" sqref="AC1007" start="0" length="0"/>
  <rfmt sheetId="5" xfDxf="1" sqref="AD1007" start="0" length="0"/>
  <rfmt sheetId="5" xfDxf="1" sqref="AE1007" start="0" length="0"/>
  <rcc rId="57377" sId="5" xfDxf="1" dxf="1">
    <nc r="A1008" t="inlineStr">
      <is>
        <r>
          <t>3.2</t>
        </r>
        <r>
          <rPr>
            <b/>
            <sz val="7"/>
            <color rgb="FF000000"/>
            <rFont val="Times New Roman"/>
            <family val="1"/>
          </rPr>
          <t xml:space="preserve">  </t>
        </r>
        <r>
          <rPr>
            <b/>
            <sz val="12"/>
            <rFont val="Calibri"/>
            <family val="2"/>
          </rPr>
          <t>Conduct capacity needs assessment in FORT PORTAL MUNICIPALITY and Kasese Urban Authorities and IPs to identify capacity gaps in MARPS programming and develop capacity building plan to address the identified gaps.</t>
        </r>
      </is>
    </nc>
    <ndxf>
      <font>
        <b/>
        <sz val="12"/>
        <color rgb="FF000000"/>
        <name val="Calibri"/>
        <scheme val="none"/>
      </font>
      <alignment horizontal="justify" readingOrder="0"/>
    </ndxf>
  </rcc>
  <rfmt sheetId="5" xfDxf="1" sqref="B1008" start="0" length="0"/>
  <rfmt sheetId="5" xfDxf="1" sqref="C1008" start="0" length="0"/>
  <rfmt sheetId="5" xfDxf="1" sqref="D1008" start="0" length="0"/>
  <rfmt sheetId="5" xfDxf="1" sqref="E1008" start="0" length="0"/>
  <rfmt sheetId="5" xfDxf="1" sqref="F1008" start="0" length="0"/>
  <rfmt sheetId="5" xfDxf="1" sqref="G1008" start="0" length="0"/>
  <rfmt sheetId="5" xfDxf="1" sqref="H1008" start="0" length="0"/>
  <rfmt sheetId="5" xfDxf="1" sqref="I1008" start="0" length="0"/>
  <rfmt sheetId="5" xfDxf="1" sqref="J1008" start="0" length="0"/>
  <rfmt sheetId="5" xfDxf="1" sqref="K1008" start="0" length="0"/>
  <rfmt sheetId="5" xfDxf="1" sqref="L1008" start="0" length="0"/>
  <rfmt sheetId="5" xfDxf="1" sqref="M1008" start="0" length="0"/>
  <rfmt sheetId="5" xfDxf="1" sqref="N1008" start="0" length="0"/>
  <rfmt sheetId="5" xfDxf="1" sqref="O1008" start="0" length="0"/>
  <rfmt sheetId="5" xfDxf="1" sqref="P1008" start="0" length="0"/>
  <rfmt sheetId="5" xfDxf="1" sqref="Q1008" start="0" length="0"/>
  <rfmt sheetId="5" xfDxf="1" sqref="R1008" start="0" length="0"/>
  <rfmt sheetId="5" xfDxf="1" sqref="S1008" start="0" length="0"/>
  <rfmt sheetId="5" xfDxf="1" sqref="T1008" start="0" length="0"/>
  <rfmt sheetId="5" xfDxf="1" sqref="U1008" start="0" length="0"/>
  <rfmt sheetId="5" xfDxf="1" sqref="V1008" start="0" length="0"/>
  <rfmt sheetId="5" xfDxf="1" sqref="W1008" start="0" length="0"/>
  <rfmt sheetId="5" xfDxf="1" sqref="X1008" start="0" length="0"/>
  <rfmt sheetId="5" xfDxf="1" sqref="Y1008" start="0" length="0"/>
  <rfmt sheetId="5" xfDxf="1" sqref="Z1008" start="0" length="0"/>
  <rfmt sheetId="5" xfDxf="1" sqref="AA1008" start="0" length="0"/>
  <rfmt sheetId="5" xfDxf="1" sqref="AB1008" start="0" length="0"/>
  <rfmt sheetId="5" xfDxf="1" sqref="AC1008" start="0" length="0"/>
  <rfmt sheetId="5" xfDxf="1" sqref="AD1008" start="0" length="0"/>
  <rfmt sheetId="5" xfDxf="1" sqref="AE1008" start="0" length="0"/>
  <rcc rId="57378" sId="5" xfDxf="1" dxf="1">
    <nc r="A1009" t="inlineStr">
      <is>
        <t>Considering that there are a number of gaps currently in urban authorities regarding implementation of MARPS interventions, there is a need under this project to conduct Needs Assessment in the targeted urban authorities in order to identify capacity gaps and develop capacity building plans to address the identified gaps. External TA will be sourced to support this activity.</t>
      </is>
    </nc>
    <ndxf>
      <font>
        <sz val="12"/>
        <name val="Calibri"/>
        <scheme val="none"/>
      </font>
      <alignment horizontal="justify" readingOrder="0"/>
    </ndxf>
  </rcc>
  <rfmt sheetId="5" xfDxf="1" sqref="B1009" start="0" length="0"/>
  <rfmt sheetId="5" xfDxf="1" sqref="C1009" start="0" length="0"/>
  <rfmt sheetId="5" xfDxf="1" sqref="D1009" start="0" length="0"/>
  <rfmt sheetId="5" xfDxf="1" sqref="E1009" start="0" length="0"/>
  <rfmt sheetId="5" xfDxf="1" sqref="F1009" start="0" length="0"/>
  <rfmt sheetId="5" xfDxf="1" sqref="G1009" start="0" length="0"/>
  <rfmt sheetId="5" xfDxf="1" sqref="H1009" start="0" length="0"/>
  <rfmt sheetId="5" xfDxf="1" sqref="I1009" start="0" length="0"/>
  <rfmt sheetId="5" xfDxf="1" sqref="J1009" start="0" length="0"/>
  <rfmt sheetId="5" xfDxf="1" sqref="K1009" start="0" length="0"/>
  <rfmt sheetId="5" xfDxf="1" sqref="L1009" start="0" length="0"/>
  <rfmt sheetId="5" xfDxf="1" sqref="M1009" start="0" length="0"/>
  <rfmt sheetId="5" xfDxf="1" sqref="N1009" start="0" length="0"/>
  <rfmt sheetId="5" xfDxf="1" sqref="O1009" start="0" length="0"/>
  <rfmt sheetId="5" xfDxf="1" sqref="P1009" start="0" length="0"/>
  <rfmt sheetId="5" xfDxf="1" sqref="Q1009" start="0" length="0"/>
  <rfmt sheetId="5" xfDxf="1" sqref="R1009" start="0" length="0"/>
  <rfmt sheetId="5" xfDxf="1" sqref="S1009" start="0" length="0"/>
  <rfmt sheetId="5" xfDxf="1" sqref="T1009" start="0" length="0"/>
  <rfmt sheetId="5" xfDxf="1" sqref="U1009" start="0" length="0"/>
  <rfmt sheetId="5" xfDxf="1" sqref="V1009" start="0" length="0"/>
  <rfmt sheetId="5" xfDxf="1" sqref="W1009" start="0" length="0"/>
  <rfmt sheetId="5" xfDxf="1" sqref="X1009" start="0" length="0"/>
  <rfmt sheetId="5" xfDxf="1" sqref="Y1009" start="0" length="0"/>
  <rfmt sheetId="5" xfDxf="1" sqref="Z1009" start="0" length="0"/>
  <rfmt sheetId="5" xfDxf="1" sqref="AA1009" start="0" length="0"/>
  <rfmt sheetId="5" xfDxf="1" sqref="AB1009" start="0" length="0"/>
  <rfmt sheetId="5" xfDxf="1" sqref="AC1009" start="0" length="0"/>
  <rfmt sheetId="5" xfDxf="1" sqref="AD1009" start="0" length="0"/>
  <rfmt sheetId="5" xfDxf="1" sqref="AE1009" start="0" length="0"/>
  <rfmt sheetId="5" xfDxf="1" sqref="A1010" start="0" length="0">
    <dxf>
      <font>
        <sz val="12"/>
        <name val="Calibri"/>
        <scheme val="none"/>
      </font>
      <alignment horizontal="justify" readingOrder="0"/>
    </dxf>
  </rfmt>
  <rfmt sheetId="5" xfDxf="1" sqref="B1010" start="0" length="0"/>
  <rfmt sheetId="5" xfDxf="1" sqref="C1010" start="0" length="0"/>
  <rfmt sheetId="5" xfDxf="1" sqref="D1010" start="0" length="0"/>
  <rfmt sheetId="5" xfDxf="1" sqref="E1010" start="0" length="0"/>
  <rfmt sheetId="5" xfDxf="1" sqref="F1010" start="0" length="0"/>
  <rfmt sheetId="5" xfDxf="1" sqref="G1010" start="0" length="0"/>
  <rfmt sheetId="5" xfDxf="1" sqref="H1010" start="0" length="0"/>
  <rfmt sheetId="5" xfDxf="1" sqref="I1010" start="0" length="0"/>
  <rfmt sheetId="5" xfDxf="1" sqref="J1010" start="0" length="0"/>
  <rfmt sheetId="5" xfDxf="1" sqref="K1010" start="0" length="0"/>
  <rfmt sheetId="5" xfDxf="1" sqref="L1010" start="0" length="0"/>
  <rfmt sheetId="5" xfDxf="1" sqref="M1010" start="0" length="0"/>
  <rfmt sheetId="5" xfDxf="1" sqref="N1010" start="0" length="0"/>
  <rfmt sheetId="5" xfDxf="1" sqref="O1010" start="0" length="0"/>
  <rfmt sheetId="5" xfDxf="1" sqref="P1010" start="0" length="0"/>
  <rfmt sheetId="5" xfDxf="1" sqref="Q1010" start="0" length="0"/>
  <rfmt sheetId="5" xfDxf="1" sqref="R1010" start="0" length="0"/>
  <rfmt sheetId="5" xfDxf="1" sqref="S1010" start="0" length="0"/>
  <rfmt sheetId="5" xfDxf="1" sqref="T1010" start="0" length="0"/>
  <rfmt sheetId="5" xfDxf="1" sqref="U1010" start="0" length="0"/>
  <rfmt sheetId="5" xfDxf="1" sqref="V1010" start="0" length="0"/>
  <rfmt sheetId="5" xfDxf="1" sqref="W1010" start="0" length="0"/>
  <rfmt sheetId="5" xfDxf="1" sqref="X1010" start="0" length="0"/>
  <rfmt sheetId="5" xfDxf="1" sqref="Y1010" start="0" length="0"/>
  <rfmt sheetId="5" xfDxf="1" sqref="Z1010" start="0" length="0"/>
  <rfmt sheetId="5" xfDxf="1" sqref="AA1010" start="0" length="0"/>
  <rfmt sheetId="5" xfDxf="1" sqref="AB1010" start="0" length="0"/>
  <rfmt sheetId="5" xfDxf="1" sqref="AC1010" start="0" length="0"/>
  <rfmt sheetId="5" xfDxf="1" sqref="AD1010" start="0" length="0"/>
  <rfmt sheetId="5" xfDxf="1" sqref="AE1010" start="0" length="0"/>
  <rcc rId="57379" sId="5" xfDxf="1" dxf="1">
    <nc r="A1011" t="inlineStr">
      <is>
        <r>
          <t>3.3</t>
        </r>
        <r>
          <rPr>
            <b/>
            <sz val="7"/>
            <color rgb="FF000000"/>
            <rFont val="Times New Roman"/>
            <family val="1"/>
          </rPr>
          <t xml:space="preserve">  </t>
        </r>
        <r>
          <rPr>
            <b/>
            <sz val="12"/>
            <rFont val="Calibri"/>
            <family val="2"/>
          </rPr>
          <t>Conduct capacity building training and mentoring sessions to strengthen the capacity of FORT PORTAL MUNICIPALITY, Kasese  Urban Authorities and IPs in MARPS friendly service delivery</t>
        </r>
      </is>
    </nc>
    <ndxf>
      <font>
        <b/>
        <sz val="12"/>
        <color rgb="FF000000"/>
        <name val="Calibri"/>
        <scheme val="none"/>
      </font>
      <alignment horizontal="justify" readingOrder="0"/>
    </ndxf>
  </rcc>
  <rfmt sheetId="5" xfDxf="1" sqref="B1011" start="0" length="0"/>
  <rfmt sheetId="5" xfDxf="1" sqref="C1011" start="0" length="0"/>
  <rfmt sheetId="5" xfDxf="1" sqref="D1011" start="0" length="0"/>
  <rfmt sheetId="5" xfDxf="1" sqref="E1011" start="0" length="0"/>
  <rfmt sheetId="5" xfDxf="1" sqref="F1011" start="0" length="0"/>
  <rfmt sheetId="5" xfDxf="1" sqref="G1011" start="0" length="0"/>
  <rfmt sheetId="5" xfDxf="1" sqref="H1011" start="0" length="0"/>
  <rfmt sheetId="5" xfDxf="1" sqref="I1011" start="0" length="0"/>
  <rfmt sheetId="5" xfDxf="1" sqref="J1011" start="0" length="0"/>
  <rfmt sheetId="5" xfDxf="1" sqref="K1011" start="0" length="0"/>
  <rfmt sheetId="5" xfDxf="1" sqref="L1011" start="0" length="0"/>
  <rfmt sheetId="5" xfDxf="1" sqref="M1011" start="0" length="0"/>
  <rfmt sheetId="5" xfDxf="1" sqref="N1011" start="0" length="0"/>
  <rfmt sheetId="5" xfDxf="1" sqref="O1011" start="0" length="0"/>
  <rfmt sheetId="5" xfDxf="1" sqref="P1011" start="0" length="0"/>
  <rfmt sheetId="5" xfDxf="1" sqref="Q1011" start="0" length="0"/>
  <rfmt sheetId="5" xfDxf="1" sqref="R1011" start="0" length="0"/>
  <rfmt sheetId="5" xfDxf="1" sqref="S1011" start="0" length="0"/>
  <rfmt sheetId="5" xfDxf="1" sqref="T1011" start="0" length="0"/>
  <rfmt sheetId="5" xfDxf="1" sqref="U1011" start="0" length="0"/>
  <rfmt sheetId="5" xfDxf="1" sqref="V1011" start="0" length="0"/>
  <rfmt sheetId="5" xfDxf="1" sqref="W1011" start="0" length="0"/>
  <rfmt sheetId="5" xfDxf="1" sqref="X1011" start="0" length="0"/>
  <rfmt sheetId="5" xfDxf="1" sqref="Y1011" start="0" length="0"/>
  <rfmt sheetId="5" xfDxf="1" sqref="Z1011" start="0" length="0"/>
  <rfmt sheetId="5" xfDxf="1" sqref="AA1011" start="0" length="0"/>
  <rfmt sheetId="5" xfDxf="1" sqref="AB1011" start="0" length="0"/>
  <rfmt sheetId="5" xfDxf="1" sqref="AC1011" start="0" length="0"/>
  <rfmt sheetId="5" xfDxf="1" sqref="AD1011" start="0" length="0"/>
  <rfmt sheetId="5" xfDxf="1" sqref="AE1011" start="0" length="0"/>
  <rfmt sheetId="5" xfDxf="1" sqref="A1012" start="0" length="0">
    <dxf>
      <font>
        <sz val="11"/>
        <name val="Calibri"/>
        <scheme val="none"/>
      </font>
      <alignment horizontal="justify" readingOrder="0"/>
    </dxf>
  </rfmt>
  <rfmt sheetId="5" xfDxf="1" sqref="B1012" start="0" length="0"/>
  <rfmt sheetId="5" xfDxf="1" sqref="C1012" start="0" length="0"/>
  <rfmt sheetId="5" xfDxf="1" sqref="D1012" start="0" length="0"/>
  <rfmt sheetId="5" xfDxf="1" sqref="E1012" start="0" length="0"/>
  <rfmt sheetId="5" xfDxf="1" sqref="F1012" start="0" length="0"/>
  <rfmt sheetId="5" xfDxf="1" sqref="G1012" start="0" length="0"/>
  <rfmt sheetId="5" xfDxf="1" sqref="H1012" start="0" length="0"/>
  <rfmt sheetId="5" xfDxf="1" sqref="I1012" start="0" length="0"/>
  <rfmt sheetId="5" xfDxf="1" sqref="J1012" start="0" length="0"/>
  <rfmt sheetId="5" xfDxf="1" sqref="K1012" start="0" length="0"/>
  <rfmt sheetId="5" xfDxf="1" sqref="L1012" start="0" length="0"/>
  <rfmt sheetId="5" xfDxf="1" sqref="M1012" start="0" length="0"/>
  <rfmt sheetId="5" xfDxf="1" sqref="N1012" start="0" length="0"/>
  <rfmt sheetId="5" xfDxf="1" sqref="O1012" start="0" length="0"/>
  <rfmt sheetId="5" xfDxf="1" sqref="P1012" start="0" length="0"/>
  <rfmt sheetId="5" xfDxf="1" sqref="Q1012" start="0" length="0"/>
  <rfmt sheetId="5" xfDxf="1" sqref="R1012" start="0" length="0"/>
  <rfmt sheetId="5" xfDxf="1" sqref="S1012" start="0" length="0"/>
  <rfmt sheetId="5" xfDxf="1" sqref="T1012" start="0" length="0"/>
  <rfmt sheetId="5" xfDxf="1" sqref="U1012" start="0" length="0"/>
  <rfmt sheetId="5" xfDxf="1" sqref="V1012" start="0" length="0"/>
  <rfmt sheetId="5" xfDxf="1" sqref="W1012" start="0" length="0"/>
  <rfmt sheetId="5" xfDxf="1" sqref="X1012" start="0" length="0"/>
  <rfmt sheetId="5" xfDxf="1" sqref="Y1012" start="0" length="0"/>
  <rfmt sheetId="5" xfDxf="1" sqref="Z1012" start="0" length="0"/>
  <rfmt sheetId="5" xfDxf="1" sqref="AA1012" start="0" length="0"/>
  <rfmt sheetId="5" xfDxf="1" sqref="AB1012" start="0" length="0"/>
  <rfmt sheetId="5" xfDxf="1" sqref="AC1012" start="0" length="0"/>
  <rfmt sheetId="5" xfDxf="1" sqref="AD1012" start="0" length="0"/>
  <rfmt sheetId="5" xfDxf="1" sqref="AE1012" start="0" length="0"/>
  <rcc rId="57380" sId="5" xfDxf="1" dxf="1">
    <nc r="A1013" t="inlineStr">
      <is>
        <t>In line with the identified gaps and the developed capacity building plan, targeted training will be conducted to build the necessary competences among FORT PORTAL MUNICIPALITY and other urban authority staff and IPs to ensure successful implementation of the project. External facilitators will be sourced to support implementation of this activity.</t>
      </is>
    </nc>
    <ndxf>
      <font>
        <sz val="12"/>
        <name val="Calibri"/>
        <scheme val="none"/>
      </font>
      <alignment horizontal="justify" readingOrder="0"/>
    </ndxf>
  </rcc>
  <rfmt sheetId="5" xfDxf="1" sqref="B1013" start="0" length="0"/>
  <rfmt sheetId="5" xfDxf="1" sqref="C1013" start="0" length="0"/>
  <rfmt sheetId="5" xfDxf="1" sqref="D1013" start="0" length="0"/>
  <rfmt sheetId="5" xfDxf="1" sqref="E1013" start="0" length="0"/>
  <rfmt sheetId="5" xfDxf="1" sqref="F1013" start="0" length="0"/>
  <rfmt sheetId="5" xfDxf="1" sqref="G1013" start="0" length="0"/>
  <rfmt sheetId="5" xfDxf="1" sqref="H1013" start="0" length="0"/>
  <rfmt sheetId="5" xfDxf="1" sqref="I1013" start="0" length="0"/>
  <rfmt sheetId="5" xfDxf="1" sqref="J1013" start="0" length="0"/>
  <rfmt sheetId="5" xfDxf="1" sqref="K1013" start="0" length="0"/>
  <rfmt sheetId="5" xfDxf="1" sqref="L1013" start="0" length="0"/>
  <rfmt sheetId="5" xfDxf="1" sqref="M1013" start="0" length="0"/>
  <rfmt sheetId="5" xfDxf="1" sqref="N1013" start="0" length="0"/>
  <rfmt sheetId="5" xfDxf="1" sqref="O1013" start="0" length="0"/>
  <rfmt sheetId="5" xfDxf="1" sqref="P1013" start="0" length="0"/>
  <rfmt sheetId="5" xfDxf="1" sqref="Q1013" start="0" length="0"/>
  <rfmt sheetId="5" xfDxf="1" sqref="R1013" start="0" length="0"/>
  <rfmt sheetId="5" xfDxf="1" sqref="S1013" start="0" length="0"/>
  <rfmt sheetId="5" xfDxf="1" sqref="T1013" start="0" length="0"/>
  <rfmt sheetId="5" xfDxf="1" sqref="U1013" start="0" length="0"/>
  <rfmt sheetId="5" xfDxf="1" sqref="V1013" start="0" length="0"/>
  <rfmt sheetId="5" xfDxf="1" sqref="W1013" start="0" length="0"/>
  <rfmt sheetId="5" xfDxf="1" sqref="X1013" start="0" length="0"/>
  <rfmt sheetId="5" xfDxf="1" sqref="Y1013" start="0" length="0"/>
  <rfmt sheetId="5" xfDxf="1" sqref="Z1013" start="0" length="0"/>
  <rfmt sheetId="5" xfDxf="1" sqref="AA1013" start="0" length="0"/>
  <rfmt sheetId="5" xfDxf="1" sqref="AB1013" start="0" length="0"/>
  <rfmt sheetId="5" xfDxf="1" sqref="AC1013" start="0" length="0"/>
  <rfmt sheetId="5" xfDxf="1" sqref="AD1013" start="0" length="0"/>
  <rfmt sheetId="5" xfDxf="1" sqref="AE1013" start="0" length="0"/>
  <rfmt sheetId="5" xfDxf="1" sqref="A1014" start="0" length="0">
    <dxf>
      <font>
        <sz val="12"/>
        <name val="Calibri"/>
        <scheme val="none"/>
      </font>
      <alignment horizontal="justify" readingOrder="0"/>
    </dxf>
  </rfmt>
  <rfmt sheetId="5" xfDxf="1" sqref="B1014" start="0" length="0"/>
  <rfmt sheetId="5" xfDxf="1" sqref="C1014" start="0" length="0"/>
  <rfmt sheetId="5" xfDxf="1" sqref="D1014" start="0" length="0"/>
  <rfmt sheetId="5" xfDxf="1" sqref="E1014" start="0" length="0"/>
  <rfmt sheetId="5" xfDxf="1" sqref="F1014" start="0" length="0"/>
  <rfmt sheetId="5" xfDxf="1" sqref="G1014" start="0" length="0"/>
  <rfmt sheetId="5" xfDxf="1" sqref="H1014" start="0" length="0"/>
  <rfmt sheetId="5" xfDxf="1" sqref="I1014" start="0" length="0"/>
  <rfmt sheetId="5" xfDxf="1" sqref="J1014" start="0" length="0"/>
  <rfmt sheetId="5" xfDxf="1" sqref="K1014" start="0" length="0"/>
  <rfmt sheetId="5" xfDxf="1" sqref="L1014" start="0" length="0"/>
  <rfmt sheetId="5" xfDxf="1" sqref="M1014" start="0" length="0"/>
  <rfmt sheetId="5" xfDxf="1" sqref="N1014" start="0" length="0"/>
  <rfmt sheetId="5" xfDxf="1" sqref="O1014" start="0" length="0"/>
  <rfmt sheetId="5" xfDxf="1" sqref="P1014" start="0" length="0"/>
  <rfmt sheetId="5" xfDxf="1" sqref="Q1014" start="0" length="0"/>
  <rfmt sheetId="5" xfDxf="1" sqref="R1014" start="0" length="0"/>
  <rfmt sheetId="5" xfDxf="1" sqref="S1014" start="0" length="0"/>
  <rfmt sheetId="5" xfDxf="1" sqref="T1014" start="0" length="0"/>
  <rfmt sheetId="5" xfDxf="1" sqref="U1014" start="0" length="0"/>
  <rfmt sheetId="5" xfDxf="1" sqref="V1014" start="0" length="0"/>
  <rfmt sheetId="5" xfDxf="1" sqref="W1014" start="0" length="0"/>
  <rfmt sheetId="5" xfDxf="1" sqref="X1014" start="0" length="0"/>
  <rfmt sheetId="5" xfDxf="1" sqref="Y1014" start="0" length="0"/>
  <rfmt sheetId="5" xfDxf="1" sqref="Z1014" start="0" length="0"/>
  <rfmt sheetId="5" xfDxf="1" sqref="AA1014" start="0" length="0"/>
  <rfmt sheetId="5" xfDxf="1" sqref="AB1014" start="0" length="0"/>
  <rfmt sheetId="5" xfDxf="1" sqref="AC1014" start="0" length="0"/>
  <rfmt sheetId="5" xfDxf="1" sqref="AD1014" start="0" length="0"/>
  <rfmt sheetId="5" xfDxf="1" sqref="AE1014" start="0" length="0"/>
  <rcc rId="57381" sId="5" xfDxf="1" dxf="1">
    <nc r="A1015" t="inlineStr">
      <is>
        <r>
          <t>3.4</t>
        </r>
        <r>
          <rPr>
            <b/>
            <sz val="7"/>
            <color rgb="FF000000"/>
            <rFont val="Times New Roman"/>
            <family val="1"/>
          </rPr>
          <t xml:space="preserve">  </t>
        </r>
        <r>
          <rPr>
            <b/>
            <sz val="12"/>
            <rFont val="Calibri"/>
            <family val="2"/>
          </rPr>
          <t>Recruit competent staff in MARPS programming and equip them to support project implementation</t>
        </r>
      </is>
    </nc>
    <ndxf>
      <font>
        <b/>
        <sz val="12"/>
        <color rgb="FF000000"/>
        <name val="Calibri"/>
        <scheme val="none"/>
      </font>
      <alignment horizontal="justify" readingOrder="0"/>
    </ndxf>
  </rcc>
  <rfmt sheetId="5" xfDxf="1" sqref="B1015" start="0" length="0"/>
  <rfmt sheetId="5" xfDxf="1" sqref="C1015" start="0" length="0"/>
  <rfmt sheetId="5" xfDxf="1" sqref="D1015" start="0" length="0"/>
  <rfmt sheetId="5" xfDxf="1" sqref="E1015" start="0" length="0"/>
  <rfmt sheetId="5" xfDxf="1" sqref="F1015" start="0" length="0"/>
  <rfmt sheetId="5" xfDxf="1" sqref="G1015" start="0" length="0"/>
  <rfmt sheetId="5" xfDxf="1" sqref="H1015" start="0" length="0"/>
  <rfmt sheetId="5" xfDxf="1" sqref="I1015" start="0" length="0"/>
  <rfmt sheetId="5" xfDxf="1" sqref="J1015" start="0" length="0"/>
  <rfmt sheetId="5" xfDxf="1" sqref="K1015" start="0" length="0"/>
  <rfmt sheetId="5" xfDxf="1" sqref="L1015" start="0" length="0"/>
  <rfmt sheetId="5" xfDxf="1" sqref="M1015" start="0" length="0"/>
  <rfmt sheetId="5" xfDxf="1" sqref="N1015" start="0" length="0"/>
  <rfmt sheetId="5" xfDxf="1" sqref="O1015" start="0" length="0"/>
  <rfmt sheetId="5" xfDxf="1" sqref="P1015" start="0" length="0"/>
  <rfmt sheetId="5" xfDxf="1" sqref="Q1015" start="0" length="0"/>
  <rfmt sheetId="5" xfDxf="1" sqref="R1015" start="0" length="0"/>
  <rfmt sheetId="5" xfDxf="1" sqref="S1015" start="0" length="0"/>
  <rfmt sheetId="5" xfDxf="1" sqref="T1015" start="0" length="0"/>
  <rfmt sheetId="5" xfDxf="1" sqref="U1015" start="0" length="0"/>
  <rfmt sheetId="5" xfDxf="1" sqref="V1015" start="0" length="0"/>
  <rfmt sheetId="5" xfDxf="1" sqref="W1015" start="0" length="0"/>
  <rfmt sheetId="5" xfDxf="1" sqref="X1015" start="0" length="0"/>
  <rfmt sheetId="5" xfDxf="1" sqref="Y1015" start="0" length="0"/>
  <rfmt sheetId="5" xfDxf="1" sqref="Z1015" start="0" length="0"/>
  <rfmt sheetId="5" xfDxf="1" sqref="AA1015" start="0" length="0"/>
  <rfmt sheetId="5" xfDxf="1" sqref="AB1015" start="0" length="0"/>
  <rfmt sheetId="5" xfDxf="1" sqref="AC1015" start="0" length="0"/>
  <rfmt sheetId="5" xfDxf="1" sqref="AD1015" start="0" length="0"/>
  <rfmt sheetId="5" xfDxf="1" sqref="AE1015" start="0" length="0"/>
  <rcc rId="57382" sId="5" xfDxf="1" dxf="1">
    <nc r="A1016" t="inlineStr">
      <is>
        <t xml:space="preserve">Since the project will scale up biomedical interventions targeting MARPS, RIDE AFRICA would like to hire a Project Director with advanced skills and experience in medical or public health areas as well as advocacy and human rights. This will ensure effective implementation and coordination of the project. In addition, RIDE AFRICA will recruit a volunteer with relatively improved skills in advocacy who will support the implementation of the project activities and ensure timely reporting and documentation of project achievements. The staff will be provided with the necessary benefits and tools to perform their duties. </t>
      </is>
    </nc>
    <ndxf>
      <font>
        <sz val="12"/>
        <name val="Calibri"/>
        <scheme val="none"/>
      </font>
      <alignment horizontal="justify" readingOrder="0"/>
    </ndxf>
  </rcc>
  <rfmt sheetId="5" xfDxf="1" sqref="B1016" start="0" length="0"/>
  <rfmt sheetId="5" xfDxf="1" sqref="C1016" start="0" length="0"/>
  <rfmt sheetId="5" xfDxf="1" sqref="D1016" start="0" length="0"/>
  <rfmt sheetId="5" xfDxf="1" sqref="E1016" start="0" length="0"/>
  <rfmt sheetId="5" xfDxf="1" sqref="F1016" start="0" length="0"/>
  <rfmt sheetId="5" xfDxf="1" sqref="G1016" start="0" length="0"/>
  <rfmt sheetId="5" xfDxf="1" sqref="H1016" start="0" length="0"/>
  <rfmt sheetId="5" xfDxf="1" sqref="I1016" start="0" length="0"/>
  <rfmt sheetId="5" xfDxf="1" sqref="J1016" start="0" length="0"/>
  <rfmt sheetId="5" xfDxf="1" sqref="K1016" start="0" length="0"/>
  <rfmt sheetId="5" xfDxf="1" sqref="L1016" start="0" length="0"/>
  <rfmt sheetId="5" xfDxf="1" sqref="M1016" start="0" length="0"/>
  <rfmt sheetId="5" xfDxf="1" sqref="N1016" start="0" length="0"/>
  <rfmt sheetId="5" xfDxf="1" sqref="O1016" start="0" length="0"/>
  <rfmt sheetId="5" xfDxf="1" sqref="P1016" start="0" length="0"/>
  <rfmt sheetId="5" xfDxf="1" sqref="Q1016" start="0" length="0"/>
  <rfmt sheetId="5" xfDxf="1" sqref="R1016" start="0" length="0"/>
  <rfmt sheetId="5" xfDxf="1" sqref="S1016" start="0" length="0"/>
  <rfmt sheetId="5" xfDxf="1" sqref="T1016" start="0" length="0"/>
  <rfmt sheetId="5" xfDxf="1" sqref="U1016" start="0" length="0"/>
  <rfmt sheetId="5" xfDxf="1" sqref="V1016" start="0" length="0"/>
  <rfmt sheetId="5" xfDxf="1" sqref="W1016" start="0" length="0"/>
  <rfmt sheetId="5" xfDxf="1" sqref="X1016" start="0" length="0"/>
  <rfmt sheetId="5" xfDxf="1" sqref="Y1016" start="0" length="0"/>
  <rfmt sheetId="5" xfDxf="1" sqref="Z1016" start="0" length="0"/>
  <rfmt sheetId="5" xfDxf="1" sqref="AA1016" start="0" length="0"/>
  <rfmt sheetId="5" xfDxf="1" sqref="AB1016" start="0" length="0"/>
  <rfmt sheetId="5" xfDxf="1" sqref="AC1016" start="0" length="0"/>
  <rfmt sheetId="5" xfDxf="1" sqref="AD1016" start="0" length="0"/>
  <rfmt sheetId="5" xfDxf="1" sqref="AE1016" start="0" length="0"/>
  <rfmt sheetId="5" xfDxf="1" sqref="A1017" start="0" length="0">
    <dxf>
      <font>
        <b/>
        <sz val="12"/>
        <name val="Calibri"/>
        <scheme val="none"/>
      </font>
      <alignment horizontal="justify" readingOrder="0"/>
    </dxf>
  </rfmt>
  <rfmt sheetId="5" xfDxf="1" sqref="B1017" start="0" length="0"/>
  <rfmt sheetId="5" xfDxf="1" sqref="C1017" start="0" length="0"/>
  <rfmt sheetId="5" xfDxf="1" sqref="D1017" start="0" length="0"/>
  <rfmt sheetId="5" xfDxf="1" sqref="E1017" start="0" length="0"/>
  <rfmt sheetId="5" xfDxf="1" sqref="F1017" start="0" length="0"/>
  <rfmt sheetId="5" xfDxf="1" sqref="G1017" start="0" length="0"/>
  <rfmt sheetId="5" xfDxf="1" sqref="H1017" start="0" length="0"/>
  <rfmt sheetId="5" xfDxf="1" sqref="I1017" start="0" length="0"/>
  <rfmt sheetId="5" xfDxf="1" sqref="J1017" start="0" length="0"/>
  <rfmt sheetId="5" xfDxf="1" sqref="K1017" start="0" length="0"/>
  <rfmt sheetId="5" xfDxf="1" sqref="L1017" start="0" length="0"/>
  <rfmt sheetId="5" xfDxf="1" sqref="M1017" start="0" length="0"/>
  <rfmt sheetId="5" xfDxf="1" sqref="N1017" start="0" length="0"/>
  <rfmt sheetId="5" xfDxf="1" sqref="O1017" start="0" length="0"/>
  <rfmt sheetId="5" xfDxf="1" sqref="P1017" start="0" length="0"/>
  <rfmt sheetId="5" xfDxf="1" sqref="Q1017" start="0" length="0"/>
  <rfmt sheetId="5" xfDxf="1" sqref="R1017" start="0" length="0"/>
  <rfmt sheetId="5" xfDxf="1" sqref="S1017" start="0" length="0"/>
  <rfmt sheetId="5" xfDxf="1" sqref="T1017" start="0" length="0"/>
  <rfmt sheetId="5" xfDxf="1" sqref="U1017" start="0" length="0"/>
  <rfmt sheetId="5" xfDxf="1" sqref="V1017" start="0" length="0"/>
  <rfmt sheetId="5" xfDxf="1" sqref="W1017" start="0" length="0"/>
  <rfmt sheetId="5" xfDxf="1" sqref="X1017" start="0" length="0"/>
  <rfmt sheetId="5" xfDxf="1" sqref="Y1017" start="0" length="0"/>
  <rfmt sheetId="5" xfDxf="1" sqref="Z1017" start="0" length="0"/>
  <rfmt sheetId="5" xfDxf="1" sqref="AA1017" start="0" length="0"/>
  <rfmt sheetId="5" xfDxf="1" sqref="AB1017" start="0" length="0"/>
  <rfmt sheetId="5" xfDxf="1" sqref="AC1017" start="0" length="0"/>
  <rfmt sheetId="5" xfDxf="1" sqref="AD1017" start="0" length="0"/>
  <rfmt sheetId="5" xfDxf="1" sqref="AE1017" start="0" length="0"/>
  <rcc rId="57383" sId="5" xfDxf="1" dxf="1">
    <nc r="A1018" t="inlineStr">
      <is>
        <r>
          <t>Objective 4:</t>
        </r>
        <r>
          <rPr>
            <b/>
            <sz val="12"/>
            <rFont val="Calibri"/>
            <family val="2"/>
          </rPr>
          <t xml:space="preserve"> To strengthen coordination and referral linkages for improved HIV and AIDS service delivery among the MARPS in FORT PORTAL MUNICIPALITY and Kasese urban authorities by the end of July 2016</t>
        </r>
      </is>
    </nc>
    <ndxf>
      <font>
        <b/>
        <sz val="14"/>
        <name val="Calibri"/>
        <scheme val="none"/>
      </font>
      <alignment horizontal="justify" readingOrder="0"/>
    </ndxf>
  </rcc>
  <rfmt sheetId="5" xfDxf="1" sqref="B1018" start="0" length="0"/>
  <rfmt sheetId="5" xfDxf="1" sqref="C1018" start="0" length="0"/>
  <rfmt sheetId="5" xfDxf="1" sqref="D1018" start="0" length="0"/>
  <rfmt sheetId="5" xfDxf="1" sqref="E1018" start="0" length="0"/>
  <rfmt sheetId="5" xfDxf="1" sqref="F1018" start="0" length="0"/>
  <rfmt sheetId="5" xfDxf="1" sqref="G1018" start="0" length="0"/>
  <rfmt sheetId="5" xfDxf="1" sqref="H1018" start="0" length="0"/>
  <rfmt sheetId="5" xfDxf="1" sqref="I1018" start="0" length="0"/>
  <rfmt sheetId="5" xfDxf="1" sqref="J1018" start="0" length="0"/>
  <rfmt sheetId="5" xfDxf="1" sqref="K1018" start="0" length="0"/>
  <rfmt sheetId="5" xfDxf="1" sqref="L1018" start="0" length="0"/>
  <rfmt sheetId="5" xfDxf="1" sqref="M1018" start="0" length="0"/>
  <rfmt sheetId="5" xfDxf="1" sqref="N1018" start="0" length="0"/>
  <rfmt sheetId="5" xfDxf="1" sqref="O1018" start="0" length="0"/>
  <rfmt sheetId="5" xfDxf="1" sqref="P1018" start="0" length="0"/>
  <rfmt sheetId="5" xfDxf="1" sqref="Q1018" start="0" length="0"/>
  <rfmt sheetId="5" xfDxf="1" sqref="R1018" start="0" length="0"/>
  <rfmt sheetId="5" xfDxf="1" sqref="S1018" start="0" length="0"/>
  <rfmt sheetId="5" xfDxf="1" sqref="T1018" start="0" length="0"/>
  <rfmt sheetId="5" xfDxf="1" sqref="U1018" start="0" length="0"/>
  <rfmt sheetId="5" xfDxf="1" sqref="V1018" start="0" length="0"/>
  <rfmt sheetId="5" xfDxf="1" sqref="W1018" start="0" length="0"/>
  <rfmt sheetId="5" xfDxf="1" sqref="X1018" start="0" length="0"/>
  <rfmt sheetId="5" xfDxf="1" sqref="Y1018" start="0" length="0"/>
  <rfmt sheetId="5" xfDxf="1" sqref="Z1018" start="0" length="0"/>
  <rfmt sheetId="5" xfDxf="1" sqref="AA1018" start="0" length="0"/>
  <rfmt sheetId="5" xfDxf="1" sqref="AB1018" start="0" length="0"/>
  <rfmt sheetId="5" xfDxf="1" sqref="AC1018" start="0" length="0"/>
  <rfmt sheetId="5" xfDxf="1" sqref="AD1018" start="0" length="0"/>
  <rfmt sheetId="5" xfDxf="1" sqref="AE1018" start="0" length="0"/>
  <rcc rId="57384" sId="5" xfDxf="1" dxf="1">
    <nc r="A1019" t="inlineStr">
      <is>
        <t xml:space="preserve">Activities </t>
      </is>
    </nc>
    <ndxf>
      <font>
        <b/>
        <sz val="12"/>
        <name val="Calibri"/>
        <scheme val="none"/>
      </font>
      <alignment horizontal="justify" readingOrder="0"/>
    </ndxf>
  </rcc>
  <rfmt sheetId="5" xfDxf="1" sqref="B1019" start="0" length="0"/>
  <rfmt sheetId="5" xfDxf="1" sqref="C1019" start="0" length="0"/>
  <rfmt sheetId="5" xfDxf="1" sqref="D1019" start="0" length="0"/>
  <rfmt sheetId="5" xfDxf="1" sqref="E1019" start="0" length="0"/>
  <rfmt sheetId="5" xfDxf="1" sqref="F1019" start="0" length="0"/>
  <rfmt sheetId="5" xfDxf="1" sqref="G1019" start="0" length="0"/>
  <rfmt sheetId="5" xfDxf="1" sqref="H1019" start="0" length="0"/>
  <rfmt sheetId="5" xfDxf="1" sqref="I1019" start="0" length="0"/>
  <rfmt sheetId="5" xfDxf="1" sqref="J1019" start="0" length="0"/>
  <rfmt sheetId="5" xfDxf="1" sqref="K1019" start="0" length="0"/>
  <rfmt sheetId="5" xfDxf="1" sqref="L1019" start="0" length="0"/>
  <rfmt sheetId="5" xfDxf="1" sqref="M1019" start="0" length="0"/>
  <rfmt sheetId="5" xfDxf="1" sqref="N1019" start="0" length="0"/>
  <rfmt sheetId="5" xfDxf="1" sqref="O1019" start="0" length="0"/>
  <rfmt sheetId="5" xfDxf="1" sqref="P1019" start="0" length="0"/>
  <rfmt sheetId="5" xfDxf="1" sqref="Q1019" start="0" length="0"/>
  <rfmt sheetId="5" xfDxf="1" sqref="R1019" start="0" length="0"/>
  <rfmt sheetId="5" xfDxf="1" sqref="S1019" start="0" length="0"/>
  <rfmt sheetId="5" xfDxf="1" sqref="T1019" start="0" length="0"/>
  <rfmt sheetId="5" xfDxf="1" sqref="U1019" start="0" length="0"/>
  <rfmt sheetId="5" xfDxf="1" sqref="V1019" start="0" length="0"/>
  <rfmt sheetId="5" xfDxf="1" sqref="W1019" start="0" length="0"/>
  <rfmt sheetId="5" xfDxf="1" sqref="X1019" start="0" length="0"/>
  <rfmt sheetId="5" xfDxf="1" sqref="Y1019" start="0" length="0"/>
  <rfmt sheetId="5" xfDxf="1" sqref="Z1019" start="0" length="0"/>
  <rfmt sheetId="5" xfDxf="1" sqref="AA1019" start="0" length="0"/>
  <rfmt sheetId="5" xfDxf="1" sqref="AB1019" start="0" length="0"/>
  <rfmt sheetId="5" xfDxf="1" sqref="AC1019" start="0" length="0"/>
  <rfmt sheetId="5" xfDxf="1" sqref="AD1019" start="0" length="0"/>
  <rfmt sheetId="5" xfDxf="1" sqref="AE1019" start="0" length="0"/>
  <rcc rId="57385" sId="5" xfDxf="1" dxf="1">
    <nc r="A1020" t="inlineStr">
      <is>
        <r>
          <t>Outcome 4.1:</t>
        </r>
        <r>
          <rPr>
            <sz val="11"/>
            <rFont val="Calibri"/>
            <family val="2"/>
          </rPr>
          <t xml:space="preserve"> </t>
        </r>
        <r>
          <rPr>
            <sz val="12"/>
            <rFont val="Calibri"/>
            <family val="2"/>
          </rPr>
          <t xml:space="preserve">Improved coordination and referral mechanisms for effective HIV and AIDS service delivery for MARPS in Kabarole and surrounding urban areas </t>
        </r>
      </is>
    </nc>
    <ndxf>
      <font>
        <b/>
        <sz val="13"/>
        <name val="Calibri"/>
        <scheme val="none"/>
      </font>
      <alignment horizontal="justify" readingOrder="0"/>
    </ndxf>
  </rcc>
  <rfmt sheetId="5" xfDxf="1" sqref="B1020" start="0" length="0"/>
  <rfmt sheetId="5" xfDxf="1" sqref="C1020" start="0" length="0"/>
  <rfmt sheetId="5" xfDxf="1" sqref="D1020" start="0" length="0"/>
  <rfmt sheetId="5" xfDxf="1" sqref="E1020" start="0" length="0"/>
  <rfmt sheetId="5" xfDxf="1" sqref="F1020" start="0" length="0"/>
  <rfmt sheetId="5" xfDxf="1" sqref="G1020" start="0" length="0"/>
  <rfmt sheetId="5" xfDxf="1" sqref="H1020" start="0" length="0"/>
  <rfmt sheetId="5" xfDxf="1" sqref="I1020" start="0" length="0"/>
  <rfmt sheetId="5" xfDxf="1" sqref="J1020" start="0" length="0"/>
  <rfmt sheetId="5" xfDxf="1" sqref="K1020" start="0" length="0"/>
  <rfmt sheetId="5" xfDxf="1" sqref="L1020" start="0" length="0"/>
  <rfmt sheetId="5" xfDxf="1" sqref="M1020" start="0" length="0"/>
  <rfmt sheetId="5" xfDxf="1" sqref="N1020" start="0" length="0"/>
  <rfmt sheetId="5" xfDxf="1" sqref="O1020" start="0" length="0"/>
  <rfmt sheetId="5" xfDxf="1" sqref="P1020" start="0" length="0"/>
  <rfmt sheetId="5" xfDxf="1" sqref="Q1020" start="0" length="0"/>
  <rfmt sheetId="5" xfDxf="1" sqref="R1020" start="0" length="0"/>
  <rfmt sheetId="5" xfDxf="1" sqref="S1020" start="0" length="0"/>
  <rfmt sheetId="5" xfDxf="1" sqref="T1020" start="0" length="0"/>
  <rfmt sheetId="5" xfDxf="1" sqref="U1020" start="0" length="0"/>
  <rfmt sheetId="5" xfDxf="1" sqref="V1020" start="0" length="0"/>
  <rfmt sheetId="5" xfDxf="1" sqref="W1020" start="0" length="0"/>
  <rfmt sheetId="5" xfDxf="1" sqref="X1020" start="0" length="0"/>
  <rfmt sheetId="5" xfDxf="1" sqref="Y1020" start="0" length="0"/>
  <rfmt sheetId="5" xfDxf="1" sqref="Z1020" start="0" length="0"/>
  <rfmt sheetId="5" xfDxf="1" sqref="AA1020" start="0" length="0"/>
  <rfmt sheetId="5" xfDxf="1" sqref="AB1020" start="0" length="0"/>
  <rfmt sheetId="5" xfDxf="1" sqref="AC1020" start="0" length="0"/>
  <rfmt sheetId="5" xfDxf="1" sqref="AD1020" start="0" length="0"/>
  <rfmt sheetId="5" xfDxf="1" sqref="AE1020" start="0" length="0"/>
  <rfmt sheetId="5" xfDxf="1" sqref="A1021" start="0" length="0">
    <dxf>
      <font>
        <b/>
        <sz val="13"/>
        <name val="Calibri"/>
        <scheme val="none"/>
      </font>
      <alignment horizontal="justify" readingOrder="0"/>
    </dxf>
  </rfmt>
  <rfmt sheetId="5" xfDxf="1" sqref="B1021" start="0" length="0"/>
  <rfmt sheetId="5" xfDxf="1" sqref="C1021" start="0" length="0"/>
  <rfmt sheetId="5" xfDxf="1" sqref="D1021" start="0" length="0"/>
  <rfmt sheetId="5" xfDxf="1" sqref="E1021" start="0" length="0"/>
  <rfmt sheetId="5" xfDxf="1" sqref="F1021" start="0" length="0"/>
  <rfmt sheetId="5" xfDxf="1" sqref="G1021" start="0" length="0"/>
  <rfmt sheetId="5" xfDxf="1" sqref="H1021" start="0" length="0"/>
  <rfmt sheetId="5" xfDxf="1" sqref="I1021" start="0" length="0"/>
  <rfmt sheetId="5" xfDxf="1" sqref="J1021" start="0" length="0"/>
  <rfmt sheetId="5" xfDxf="1" sqref="K1021" start="0" length="0"/>
  <rfmt sheetId="5" xfDxf="1" sqref="L1021" start="0" length="0"/>
  <rfmt sheetId="5" xfDxf="1" sqref="M1021" start="0" length="0"/>
  <rfmt sheetId="5" xfDxf="1" sqref="N1021" start="0" length="0"/>
  <rfmt sheetId="5" xfDxf="1" sqref="O1021" start="0" length="0"/>
  <rfmt sheetId="5" xfDxf="1" sqref="P1021" start="0" length="0"/>
  <rfmt sheetId="5" xfDxf="1" sqref="Q1021" start="0" length="0"/>
  <rfmt sheetId="5" xfDxf="1" sqref="R1021" start="0" length="0"/>
  <rfmt sheetId="5" xfDxf="1" sqref="S1021" start="0" length="0"/>
  <rfmt sheetId="5" xfDxf="1" sqref="T1021" start="0" length="0"/>
  <rfmt sheetId="5" xfDxf="1" sqref="U1021" start="0" length="0"/>
  <rfmt sheetId="5" xfDxf="1" sqref="V1021" start="0" length="0"/>
  <rfmt sheetId="5" xfDxf="1" sqref="W1021" start="0" length="0"/>
  <rfmt sheetId="5" xfDxf="1" sqref="X1021" start="0" length="0"/>
  <rfmt sheetId="5" xfDxf="1" sqref="Y1021" start="0" length="0"/>
  <rfmt sheetId="5" xfDxf="1" sqref="Z1021" start="0" length="0"/>
  <rfmt sheetId="5" xfDxf="1" sqref="AA1021" start="0" length="0"/>
  <rfmt sheetId="5" xfDxf="1" sqref="AB1021" start="0" length="0"/>
  <rfmt sheetId="5" xfDxf="1" sqref="AC1021" start="0" length="0"/>
  <rfmt sheetId="5" xfDxf="1" sqref="AD1021" start="0" length="0"/>
  <rfmt sheetId="5" xfDxf="1" sqref="AE1021" start="0" length="0"/>
  <rcc rId="57386" sId="5" xfDxf="1" dxf="1">
    <nc r="A1022" t="inlineStr">
      <is>
        <t>Activities;</t>
      </is>
    </nc>
    <ndxf>
      <font>
        <b/>
        <sz val="13"/>
        <name val="Calibri"/>
        <scheme val="none"/>
      </font>
      <alignment horizontal="justify" readingOrder="0"/>
    </ndxf>
  </rcc>
  <rfmt sheetId="5" xfDxf="1" sqref="B1022" start="0" length="0"/>
  <rfmt sheetId="5" xfDxf="1" sqref="C1022" start="0" length="0"/>
  <rfmt sheetId="5" xfDxf="1" sqref="D1022" start="0" length="0"/>
  <rfmt sheetId="5" xfDxf="1" sqref="E1022" start="0" length="0"/>
  <rfmt sheetId="5" xfDxf="1" sqref="F1022" start="0" length="0"/>
  <rfmt sheetId="5" xfDxf="1" sqref="G1022" start="0" length="0"/>
  <rfmt sheetId="5" xfDxf="1" sqref="H1022" start="0" length="0"/>
  <rfmt sheetId="5" xfDxf="1" sqref="I1022" start="0" length="0"/>
  <rfmt sheetId="5" xfDxf="1" sqref="J1022" start="0" length="0"/>
  <rfmt sheetId="5" xfDxf="1" sqref="K1022" start="0" length="0"/>
  <rfmt sheetId="5" xfDxf="1" sqref="L1022" start="0" length="0"/>
  <rfmt sheetId="5" xfDxf="1" sqref="M1022" start="0" length="0"/>
  <rfmt sheetId="5" xfDxf="1" sqref="N1022" start="0" length="0"/>
  <rfmt sheetId="5" xfDxf="1" sqref="O1022" start="0" length="0"/>
  <rfmt sheetId="5" xfDxf="1" sqref="P1022" start="0" length="0"/>
  <rfmt sheetId="5" xfDxf="1" sqref="Q1022" start="0" length="0"/>
  <rfmt sheetId="5" xfDxf="1" sqref="R1022" start="0" length="0"/>
  <rfmt sheetId="5" xfDxf="1" sqref="S1022" start="0" length="0"/>
  <rfmt sheetId="5" xfDxf="1" sqref="T1022" start="0" length="0"/>
  <rfmt sheetId="5" xfDxf="1" sqref="U1022" start="0" length="0"/>
  <rfmt sheetId="5" xfDxf="1" sqref="V1022" start="0" length="0"/>
  <rfmt sheetId="5" xfDxf="1" sqref="W1022" start="0" length="0"/>
  <rfmt sheetId="5" xfDxf="1" sqref="X1022" start="0" length="0"/>
  <rfmt sheetId="5" xfDxf="1" sqref="Y1022" start="0" length="0"/>
  <rfmt sheetId="5" xfDxf="1" sqref="Z1022" start="0" length="0"/>
  <rfmt sheetId="5" xfDxf="1" sqref="AA1022" start="0" length="0"/>
  <rfmt sheetId="5" xfDxf="1" sqref="AB1022" start="0" length="0"/>
  <rfmt sheetId="5" xfDxf="1" sqref="AC1022" start="0" length="0"/>
  <rfmt sheetId="5" xfDxf="1" sqref="AD1022" start="0" length="0"/>
  <rfmt sheetId="5" xfDxf="1" sqref="AE1022" start="0" length="0"/>
  <rfmt sheetId="5" xfDxf="1" sqref="A1023" start="0" length="0">
    <dxf>
      <font>
        <b/>
        <sz val="12"/>
        <name val="Calibri"/>
        <scheme val="none"/>
      </font>
      <alignment horizontal="justify" readingOrder="0"/>
    </dxf>
  </rfmt>
  <rfmt sheetId="5" xfDxf="1" sqref="B1023" start="0" length="0"/>
  <rfmt sheetId="5" xfDxf="1" sqref="C1023" start="0" length="0"/>
  <rfmt sheetId="5" xfDxf="1" sqref="D1023" start="0" length="0"/>
  <rfmt sheetId="5" xfDxf="1" sqref="E1023" start="0" length="0"/>
  <rfmt sheetId="5" xfDxf="1" sqref="F1023" start="0" length="0"/>
  <rfmt sheetId="5" xfDxf="1" sqref="G1023" start="0" length="0"/>
  <rfmt sheetId="5" xfDxf="1" sqref="H1023" start="0" length="0"/>
  <rfmt sheetId="5" xfDxf="1" sqref="I1023" start="0" length="0"/>
  <rfmt sheetId="5" xfDxf="1" sqref="J1023" start="0" length="0"/>
  <rfmt sheetId="5" xfDxf="1" sqref="K1023" start="0" length="0"/>
  <rfmt sheetId="5" xfDxf="1" sqref="L1023" start="0" length="0"/>
  <rfmt sheetId="5" xfDxf="1" sqref="M1023" start="0" length="0"/>
  <rfmt sheetId="5" xfDxf="1" sqref="N1023" start="0" length="0"/>
  <rfmt sheetId="5" xfDxf="1" sqref="O1023" start="0" length="0"/>
  <rfmt sheetId="5" xfDxf="1" sqref="P1023" start="0" length="0"/>
  <rfmt sheetId="5" xfDxf="1" sqref="Q1023" start="0" length="0"/>
  <rfmt sheetId="5" xfDxf="1" sqref="R1023" start="0" length="0"/>
  <rfmt sheetId="5" xfDxf="1" sqref="S1023" start="0" length="0"/>
  <rfmt sheetId="5" xfDxf="1" sqref="T1023" start="0" length="0"/>
  <rfmt sheetId="5" xfDxf="1" sqref="U1023" start="0" length="0"/>
  <rfmt sheetId="5" xfDxf="1" sqref="V1023" start="0" length="0"/>
  <rfmt sheetId="5" xfDxf="1" sqref="W1023" start="0" length="0"/>
  <rfmt sheetId="5" xfDxf="1" sqref="X1023" start="0" length="0"/>
  <rfmt sheetId="5" xfDxf="1" sqref="Y1023" start="0" length="0"/>
  <rfmt sheetId="5" xfDxf="1" sqref="Z1023" start="0" length="0"/>
  <rfmt sheetId="5" xfDxf="1" sqref="AA1023" start="0" length="0"/>
  <rfmt sheetId="5" xfDxf="1" sqref="AB1023" start="0" length="0"/>
  <rfmt sheetId="5" xfDxf="1" sqref="AC1023" start="0" length="0"/>
  <rfmt sheetId="5" xfDxf="1" sqref="AD1023" start="0" length="0"/>
  <rfmt sheetId="5" xfDxf="1" sqref="AE1023" start="0" length="0"/>
  <rcc rId="57387" sId="5" xfDxf="1" dxf="1">
    <nc r="A1024" t="inlineStr">
      <is>
        <r>
          <t>4.1</t>
        </r>
        <r>
          <rPr>
            <sz val="12"/>
            <rFont val="Calibri"/>
            <family val="2"/>
          </rPr>
          <t xml:space="preserve"> </t>
        </r>
        <r>
          <rPr>
            <b/>
            <sz val="12"/>
            <rFont val="Calibri"/>
            <family val="2"/>
          </rPr>
          <t xml:space="preserve">Revitalise Multi-sectoral AIDS Coordination structures (AIDS Committees) and enhance their functionality </t>
        </r>
      </is>
    </nc>
    <ndxf>
      <font>
        <b/>
        <sz val="12"/>
        <name val="Calibri"/>
        <scheme val="none"/>
      </font>
      <alignment horizontal="justify" readingOrder="0"/>
    </ndxf>
  </rcc>
  <rfmt sheetId="5" xfDxf="1" sqref="B1024" start="0" length="0"/>
  <rfmt sheetId="5" xfDxf="1" sqref="C1024" start="0" length="0"/>
  <rfmt sheetId="5" xfDxf="1" sqref="D1024" start="0" length="0"/>
  <rfmt sheetId="5" xfDxf="1" sqref="E1024" start="0" length="0"/>
  <rfmt sheetId="5" xfDxf="1" sqref="F1024" start="0" length="0"/>
  <rfmt sheetId="5" xfDxf="1" sqref="G1024" start="0" length="0"/>
  <rfmt sheetId="5" xfDxf="1" sqref="H1024" start="0" length="0"/>
  <rfmt sheetId="5" xfDxf="1" sqref="I1024" start="0" length="0"/>
  <rfmt sheetId="5" xfDxf="1" sqref="J1024" start="0" length="0"/>
  <rfmt sheetId="5" xfDxf="1" sqref="K1024" start="0" length="0"/>
  <rfmt sheetId="5" xfDxf="1" sqref="L1024" start="0" length="0"/>
  <rfmt sheetId="5" xfDxf="1" sqref="M1024" start="0" length="0"/>
  <rfmt sheetId="5" xfDxf="1" sqref="N1024" start="0" length="0"/>
  <rfmt sheetId="5" xfDxf="1" sqref="O1024" start="0" length="0"/>
  <rfmt sheetId="5" xfDxf="1" sqref="P1024" start="0" length="0"/>
  <rfmt sheetId="5" xfDxf="1" sqref="Q1024" start="0" length="0"/>
  <rfmt sheetId="5" xfDxf="1" sqref="R1024" start="0" length="0"/>
  <rfmt sheetId="5" xfDxf="1" sqref="S1024" start="0" length="0"/>
  <rfmt sheetId="5" xfDxf="1" sqref="T1024" start="0" length="0"/>
  <rfmt sheetId="5" xfDxf="1" sqref="U1024" start="0" length="0"/>
  <rfmt sheetId="5" xfDxf="1" sqref="V1024" start="0" length="0"/>
  <rfmt sheetId="5" xfDxf="1" sqref="W1024" start="0" length="0"/>
  <rfmt sheetId="5" xfDxf="1" sqref="X1024" start="0" length="0"/>
  <rfmt sheetId="5" xfDxf="1" sqref="Y1024" start="0" length="0"/>
  <rfmt sheetId="5" xfDxf="1" sqref="Z1024" start="0" length="0"/>
  <rfmt sheetId="5" xfDxf="1" sqref="AA1024" start="0" length="0"/>
  <rfmt sheetId="5" xfDxf="1" sqref="AB1024" start="0" length="0"/>
  <rfmt sheetId="5" xfDxf="1" sqref="AC1024" start="0" length="0"/>
  <rfmt sheetId="5" xfDxf="1" sqref="AD1024" start="0" length="0"/>
  <rfmt sheetId="5" xfDxf="1" sqref="AE1024" start="0" length="0"/>
  <rcc rId="57388" sId="5" xfDxf="1" dxf="1">
    <nc r="A1025" t="inlineStr">
      <is>
        <t xml:space="preserve">In order to improve coordination and collaboration as well as increase the level of participation and representation of MARP representatives and implementers for improved service delivery, RIDE AFRICA will support revitalization of Multi-sectoral AIDS Coordination structures (AIDS Committees) and their functionality in the targeted urban authorities. Implementing urban authorities will be facilitated to convene quarterly meetings of AIDS Committees. AIDS committees will ensure that urban authorities have HIV and AIDS response plans that prioritize MARPS interventions. They will also regularly review project implementation, draw strategies for addressing emerging issues and advocate for provision of services to MARPS. RIDE AFRICA will liaise with Uganda AIDS Commission to ensure that coordination guidelines are provided and monitor their implementation. In instances where AIDS Committees will not be in existence, RIDE AFRICA, with support from Uganda AIDS commission will facilitate their formation and orientation. </t>
      </is>
    </nc>
    <ndxf>
      <font>
        <sz val="12"/>
        <color rgb="FF000000"/>
        <name val="Calibri"/>
        <scheme val="none"/>
      </font>
      <alignment horizontal="justify" readingOrder="0"/>
    </ndxf>
  </rcc>
  <rfmt sheetId="5" xfDxf="1" sqref="B1025" start="0" length="0"/>
  <rfmt sheetId="5" xfDxf="1" sqref="C1025" start="0" length="0"/>
  <rfmt sheetId="5" xfDxf="1" sqref="D1025" start="0" length="0"/>
  <rfmt sheetId="5" xfDxf="1" sqref="E1025" start="0" length="0"/>
  <rfmt sheetId="5" xfDxf="1" sqref="F1025" start="0" length="0"/>
  <rfmt sheetId="5" xfDxf="1" sqref="G1025" start="0" length="0"/>
  <rfmt sheetId="5" xfDxf="1" sqref="H1025" start="0" length="0"/>
  <rfmt sheetId="5" xfDxf="1" sqref="I1025" start="0" length="0"/>
  <rfmt sheetId="5" xfDxf="1" sqref="J1025" start="0" length="0"/>
  <rfmt sheetId="5" xfDxf="1" sqref="K1025" start="0" length="0"/>
  <rfmt sheetId="5" xfDxf="1" sqref="L1025" start="0" length="0"/>
  <rfmt sheetId="5" xfDxf="1" sqref="M1025" start="0" length="0"/>
  <rfmt sheetId="5" xfDxf="1" sqref="N1025" start="0" length="0"/>
  <rfmt sheetId="5" xfDxf="1" sqref="O1025" start="0" length="0"/>
  <rfmt sheetId="5" xfDxf="1" sqref="P1025" start="0" length="0"/>
  <rfmt sheetId="5" xfDxf="1" sqref="Q1025" start="0" length="0"/>
  <rfmt sheetId="5" xfDxf="1" sqref="R1025" start="0" length="0"/>
  <rfmt sheetId="5" xfDxf="1" sqref="S1025" start="0" length="0"/>
  <rfmt sheetId="5" xfDxf="1" sqref="T1025" start="0" length="0"/>
  <rfmt sheetId="5" xfDxf="1" sqref="U1025" start="0" length="0"/>
  <rfmt sheetId="5" xfDxf="1" sqref="V1025" start="0" length="0"/>
  <rfmt sheetId="5" xfDxf="1" sqref="W1025" start="0" length="0"/>
  <rfmt sheetId="5" xfDxf="1" sqref="X1025" start="0" length="0"/>
  <rfmt sheetId="5" xfDxf="1" sqref="Y1025" start="0" length="0"/>
  <rfmt sheetId="5" xfDxf="1" sqref="Z1025" start="0" length="0"/>
  <rfmt sheetId="5" xfDxf="1" sqref="AA1025" start="0" length="0"/>
  <rfmt sheetId="5" xfDxf="1" sqref="AB1025" start="0" length="0"/>
  <rfmt sheetId="5" xfDxf="1" sqref="AC1025" start="0" length="0"/>
  <rfmt sheetId="5" xfDxf="1" sqref="AD1025" start="0" length="0"/>
  <rfmt sheetId="5" xfDxf="1" sqref="AE1025" start="0" length="0"/>
  <rfmt sheetId="5" xfDxf="1" sqref="A1026" start="0" length="0">
    <dxf>
      <font>
        <sz val="12"/>
        <name val="Calibri"/>
        <scheme val="none"/>
      </font>
      <alignment horizontal="justify" readingOrder="0"/>
    </dxf>
  </rfmt>
  <rfmt sheetId="5" xfDxf="1" sqref="B1026" start="0" length="0"/>
  <rfmt sheetId="5" xfDxf="1" sqref="C1026" start="0" length="0"/>
  <rfmt sheetId="5" xfDxf="1" sqref="D1026" start="0" length="0"/>
  <rfmt sheetId="5" xfDxf="1" sqref="E1026" start="0" length="0"/>
  <rfmt sheetId="5" xfDxf="1" sqref="F1026" start="0" length="0"/>
  <rfmt sheetId="5" xfDxf="1" sqref="G1026" start="0" length="0"/>
  <rfmt sheetId="5" xfDxf="1" sqref="H1026" start="0" length="0"/>
  <rfmt sheetId="5" xfDxf="1" sqref="I1026" start="0" length="0"/>
  <rfmt sheetId="5" xfDxf="1" sqref="J1026" start="0" length="0"/>
  <rfmt sheetId="5" xfDxf="1" sqref="K1026" start="0" length="0"/>
  <rfmt sheetId="5" xfDxf="1" sqref="L1026" start="0" length="0"/>
  <rfmt sheetId="5" xfDxf="1" sqref="M1026" start="0" length="0"/>
  <rfmt sheetId="5" xfDxf="1" sqref="N1026" start="0" length="0"/>
  <rfmt sheetId="5" xfDxf="1" sqref="O1026" start="0" length="0"/>
  <rfmt sheetId="5" xfDxf="1" sqref="P1026" start="0" length="0"/>
  <rfmt sheetId="5" xfDxf="1" sqref="Q1026" start="0" length="0"/>
  <rfmt sheetId="5" xfDxf="1" sqref="R1026" start="0" length="0"/>
  <rfmt sheetId="5" xfDxf="1" sqref="S1026" start="0" length="0"/>
  <rfmt sheetId="5" xfDxf="1" sqref="T1026" start="0" length="0"/>
  <rfmt sheetId="5" xfDxf="1" sqref="U1026" start="0" length="0"/>
  <rfmt sheetId="5" xfDxf="1" sqref="V1026" start="0" length="0"/>
  <rfmt sheetId="5" xfDxf="1" sqref="W1026" start="0" length="0"/>
  <rfmt sheetId="5" xfDxf="1" sqref="X1026" start="0" length="0"/>
  <rfmt sheetId="5" xfDxf="1" sqref="Y1026" start="0" length="0"/>
  <rfmt sheetId="5" xfDxf="1" sqref="Z1026" start="0" length="0"/>
  <rfmt sheetId="5" xfDxf="1" sqref="AA1026" start="0" length="0"/>
  <rfmt sheetId="5" xfDxf="1" sqref="AB1026" start="0" length="0"/>
  <rfmt sheetId="5" xfDxf="1" sqref="AC1026" start="0" length="0"/>
  <rfmt sheetId="5" xfDxf="1" sqref="AD1026" start="0" length="0"/>
  <rfmt sheetId="5" xfDxf="1" sqref="AE1026" start="0" length="0"/>
  <rfmt sheetId="5" xfDxf="1" sqref="A1027" start="0" length="0">
    <dxf>
      <font>
        <sz val="12"/>
        <color rgb="FF7030A0"/>
        <name val="Calibri"/>
        <scheme val="none"/>
      </font>
      <alignment horizontal="justify" readingOrder="0"/>
    </dxf>
  </rfmt>
  <rfmt sheetId="5" xfDxf="1" sqref="B1027" start="0" length="0"/>
  <rfmt sheetId="5" xfDxf="1" sqref="C1027" start="0" length="0"/>
  <rfmt sheetId="5" xfDxf="1" sqref="D1027" start="0" length="0"/>
  <rfmt sheetId="5" xfDxf="1" sqref="E1027" start="0" length="0"/>
  <rfmt sheetId="5" xfDxf="1" sqref="F1027" start="0" length="0"/>
  <rfmt sheetId="5" xfDxf="1" sqref="G1027" start="0" length="0"/>
  <rfmt sheetId="5" xfDxf="1" sqref="H1027" start="0" length="0"/>
  <rfmt sheetId="5" xfDxf="1" sqref="I1027" start="0" length="0"/>
  <rfmt sheetId="5" xfDxf="1" sqref="J1027" start="0" length="0"/>
  <rfmt sheetId="5" xfDxf="1" sqref="K1027" start="0" length="0"/>
  <rfmt sheetId="5" xfDxf="1" sqref="L1027" start="0" length="0"/>
  <rfmt sheetId="5" xfDxf="1" sqref="M1027" start="0" length="0"/>
  <rfmt sheetId="5" xfDxf="1" sqref="N1027" start="0" length="0"/>
  <rfmt sheetId="5" xfDxf="1" sqref="O1027" start="0" length="0"/>
  <rfmt sheetId="5" xfDxf="1" sqref="P1027" start="0" length="0"/>
  <rfmt sheetId="5" xfDxf="1" sqref="Q1027" start="0" length="0"/>
  <rfmt sheetId="5" xfDxf="1" sqref="R1027" start="0" length="0"/>
  <rfmt sheetId="5" xfDxf="1" sqref="S1027" start="0" length="0"/>
  <rfmt sheetId="5" xfDxf="1" sqref="T1027" start="0" length="0"/>
  <rfmt sheetId="5" xfDxf="1" sqref="U1027" start="0" length="0"/>
  <rfmt sheetId="5" xfDxf="1" sqref="V1027" start="0" length="0"/>
  <rfmt sheetId="5" xfDxf="1" sqref="W1027" start="0" length="0"/>
  <rfmt sheetId="5" xfDxf="1" sqref="X1027" start="0" length="0"/>
  <rfmt sheetId="5" xfDxf="1" sqref="Y1027" start="0" length="0"/>
  <rfmt sheetId="5" xfDxf="1" sqref="Z1027" start="0" length="0"/>
  <rfmt sheetId="5" xfDxf="1" sqref="AA1027" start="0" length="0"/>
  <rfmt sheetId="5" xfDxf="1" sqref="AB1027" start="0" length="0"/>
  <rfmt sheetId="5" xfDxf="1" sqref="AC1027" start="0" length="0"/>
  <rfmt sheetId="5" xfDxf="1" sqref="AD1027" start="0" length="0"/>
  <rfmt sheetId="5" xfDxf="1" sqref="AE1027" start="0" length="0"/>
  <rcc rId="57389" sId="5" xfDxf="1" dxf="1">
    <nc r="A1028" t="inlineStr">
      <is>
        <r>
          <t>4.2</t>
        </r>
        <r>
          <rPr>
            <sz val="12"/>
            <rFont val="Calibri"/>
            <family val="2"/>
          </rPr>
          <t xml:space="preserve"> </t>
        </r>
        <r>
          <rPr>
            <b/>
            <sz val="12"/>
            <rFont val="Calibri"/>
            <family val="2"/>
          </rPr>
          <t xml:space="preserve">Support the HIV and AIDS coordination office to ensure coordination and mainstreaming of HIV and AIDS in the district planning and budgeting processes </t>
        </r>
      </is>
    </nc>
    <ndxf>
      <font>
        <b/>
        <sz val="12"/>
        <name val="Calibri"/>
        <scheme val="none"/>
      </font>
      <alignment horizontal="justify" readingOrder="0"/>
    </ndxf>
  </rcc>
  <rfmt sheetId="5" xfDxf="1" sqref="B1028" start="0" length="0"/>
  <rfmt sheetId="5" xfDxf="1" sqref="C1028" start="0" length="0"/>
  <rfmt sheetId="5" xfDxf="1" sqref="D1028" start="0" length="0"/>
  <rfmt sheetId="5" xfDxf="1" sqref="E1028" start="0" length="0"/>
  <rfmt sheetId="5" xfDxf="1" sqref="F1028" start="0" length="0"/>
  <rfmt sheetId="5" xfDxf="1" sqref="G1028" start="0" length="0"/>
  <rfmt sheetId="5" xfDxf="1" sqref="H1028" start="0" length="0"/>
  <rfmt sheetId="5" xfDxf="1" sqref="I1028" start="0" length="0"/>
  <rfmt sheetId="5" xfDxf="1" sqref="J1028" start="0" length="0"/>
  <rfmt sheetId="5" xfDxf="1" sqref="K1028" start="0" length="0"/>
  <rfmt sheetId="5" xfDxf="1" sqref="L1028" start="0" length="0"/>
  <rfmt sheetId="5" xfDxf="1" sqref="M1028" start="0" length="0"/>
  <rfmt sheetId="5" xfDxf="1" sqref="N1028" start="0" length="0"/>
  <rfmt sheetId="5" xfDxf="1" sqref="O1028" start="0" length="0"/>
  <rfmt sheetId="5" xfDxf="1" sqref="P1028" start="0" length="0"/>
  <rfmt sheetId="5" xfDxf="1" sqref="Q1028" start="0" length="0"/>
  <rfmt sheetId="5" xfDxf="1" sqref="R1028" start="0" length="0"/>
  <rfmt sheetId="5" xfDxf="1" sqref="S1028" start="0" length="0"/>
  <rfmt sheetId="5" xfDxf="1" sqref="T1028" start="0" length="0"/>
  <rfmt sheetId="5" xfDxf="1" sqref="U1028" start="0" length="0"/>
  <rfmt sheetId="5" xfDxf="1" sqref="V1028" start="0" length="0"/>
  <rfmt sheetId="5" xfDxf="1" sqref="W1028" start="0" length="0"/>
  <rfmt sheetId="5" xfDxf="1" sqref="X1028" start="0" length="0"/>
  <rfmt sheetId="5" xfDxf="1" sqref="Y1028" start="0" length="0"/>
  <rfmt sheetId="5" xfDxf="1" sqref="Z1028" start="0" length="0"/>
  <rfmt sheetId="5" xfDxf="1" sqref="AA1028" start="0" length="0"/>
  <rfmt sheetId="5" xfDxf="1" sqref="AB1028" start="0" length="0"/>
  <rfmt sheetId="5" xfDxf="1" sqref="AC1028" start="0" length="0"/>
  <rfmt sheetId="5" xfDxf="1" sqref="AD1028" start="0" length="0"/>
  <rfmt sheetId="5" xfDxf="1" sqref="AE1028" start="0" length="0"/>
  <rcc rId="57390" sId="5" xfDxf="1" dxf="1">
    <nc r="A1029" t="inlineStr">
      <is>
        <t>For purposes of ensuring sustainability of HIV and AIDS services to MARPS, RIDE AFRICA will support the office of the HIV Focal Person to advocate and lobby for allocation and utilization of funds to support HIV and AIDS programmes targeting MARPS in the urban councils. A monthly allowance will be provided to facilitate communication and stationary to the Focal Office to conduct planning meetings aimed at developing priorities for inclusion in the urban council and district budgets. To strengthen management, documentation and reporting on HIV and AIDS services to MARPS, RIDE AFRICA will procure computers and filing cabinets for the selected urban councils and RIDE AFRICA secretariat.</t>
      </is>
    </nc>
    <ndxf>
      <font>
        <sz val="12"/>
        <name val="Calibri"/>
        <scheme val="none"/>
      </font>
      <alignment horizontal="justify" readingOrder="0"/>
    </ndxf>
  </rcc>
  <rfmt sheetId="5" xfDxf="1" sqref="B1029" start="0" length="0"/>
  <rfmt sheetId="5" xfDxf="1" sqref="C1029" start="0" length="0"/>
  <rfmt sheetId="5" xfDxf="1" sqref="D1029" start="0" length="0"/>
  <rfmt sheetId="5" xfDxf="1" sqref="E1029" start="0" length="0"/>
  <rfmt sheetId="5" xfDxf="1" sqref="F1029" start="0" length="0"/>
  <rfmt sheetId="5" xfDxf="1" sqref="G1029" start="0" length="0"/>
  <rfmt sheetId="5" xfDxf="1" sqref="H1029" start="0" length="0"/>
  <rfmt sheetId="5" xfDxf="1" sqref="I1029" start="0" length="0"/>
  <rfmt sheetId="5" xfDxf="1" sqref="J1029" start="0" length="0"/>
  <rfmt sheetId="5" xfDxf="1" sqref="K1029" start="0" length="0"/>
  <rfmt sheetId="5" xfDxf="1" sqref="L1029" start="0" length="0"/>
  <rfmt sheetId="5" xfDxf="1" sqref="M1029" start="0" length="0"/>
  <rfmt sheetId="5" xfDxf="1" sqref="N1029" start="0" length="0"/>
  <rfmt sheetId="5" xfDxf="1" sqref="O1029" start="0" length="0"/>
  <rfmt sheetId="5" xfDxf="1" sqref="P1029" start="0" length="0"/>
  <rfmt sheetId="5" xfDxf="1" sqref="Q1029" start="0" length="0"/>
  <rfmt sheetId="5" xfDxf="1" sqref="R1029" start="0" length="0"/>
  <rfmt sheetId="5" xfDxf="1" sqref="S1029" start="0" length="0"/>
  <rfmt sheetId="5" xfDxf="1" sqref="T1029" start="0" length="0"/>
  <rfmt sheetId="5" xfDxf="1" sqref="U1029" start="0" length="0"/>
  <rfmt sheetId="5" xfDxf="1" sqref="V1029" start="0" length="0"/>
  <rfmt sheetId="5" xfDxf="1" sqref="W1029" start="0" length="0"/>
  <rfmt sheetId="5" xfDxf="1" sqref="X1029" start="0" length="0"/>
  <rfmt sheetId="5" xfDxf="1" sqref="Y1029" start="0" length="0"/>
  <rfmt sheetId="5" xfDxf="1" sqref="Z1029" start="0" length="0"/>
  <rfmt sheetId="5" xfDxf="1" sqref="AA1029" start="0" length="0"/>
  <rfmt sheetId="5" xfDxf="1" sqref="AB1029" start="0" length="0"/>
  <rfmt sheetId="5" xfDxf="1" sqref="AC1029" start="0" length="0"/>
  <rfmt sheetId="5" xfDxf="1" sqref="AD1029" start="0" length="0"/>
  <rfmt sheetId="5" xfDxf="1" sqref="AE1029" start="0" length="0"/>
  <rfmt sheetId="5" xfDxf="1" sqref="A1030" start="0" length="0">
    <dxf>
      <font>
        <sz val="12"/>
        <color rgb="FF7030A0"/>
        <name val="Calibri"/>
        <scheme val="none"/>
      </font>
      <alignment horizontal="justify" readingOrder="0"/>
    </dxf>
  </rfmt>
  <rfmt sheetId="5" xfDxf="1" sqref="B1030" start="0" length="0"/>
  <rfmt sheetId="5" xfDxf="1" sqref="C1030" start="0" length="0"/>
  <rfmt sheetId="5" xfDxf="1" sqref="D1030" start="0" length="0"/>
  <rfmt sheetId="5" xfDxf="1" sqref="E1030" start="0" length="0"/>
  <rfmt sheetId="5" xfDxf="1" sqref="F1030" start="0" length="0"/>
  <rfmt sheetId="5" xfDxf="1" sqref="G1030" start="0" length="0"/>
  <rfmt sheetId="5" xfDxf="1" sqref="H1030" start="0" length="0"/>
  <rfmt sheetId="5" xfDxf="1" sqref="I1030" start="0" length="0"/>
  <rfmt sheetId="5" xfDxf="1" sqref="J1030" start="0" length="0"/>
  <rfmt sheetId="5" xfDxf="1" sqref="K1030" start="0" length="0"/>
  <rfmt sheetId="5" xfDxf="1" sqref="L1030" start="0" length="0"/>
  <rfmt sheetId="5" xfDxf="1" sqref="M1030" start="0" length="0"/>
  <rfmt sheetId="5" xfDxf="1" sqref="N1030" start="0" length="0"/>
  <rfmt sheetId="5" xfDxf="1" sqref="O1030" start="0" length="0"/>
  <rfmt sheetId="5" xfDxf="1" sqref="P1030" start="0" length="0"/>
  <rfmt sheetId="5" xfDxf="1" sqref="Q1030" start="0" length="0"/>
  <rfmt sheetId="5" xfDxf="1" sqref="R1030" start="0" length="0"/>
  <rfmt sheetId="5" xfDxf="1" sqref="S1030" start="0" length="0"/>
  <rfmt sheetId="5" xfDxf="1" sqref="T1030" start="0" length="0"/>
  <rfmt sheetId="5" xfDxf="1" sqref="U1030" start="0" length="0"/>
  <rfmt sheetId="5" xfDxf="1" sqref="V1030" start="0" length="0"/>
  <rfmt sheetId="5" xfDxf="1" sqref="W1030" start="0" length="0"/>
  <rfmt sheetId="5" xfDxf="1" sqref="X1030" start="0" length="0"/>
  <rfmt sheetId="5" xfDxf="1" sqref="Y1030" start="0" length="0"/>
  <rfmt sheetId="5" xfDxf="1" sqref="Z1030" start="0" length="0"/>
  <rfmt sheetId="5" xfDxf="1" sqref="AA1030" start="0" length="0"/>
  <rfmt sheetId="5" xfDxf="1" sqref="AB1030" start="0" length="0"/>
  <rfmt sheetId="5" xfDxf="1" sqref="AC1030" start="0" length="0"/>
  <rfmt sheetId="5" xfDxf="1" sqref="AD1030" start="0" length="0"/>
  <rfmt sheetId="5" xfDxf="1" sqref="AE1030" start="0" length="0"/>
  <rfmt sheetId="5" xfDxf="1" sqref="A1031" start="0" length="0">
    <dxf>
      <font>
        <b/>
        <sz val="12"/>
        <name val="Calibri"/>
        <scheme val="none"/>
      </font>
      <alignment horizontal="justify" readingOrder="0"/>
    </dxf>
  </rfmt>
  <rfmt sheetId="5" xfDxf="1" sqref="B1031" start="0" length="0"/>
  <rfmt sheetId="5" xfDxf="1" sqref="C1031" start="0" length="0"/>
  <rfmt sheetId="5" xfDxf="1" sqref="D1031" start="0" length="0"/>
  <rfmt sheetId="5" xfDxf="1" sqref="E1031" start="0" length="0"/>
  <rfmt sheetId="5" xfDxf="1" sqref="F1031" start="0" length="0"/>
  <rfmt sheetId="5" xfDxf="1" sqref="G1031" start="0" length="0"/>
  <rfmt sheetId="5" xfDxf="1" sqref="H1031" start="0" length="0"/>
  <rfmt sheetId="5" xfDxf="1" sqref="I1031" start="0" length="0"/>
  <rfmt sheetId="5" xfDxf="1" sqref="J1031" start="0" length="0"/>
  <rfmt sheetId="5" xfDxf="1" sqref="K1031" start="0" length="0"/>
  <rfmt sheetId="5" xfDxf="1" sqref="L1031" start="0" length="0"/>
  <rfmt sheetId="5" xfDxf="1" sqref="M1031" start="0" length="0"/>
  <rfmt sheetId="5" xfDxf="1" sqref="N1031" start="0" length="0"/>
  <rfmt sheetId="5" xfDxf="1" sqref="O1031" start="0" length="0"/>
  <rfmt sheetId="5" xfDxf="1" sqref="P1031" start="0" length="0"/>
  <rfmt sheetId="5" xfDxf="1" sqref="Q1031" start="0" length="0"/>
  <rfmt sheetId="5" xfDxf="1" sqref="R1031" start="0" length="0"/>
  <rfmt sheetId="5" xfDxf="1" sqref="S1031" start="0" length="0"/>
  <rfmt sheetId="5" xfDxf="1" sqref="T1031" start="0" length="0"/>
  <rfmt sheetId="5" xfDxf="1" sqref="U1031" start="0" length="0"/>
  <rfmt sheetId="5" xfDxf="1" sqref="V1031" start="0" length="0"/>
  <rfmt sheetId="5" xfDxf="1" sqref="W1031" start="0" length="0"/>
  <rfmt sheetId="5" xfDxf="1" sqref="X1031" start="0" length="0"/>
  <rfmt sheetId="5" xfDxf="1" sqref="Y1031" start="0" length="0"/>
  <rfmt sheetId="5" xfDxf="1" sqref="Z1031" start="0" length="0"/>
  <rfmt sheetId="5" xfDxf="1" sqref="AA1031" start="0" length="0"/>
  <rfmt sheetId="5" xfDxf="1" sqref="AB1031" start="0" length="0"/>
  <rfmt sheetId="5" xfDxf="1" sqref="AC1031" start="0" length="0"/>
  <rfmt sheetId="5" xfDxf="1" sqref="AD1031" start="0" length="0"/>
  <rfmt sheetId="5" xfDxf="1" sqref="AE1031" start="0" length="0"/>
  <rcc rId="57391" sId="5" xfDxf="1" dxf="1">
    <nc r="A1032">
      <v>4.3</v>
    </nc>
    <ndxf>
      <font>
        <b/>
        <sz val="12"/>
        <name val="Calibri"/>
        <scheme val="none"/>
      </font>
      <alignment horizontal="justify" readingOrder="0"/>
    </ndxf>
  </rcc>
  <rcc rId="57392" sId="5" xfDxf="1" dxf="1">
    <nc r="B1032" t="inlineStr">
      <is>
        <t>Conduct quarterly meetings for national and local level implementing partners to raise awareness and share information on appropriate strategies for service delivery among MARPS</t>
      </is>
    </nc>
    <ndxf>
      <font>
        <b/>
        <sz val="12"/>
        <name val="Calibri"/>
        <scheme val="none"/>
      </font>
      <alignment horizontal="justify" readingOrder="0"/>
    </ndxf>
  </rcc>
  <rfmt sheetId="5" xfDxf="1" sqref="C1032" start="0" length="0"/>
  <rfmt sheetId="5" xfDxf="1" sqref="D1032" start="0" length="0"/>
  <rfmt sheetId="5" xfDxf="1" sqref="E1032" start="0" length="0"/>
  <rfmt sheetId="5" xfDxf="1" sqref="F1032" start="0" length="0"/>
  <rfmt sheetId="5" xfDxf="1" sqref="G1032" start="0" length="0"/>
  <rfmt sheetId="5" xfDxf="1" sqref="H1032" start="0" length="0"/>
  <rfmt sheetId="5" xfDxf="1" sqref="I1032" start="0" length="0"/>
  <rfmt sheetId="5" xfDxf="1" sqref="J1032" start="0" length="0"/>
  <rfmt sheetId="5" xfDxf="1" sqref="K1032" start="0" length="0"/>
  <rfmt sheetId="5" xfDxf="1" sqref="L1032" start="0" length="0"/>
  <rfmt sheetId="5" xfDxf="1" sqref="M1032" start="0" length="0"/>
  <rfmt sheetId="5" xfDxf="1" sqref="N1032" start="0" length="0"/>
  <rfmt sheetId="5" xfDxf="1" sqref="O1032" start="0" length="0"/>
  <rfmt sheetId="5" xfDxf="1" sqref="P1032" start="0" length="0"/>
  <rfmt sheetId="5" xfDxf="1" sqref="Q1032" start="0" length="0"/>
  <rfmt sheetId="5" xfDxf="1" sqref="R1032" start="0" length="0"/>
  <rfmt sheetId="5" xfDxf="1" sqref="S1032" start="0" length="0"/>
  <rfmt sheetId="5" xfDxf="1" sqref="T1032" start="0" length="0"/>
  <rfmt sheetId="5" xfDxf="1" sqref="U1032" start="0" length="0"/>
  <rfmt sheetId="5" xfDxf="1" sqref="V1032" start="0" length="0"/>
  <rfmt sheetId="5" xfDxf="1" sqref="W1032" start="0" length="0"/>
  <rfmt sheetId="5" xfDxf="1" sqref="X1032" start="0" length="0"/>
  <rfmt sheetId="5" xfDxf="1" sqref="Y1032" start="0" length="0"/>
  <rfmt sheetId="5" xfDxf="1" sqref="Z1032" start="0" length="0"/>
  <rfmt sheetId="5" xfDxf="1" sqref="AA1032" start="0" length="0"/>
  <rfmt sheetId="5" xfDxf="1" sqref="AB1032" start="0" length="0"/>
  <rfmt sheetId="5" xfDxf="1" sqref="AC1032" start="0" length="0"/>
  <rfmt sheetId="5" xfDxf="1" sqref="AD1032" start="0" length="0"/>
  <rfmt sheetId="5" xfDxf="1" sqref="AE1032" start="0" length="0"/>
  <rcc rId="57393" sId="5" xfDxf="1" dxf="1">
    <nc r="A1033" t="inlineStr">
      <is>
        <t>Under this activity RIDE AFRICA will organize half day meetings with partners and share information and appropriate strategies to address issues related to service delivery among MARPS. The participants of these meetings will include health centre in charges, program managers in selected NGOs among others. It is anticipated that through these meetings barriers to service access by MARPS related to attitudes of service providers will be addressed. The service providers will also be sensitized on appropriate modes of service delivery to MARPS.</t>
      </is>
    </nc>
    <ndxf>
      <font>
        <sz val="12"/>
        <name val="Calibri"/>
        <scheme val="none"/>
      </font>
      <alignment horizontal="justify" readingOrder="0"/>
    </ndxf>
  </rcc>
  <rfmt sheetId="5" xfDxf="1" sqref="B1033" start="0" length="0"/>
  <rfmt sheetId="5" xfDxf="1" sqref="C1033" start="0" length="0"/>
  <rfmt sheetId="5" xfDxf="1" sqref="D1033" start="0" length="0"/>
  <rfmt sheetId="5" xfDxf="1" sqref="E1033" start="0" length="0"/>
  <rfmt sheetId="5" xfDxf="1" sqref="F1033" start="0" length="0"/>
  <rfmt sheetId="5" xfDxf="1" sqref="G1033" start="0" length="0"/>
  <rfmt sheetId="5" xfDxf="1" sqref="H1033" start="0" length="0"/>
  <rfmt sheetId="5" xfDxf="1" sqref="I1033" start="0" length="0"/>
  <rfmt sheetId="5" xfDxf="1" sqref="J1033" start="0" length="0"/>
  <rfmt sheetId="5" xfDxf="1" sqref="K1033" start="0" length="0"/>
  <rfmt sheetId="5" xfDxf="1" sqref="L1033" start="0" length="0"/>
  <rfmt sheetId="5" xfDxf="1" sqref="M1033" start="0" length="0"/>
  <rfmt sheetId="5" xfDxf="1" sqref="N1033" start="0" length="0"/>
  <rfmt sheetId="5" xfDxf="1" sqref="O1033" start="0" length="0"/>
  <rfmt sheetId="5" xfDxf="1" sqref="P1033" start="0" length="0"/>
  <rfmt sheetId="5" xfDxf="1" sqref="Q1033" start="0" length="0"/>
  <rfmt sheetId="5" xfDxf="1" sqref="R1033" start="0" length="0"/>
  <rfmt sheetId="5" xfDxf="1" sqref="S1033" start="0" length="0"/>
  <rfmt sheetId="5" xfDxf="1" sqref="T1033" start="0" length="0"/>
  <rfmt sheetId="5" xfDxf="1" sqref="U1033" start="0" length="0"/>
  <rfmt sheetId="5" xfDxf="1" sqref="V1033" start="0" length="0"/>
  <rfmt sheetId="5" xfDxf="1" sqref="W1033" start="0" length="0"/>
  <rfmt sheetId="5" xfDxf="1" sqref="X1033" start="0" length="0"/>
  <rfmt sheetId="5" xfDxf="1" sqref="Y1033" start="0" length="0"/>
  <rfmt sheetId="5" xfDxf="1" sqref="Z1033" start="0" length="0"/>
  <rfmt sheetId="5" xfDxf="1" sqref="AA1033" start="0" length="0"/>
  <rfmt sheetId="5" xfDxf="1" sqref="AB1033" start="0" length="0"/>
  <rfmt sheetId="5" xfDxf="1" sqref="AC1033" start="0" length="0"/>
  <rfmt sheetId="5" xfDxf="1" sqref="AD1033" start="0" length="0"/>
  <rfmt sheetId="5" xfDxf="1" sqref="AE1033" start="0" length="0"/>
  <rfmt sheetId="5" xfDxf="1" sqref="A1034" start="0" length="0">
    <dxf>
      <font>
        <b/>
        <sz val="12"/>
        <name val="Calibri"/>
        <scheme val="none"/>
      </font>
      <alignment horizontal="justify" readingOrder="0"/>
    </dxf>
  </rfmt>
  <rfmt sheetId="5" xfDxf="1" sqref="B1034" start="0" length="0"/>
  <rfmt sheetId="5" xfDxf="1" sqref="C1034" start="0" length="0"/>
  <rfmt sheetId="5" xfDxf="1" sqref="D1034" start="0" length="0"/>
  <rfmt sheetId="5" xfDxf="1" sqref="E1034" start="0" length="0"/>
  <rfmt sheetId="5" xfDxf="1" sqref="F1034" start="0" length="0"/>
  <rfmt sheetId="5" xfDxf="1" sqref="G1034" start="0" length="0"/>
  <rfmt sheetId="5" xfDxf="1" sqref="H1034" start="0" length="0"/>
  <rfmt sheetId="5" xfDxf="1" sqref="I1034" start="0" length="0"/>
  <rfmt sheetId="5" xfDxf="1" sqref="J1034" start="0" length="0"/>
  <rfmt sheetId="5" xfDxf="1" sqref="K1034" start="0" length="0"/>
  <rfmt sheetId="5" xfDxf="1" sqref="L1034" start="0" length="0"/>
  <rfmt sheetId="5" xfDxf="1" sqref="M1034" start="0" length="0"/>
  <rfmt sheetId="5" xfDxf="1" sqref="N1034" start="0" length="0"/>
  <rfmt sheetId="5" xfDxf="1" sqref="O1034" start="0" length="0"/>
  <rfmt sheetId="5" xfDxf="1" sqref="P1034" start="0" length="0"/>
  <rfmt sheetId="5" xfDxf="1" sqref="Q1034" start="0" length="0"/>
  <rfmt sheetId="5" xfDxf="1" sqref="R1034" start="0" length="0"/>
  <rfmt sheetId="5" xfDxf="1" sqref="S1034" start="0" length="0"/>
  <rfmt sheetId="5" xfDxf="1" sqref="T1034" start="0" length="0"/>
  <rfmt sheetId="5" xfDxf="1" sqref="U1034" start="0" length="0"/>
  <rfmt sheetId="5" xfDxf="1" sqref="V1034" start="0" length="0"/>
  <rfmt sheetId="5" xfDxf="1" sqref="W1034" start="0" length="0"/>
  <rfmt sheetId="5" xfDxf="1" sqref="X1034" start="0" length="0"/>
  <rfmt sheetId="5" xfDxf="1" sqref="Y1034" start="0" length="0"/>
  <rfmt sheetId="5" xfDxf="1" sqref="Z1034" start="0" length="0"/>
  <rfmt sheetId="5" xfDxf="1" sqref="AA1034" start="0" length="0"/>
  <rfmt sheetId="5" xfDxf="1" sqref="AB1034" start="0" length="0"/>
  <rfmt sheetId="5" xfDxf="1" sqref="AC1034" start="0" length="0"/>
  <rfmt sheetId="5" xfDxf="1" sqref="AD1034" start="0" length="0"/>
  <rfmt sheetId="5" xfDxf="1" sqref="AE1034" start="0" length="0"/>
  <rcc rId="57394" sId="5" xfDxf="1" dxf="1">
    <nc r="A1035" t="inlineStr">
      <is>
        <t>4.4 Develop a referral network based on the mapping exercise conducted under objective 5</t>
      </is>
    </nc>
    <ndxf>
      <font>
        <b/>
        <sz val="12"/>
        <name val="Calibri"/>
        <scheme val="none"/>
      </font>
      <alignment horizontal="justify" readingOrder="0"/>
    </ndxf>
  </rcc>
  <rfmt sheetId="5" xfDxf="1" sqref="B1035" start="0" length="0"/>
  <rfmt sheetId="5" xfDxf="1" sqref="C1035" start="0" length="0"/>
  <rfmt sheetId="5" xfDxf="1" sqref="D1035" start="0" length="0"/>
  <rfmt sheetId="5" xfDxf="1" sqref="E1035" start="0" length="0"/>
  <rfmt sheetId="5" xfDxf="1" sqref="F1035" start="0" length="0"/>
  <rfmt sheetId="5" xfDxf="1" sqref="G1035" start="0" length="0"/>
  <rfmt sheetId="5" xfDxf="1" sqref="H1035" start="0" length="0"/>
  <rfmt sheetId="5" xfDxf="1" sqref="I1035" start="0" length="0"/>
  <rfmt sheetId="5" xfDxf="1" sqref="J1035" start="0" length="0"/>
  <rfmt sheetId="5" xfDxf="1" sqref="K1035" start="0" length="0"/>
  <rfmt sheetId="5" xfDxf="1" sqref="L1035" start="0" length="0"/>
  <rfmt sheetId="5" xfDxf="1" sqref="M1035" start="0" length="0"/>
  <rfmt sheetId="5" xfDxf="1" sqref="N1035" start="0" length="0"/>
  <rfmt sheetId="5" xfDxf="1" sqref="O1035" start="0" length="0"/>
  <rfmt sheetId="5" xfDxf="1" sqref="P1035" start="0" length="0"/>
  <rfmt sheetId="5" xfDxf="1" sqref="Q1035" start="0" length="0"/>
  <rfmt sheetId="5" xfDxf="1" sqref="R1035" start="0" length="0"/>
  <rfmt sheetId="5" xfDxf="1" sqref="S1035" start="0" length="0"/>
  <rfmt sheetId="5" xfDxf="1" sqref="T1035" start="0" length="0"/>
  <rfmt sheetId="5" xfDxf="1" sqref="U1035" start="0" length="0"/>
  <rfmt sheetId="5" xfDxf="1" sqref="V1035" start="0" length="0"/>
  <rfmt sheetId="5" xfDxf="1" sqref="W1035" start="0" length="0"/>
  <rfmt sheetId="5" xfDxf="1" sqref="X1035" start="0" length="0"/>
  <rfmt sheetId="5" xfDxf="1" sqref="Y1035" start="0" length="0"/>
  <rfmt sheetId="5" xfDxf="1" sqref="Z1035" start="0" length="0"/>
  <rfmt sheetId="5" xfDxf="1" sqref="AA1035" start="0" length="0"/>
  <rfmt sheetId="5" xfDxf="1" sqref="AB1035" start="0" length="0"/>
  <rfmt sheetId="5" xfDxf="1" sqref="AC1035" start="0" length="0"/>
  <rfmt sheetId="5" xfDxf="1" sqref="AD1035" start="0" length="0"/>
  <rfmt sheetId="5" xfDxf="1" sqref="AE1035" start="0" length="0"/>
  <rcc rId="57395" sId="5" xfDxf="1" dxf="1">
    <nc r="A1036" t="inlineStr">
      <is>
        <t>Based on the mapping and size estimation of  MARPS and service providers in Kasese and update of the existing hot spots and services mapping in FORT PORTAL MUNICIPALITY, a referral systems will be developed for all the  implementing urban authorities in Kabarole and Kasese. A meeting for all the stakeholders will be convened in each of the urban councils to discuss and agree on the linkages and referral path they will adopt and the tools that will be used. Technical Assistance will be hired to facilitate the meeting and develop referral tools which will be agreed on and they will be printed and distributed among the partners. A referral Director will be agreed upon among the partners, who will convene quarterly meetings of referral partners to review the performance of the system and ensure that the system is functional. A memorandum of understanding will be signed between the referral partners and the urban local government to ensure commitment.</t>
      </is>
    </nc>
    <ndxf>
      <font>
        <sz val="12"/>
        <name val="Calibri"/>
        <scheme val="none"/>
      </font>
      <alignment horizontal="justify" readingOrder="0"/>
    </ndxf>
  </rcc>
  <rfmt sheetId="5" xfDxf="1" sqref="B1036" start="0" length="0"/>
  <rfmt sheetId="5" xfDxf="1" sqref="C1036" start="0" length="0"/>
  <rfmt sheetId="5" xfDxf="1" sqref="D1036" start="0" length="0"/>
  <rfmt sheetId="5" xfDxf="1" sqref="E1036" start="0" length="0"/>
  <rfmt sheetId="5" xfDxf="1" sqref="F1036" start="0" length="0"/>
  <rfmt sheetId="5" xfDxf="1" sqref="G1036" start="0" length="0"/>
  <rfmt sheetId="5" xfDxf="1" sqref="H1036" start="0" length="0"/>
  <rfmt sheetId="5" xfDxf="1" sqref="I1036" start="0" length="0"/>
  <rfmt sheetId="5" xfDxf="1" sqref="J1036" start="0" length="0"/>
  <rfmt sheetId="5" xfDxf="1" sqref="K1036" start="0" length="0"/>
  <rfmt sheetId="5" xfDxf="1" sqref="L1036" start="0" length="0"/>
  <rfmt sheetId="5" xfDxf="1" sqref="M1036" start="0" length="0"/>
  <rfmt sheetId="5" xfDxf="1" sqref="N1036" start="0" length="0"/>
  <rfmt sheetId="5" xfDxf="1" sqref="O1036" start="0" length="0"/>
  <rfmt sheetId="5" xfDxf="1" sqref="P1036" start="0" length="0"/>
  <rfmt sheetId="5" xfDxf="1" sqref="Q1036" start="0" length="0"/>
  <rfmt sheetId="5" xfDxf="1" sqref="R1036" start="0" length="0"/>
  <rfmt sheetId="5" xfDxf="1" sqref="S1036" start="0" length="0"/>
  <rfmt sheetId="5" xfDxf="1" sqref="T1036" start="0" length="0"/>
  <rfmt sheetId="5" xfDxf="1" sqref="U1036" start="0" length="0"/>
  <rfmt sheetId="5" xfDxf="1" sqref="V1036" start="0" length="0"/>
  <rfmt sheetId="5" xfDxf="1" sqref="W1036" start="0" length="0"/>
  <rfmt sheetId="5" xfDxf="1" sqref="X1036" start="0" length="0"/>
  <rfmt sheetId="5" xfDxf="1" sqref="Y1036" start="0" length="0"/>
  <rfmt sheetId="5" xfDxf="1" sqref="Z1036" start="0" length="0"/>
  <rfmt sheetId="5" xfDxf="1" sqref="AA1036" start="0" length="0"/>
  <rfmt sheetId="5" xfDxf="1" sqref="AB1036" start="0" length="0"/>
  <rfmt sheetId="5" xfDxf="1" sqref="AC1036" start="0" length="0"/>
  <rfmt sheetId="5" xfDxf="1" sqref="AD1036" start="0" length="0"/>
  <rfmt sheetId="5" xfDxf="1" sqref="AE1036" start="0" length="0"/>
  <rfmt sheetId="5" xfDxf="1" sqref="A1037" start="0" length="0">
    <dxf>
      <font>
        <b/>
        <sz val="14"/>
        <name val="Calibri"/>
        <scheme val="none"/>
      </font>
      <alignment horizontal="justify" readingOrder="0"/>
    </dxf>
  </rfmt>
  <rfmt sheetId="5" xfDxf="1" sqref="B1037" start="0" length="0"/>
  <rfmt sheetId="5" xfDxf="1" sqref="C1037" start="0" length="0"/>
  <rfmt sheetId="5" xfDxf="1" sqref="D1037" start="0" length="0"/>
  <rfmt sheetId="5" xfDxf="1" sqref="E1037" start="0" length="0"/>
  <rfmt sheetId="5" xfDxf="1" sqref="F1037" start="0" length="0"/>
  <rfmt sheetId="5" xfDxf="1" sqref="G1037" start="0" length="0"/>
  <rfmt sheetId="5" xfDxf="1" sqref="H1037" start="0" length="0"/>
  <rfmt sheetId="5" xfDxf="1" sqref="I1037" start="0" length="0"/>
  <rfmt sheetId="5" xfDxf="1" sqref="J1037" start="0" length="0"/>
  <rfmt sheetId="5" xfDxf="1" sqref="K1037" start="0" length="0"/>
  <rfmt sheetId="5" xfDxf="1" sqref="L1037" start="0" length="0"/>
  <rfmt sheetId="5" xfDxf="1" sqref="M1037" start="0" length="0"/>
  <rfmt sheetId="5" xfDxf="1" sqref="N1037" start="0" length="0"/>
  <rfmt sheetId="5" xfDxf="1" sqref="O1037" start="0" length="0"/>
  <rfmt sheetId="5" xfDxf="1" sqref="P1037" start="0" length="0"/>
  <rfmt sheetId="5" xfDxf="1" sqref="Q1037" start="0" length="0"/>
  <rfmt sheetId="5" xfDxf="1" sqref="R1037" start="0" length="0"/>
  <rfmt sheetId="5" xfDxf="1" sqref="S1037" start="0" length="0"/>
  <rfmt sheetId="5" xfDxf="1" sqref="T1037" start="0" length="0"/>
  <rfmt sheetId="5" xfDxf="1" sqref="U1037" start="0" length="0"/>
  <rfmt sheetId="5" xfDxf="1" sqref="V1037" start="0" length="0"/>
  <rfmt sheetId="5" xfDxf="1" sqref="W1037" start="0" length="0"/>
  <rfmt sheetId="5" xfDxf="1" sqref="X1037" start="0" length="0"/>
  <rfmt sheetId="5" xfDxf="1" sqref="Y1037" start="0" length="0"/>
  <rfmt sheetId="5" xfDxf="1" sqref="Z1037" start="0" length="0"/>
  <rfmt sheetId="5" xfDxf="1" sqref="AA1037" start="0" length="0"/>
  <rfmt sheetId="5" xfDxf="1" sqref="AB1037" start="0" length="0"/>
  <rfmt sheetId="5" xfDxf="1" sqref="AC1037" start="0" length="0"/>
  <rfmt sheetId="5" xfDxf="1" sqref="AD1037" start="0" length="0"/>
  <rfmt sheetId="5" xfDxf="1" sqref="AE1037" start="0" length="0"/>
  <rcc rId="57396" sId="5" xfDxf="1" dxf="1">
    <nc r="A1038" t="inlineStr">
      <is>
        <r>
          <t>Objective 5</t>
        </r>
        <r>
          <rPr>
            <b/>
            <sz val="12"/>
            <rFont val="Calibri"/>
            <family val="2"/>
          </rPr>
          <t>: To Strengthen M&amp;E and Research to generate contemporary knowledge, lessons and good practices to enhance learning and evidence based programming for quality HIV and AIDS service delivery among the MARPS in FORT PORTAL MUNICIPALITY Kasese urban areas by the end of July 2016</t>
        </r>
      </is>
    </nc>
    <ndxf>
      <font>
        <b/>
        <sz val="14"/>
        <name val="Calibri"/>
        <scheme val="none"/>
      </font>
      <alignment horizontal="justify" readingOrder="0"/>
    </ndxf>
  </rcc>
  <rfmt sheetId="5" xfDxf="1" sqref="B1038" start="0" length="0"/>
  <rfmt sheetId="5" xfDxf="1" sqref="C1038" start="0" length="0"/>
  <rfmt sheetId="5" xfDxf="1" sqref="D1038" start="0" length="0"/>
  <rfmt sheetId="5" xfDxf="1" sqref="E1038" start="0" length="0"/>
  <rfmt sheetId="5" xfDxf="1" sqref="F1038" start="0" length="0"/>
  <rfmt sheetId="5" xfDxf="1" sqref="G1038" start="0" length="0"/>
  <rfmt sheetId="5" xfDxf="1" sqref="H1038" start="0" length="0"/>
  <rfmt sheetId="5" xfDxf="1" sqref="I1038" start="0" length="0"/>
  <rfmt sheetId="5" xfDxf="1" sqref="J1038" start="0" length="0"/>
  <rfmt sheetId="5" xfDxf="1" sqref="K1038" start="0" length="0"/>
  <rfmt sheetId="5" xfDxf="1" sqref="L1038" start="0" length="0"/>
  <rfmt sheetId="5" xfDxf="1" sqref="M1038" start="0" length="0"/>
  <rfmt sheetId="5" xfDxf="1" sqref="N1038" start="0" length="0"/>
  <rfmt sheetId="5" xfDxf="1" sqref="O1038" start="0" length="0"/>
  <rfmt sheetId="5" xfDxf="1" sqref="P1038" start="0" length="0"/>
  <rfmt sheetId="5" xfDxf="1" sqref="Q1038" start="0" length="0"/>
  <rfmt sheetId="5" xfDxf="1" sqref="R1038" start="0" length="0"/>
  <rfmt sheetId="5" xfDxf="1" sqref="S1038" start="0" length="0"/>
  <rfmt sheetId="5" xfDxf="1" sqref="T1038" start="0" length="0"/>
  <rfmt sheetId="5" xfDxf="1" sqref="U1038" start="0" length="0"/>
  <rfmt sheetId="5" xfDxf="1" sqref="V1038" start="0" length="0"/>
  <rfmt sheetId="5" xfDxf="1" sqref="W1038" start="0" length="0"/>
  <rfmt sheetId="5" xfDxf="1" sqref="X1038" start="0" length="0"/>
  <rfmt sheetId="5" xfDxf="1" sqref="Y1038" start="0" length="0"/>
  <rfmt sheetId="5" xfDxf="1" sqref="Z1038" start="0" length="0"/>
  <rfmt sheetId="5" xfDxf="1" sqref="AA1038" start="0" length="0"/>
  <rfmt sheetId="5" xfDxf="1" sqref="AB1038" start="0" length="0"/>
  <rfmt sheetId="5" xfDxf="1" sqref="AC1038" start="0" length="0"/>
  <rfmt sheetId="5" xfDxf="1" sqref="AD1038" start="0" length="0"/>
  <rfmt sheetId="5" xfDxf="1" sqref="AE1038" start="0" length="0"/>
  <rfmt sheetId="5" xfDxf="1" sqref="A1039" start="0" length="0">
    <dxf>
      <font>
        <b/>
        <sz val="13"/>
        <name val="Calibri"/>
        <scheme val="none"/>
      </font>
      <alignment horizontal="justify" readingOrder="0"/>
    </dxf>
  </rfmt>
  <rfmt sheetId="5" xfDxf="1" sqref="B1039" start="0" length="0"/>
  <rfmt sheetId="5" xfDxf="1" sqref="C1039" start="0" length="0"/>
  <rfmt sheetId="5" xfDxf="1" sqref="D1039" start="0" length="0"/>
  <rfmt sheetId="5" xfDxf="1" sqref="E1039" start="0" length="0"/>
  <rfmt sheetId="5" xfDxf="1" sqref="F1039" start="0" length="0"/>
  <rfmt sheetId="5" xfDxf="1" sqref="G1039" start="0" length="0"/>
  <rfmt sheetId="5" xfDxf="1" sqref="H1039" start="0" length="0"/>
  <rfmt sheetId="5" xfDxf="1" sqref="I1039" start="0" length="0"/>
  <rfmt sheetId="5" xfDxf="1" sqref="J1039" start="0" length="0"/>
  <rfmt sheetId="5" xfDxf="1" sqref="K1039" start="0" length="0"/>
  <rfmt sheetId="5" xfDxf="1" sqref="L1039" start="0" length="0"/>
  <rfmt sheetId="5" xfDxf="1" sqref="M1039" start="0" length="0"/>
  <rfmt sheetId="5" xfDxf="1" sqref="N1039" start="0" length="0"/>
  <rfmt sheetId="5" xfDxf="1" sqref="O1039" start="0" length="0"/>
  <rfmt sheetId="5" xfDxf="1" sqref="P1039" start="0" length="0"/>
  <rfmt sheetId="5" xfDxf="1" sqref="Q1039" start="0" length="0"/>
  <rfmt sheetId="5" xfDxf="1" sqref="R1039" start="0" length="0"/>
  <rfmt sheetId="5" xfDxf="1" sqref="S1039" start="0" length="0"/>
  <rfmt sheetId="5" xfDxf="1" sqref="T1039" start="0" length="0"/>
  <rfmt sheetId="5" xfDxf="1" sqref="U1039" start="0" length="0"/>
  <rfmt sheetId="5" xfDxf="1" sqref="V1039" start="0" length="0"/>
  <rfmt sheetId="5" xfDxf="1" sqref="W1039" start="0" length="0"/>
  <rfmt sheetId="5" xfDxf="1" sqref="X1039" start="0" length="0"/>
  <rfmt sheetId="5" xfDxf="1" sqref="Y1039" start="0" length="0"/>
  <rfmt sheetId="5" xfDxf="1" sqref="Z1039" start="0" length="0"/>
  <rfmt sheetId="5" xfDxf="1" sqref="AA1039" start="0" length="0"/>
  <rfmt sheetId="5" xfDxf="1" sqref="AB1039" start="0" length="0"/>
  <rfmt sheetId="5" xfDxf="1" sqref="AC1039" start="0" length="0"/>
  <rfmt sheetId="5" xfDxf="1" sqref="AD1039" start="0" length="0"/>
  <rfmt sheetId="5" xfDxf="1" sqref="AE1039" start="0" length="0"/>
  <rcc rId="57397" sId="5" xfDxf="1" dxf="1">
    <nc r="A1040" t="inlineStr">
      <is>
        <r>
          <t xml:space="preserve">Outcome 5.1: </t>
        </r>
        <r>
          <rPr>
            <sz val="12"/>
            <rFont val="Calibri"/>
            <family val="2"/>
          </rPr>
          <t>Improved HIV and MARPS knowledge base in FORT PORTAL MUNICIPALITY, national and regional level as well as enhanced learning and evidence based programming for MARPS</t>
        </r>
      </is>
    </nc>
    <ndxf>
      <font>
        <b/>
        <sz val="13"/>
        <name val="Calibri"/>
        <scheme val="none"/>
      </font>
      <alignment horizontal="justify" readingOrder="0"/>
    </ndxf>
  </rcc>
  <rfmt sheetId="5" xfDxf="1" sqref="B1040" start="0" length="0"/>
  <rfmt sheetId="5" xfDxf="1" sqref="C1040" start="0" length="0"/>
  <rfmt sheetId="5" xfDxf="1" sqref="D1040" start="0" length="0"/>
  <rfmt sheetId="5" xfDxf="1" sqref="E1040" start="0" length="0"/>
  <rfmt sheetId="5" xfDxf="1" sqref="F1040" start="0" length="0"/>
  <rfmt sheetId="5" xfDxf="1" sqref="G1040" start="0" length="0"/>
  <rfmt sheetId="5" xfDxf="1" sqref="H1040" start="0" length="0"/>
  <rfmt sheetId="5" xfDxf="1" sqref="I1040" start="0" length="0"/>
  <rfmt sheetId="5" xfDxf="1" sqref="J1040" start="0" length="0"/>
  <rfmt sheetId="5" xfDxf="1" sqref="K1040" start="0" length="0"/>
  <rfmt sheetId="5" xfDxf="1" sqref="L1040" start="0" length="0"/>
  <rfmt sheetId="5" xfDxf="1" sqref="M1040" start="0" length="0"/>
  <rfmt sheetId="5" xfDxf="1" sqref="N1040" start="0" length="0"/>
  <rfmt sheetId="5" xfDxf="1" sqref="O1040" start="0" length="0"/>
  <rfmt sheetId="5" xfDxf="1" sqref="P1040" start="0" length="0"/>
  <rfmt sheetId="5" xfDxf="1" sqref="Q1040" start="0" length="0"/>
  <rfmt sheetId="5" xfDxf="1" sqref="R1040" start="0" length="0"/>
  <rfmt sheetId="5" xfDxf="1" sqref="S1040" start="0" length="0"/>
  <rfmt sheetId="5" xfDxf="1" sqref="T1040" start="0" length="0"/>
  <rfmt sheetId="5" xfDxf="1" sqref="U1040" start="0" length="0"/>
  <rfmt sheetId="5" xfDxf="1" sqref="V1040" start="0" length="0"/>
  <rfmt sheetId="5" xfDxf="1" sqref="W1040" start="0" length="0"/>
  <rfmt sheetId="5" xfDxf="1" sqref="X1040" start="0" length="0"/>
  <rfmt sheetId="5" xfDxf="1" sqref="Y1040" start="0" length="0"/>
  <rfmt sheetId="5" xfDxf="1" sqref="Z1040" start="0" length="0"/>
  <rfmt sheetId="5" xfDxf="1" sqref="AA1040" start="0" length="0"/>
  <rfmt sheetId="5" xfDxf="1" sqref="AB1040" start="0" length="0"/>
  <rfmt sheetId="5" xfDxf="1" sqref="AC1040" start="0" length="0"/>
  <rfmt sheetId="5" xfDxf="1" sqref="AD1040" start="0" length="0"/>
  <rfmt sheetId="5" xfDxf="1" sqref="AE1040" start="0" length="0"/>
  <rfmt sheetId="5" xfDxf="1" sqref="A1041" start="0" length="0">
    <dxf>
      <font>
        <sz val="12"/>
        <name val="Calibri"/>
        <scheme val="none"/>
      </font>
      <alignment horizontal="justify" readingOrder="0"/>
    </dxf>
  </rfmt>
  <rfmt sheetId="5" xfDxf="1" sqref="B1041" start="0" length="0"/>
  <rfmt sheetId="5" xfDxf="1" sqref="C1041" start="0" length="0"/>
  <rfmt sheetId="5" xfDxf="1" sqref="D1041" start="0" length="0"/>
  <rfmt sheetId="5" xfDxf="1" sqref="E1041" start="0" length="0"/>
  <rfmt sheetId="5" xfDxf="1" sqref="F1041" start="0" length="0"/>
  <rfmt sheetId="5" xfDxf="1" sqref="G1041" start="0" length="0"/>
  <rfmt sheetId="5" xfDxf="1" sqref="H1041" start="0" length="0"/>
  <rfmt sheetId="5" xfDxf="1" sqref="I1041" start="0" length="0"/>
  <rfmt sheetId="5" xfDxf="1" sqref="J1041" start="0" length="0"/>
  <rfmt sheetId="5" xfDxf="1" sqref="K1041" start="0" length="0"/>
  <rfmt sheetId="5" xfDxf="1" sqref="L1041" start="0" length="0"/>
  <rfmt sheetId="5" xfDxf="1" sqref="M1041" start="0" length="0"/>
  <rfmt sheetId="5" xfDxf="1" sqref="N1041" start="0" length="0"/>
  <rfmt sheetId="5" xfDxf="1" sqref="O1041" start="0" length="0"/>
  <rfmt sheetId="5" xfDxf="1" sqref="P1041" start="0" length="0"/>
  <rfmt sheetId="5" xfDxf="1" sqref="Q1041" start="0" length="0"/>
  <rfmt sheetId="5" xfDxf="1" sqref="R1041" start="0" length="0"/>
  <rfmt sheetId="5" xfDxf="1" sqref="S1041" start="0" length="0"/>
  <rfmt sheetId="5" xfDxf="1" sqref="T1041" start="0" length="0"/>
  <rfmt sheetId="5" xfDxf="1" sqref="U1041" start="0" length="0"/>
  <rfmt sheetId="5" xfDxf="1" sqref="V1041" start="0" length="0"/>
  <rfmt sheetId="5" xfDxf="1" sqref="W1041" start="0" length="0"/>
  <rfmt sheetId="5" xfDxf="1" sqref="X1041" start="0" length="0"/>
  <rfmt sheetId="5" xfDxf="1" sqref="Y1041" start="0" length="0"/>
  <rfmt sheetId="5" xfDxf="1" sqref="Z1041" start="0" length="0"/>
  <rfmt sheetId="5" xfDxf="1" sqref="AA1041" start="0" length="0"/>
  <rfmt sheetId="5" xfDxf="1" sqref="AB1041" start="0" length="0"/>
  <rfmt sheetId="5" xfDxf="1" sqref="AC1041" start="0" length="0"/>
  <rfmt sheetId="5" xfDxf="1" sqref="AD1041" start="0" length="0"/>
  <rfmt sheetId="5" xfDxf="1" sqref="AE1041" start="0" length="0"/>
  <rcc rId="57398" sId="5" xfDxf="1" dxf="1">
    <nc r="A1042" t="inlineStr">
      <is>
        <t xml:space="preserve">Currently there are a number of data gaps regarding MARPS in FORT PORTAL MUNICIPALITY and the country at large. Objective 5 aims to improve the generation and quality of MARP related data to inform, develop and advocate for policy and programmatic responses. Types of data to be collected are: the size and locations of MARP subgroups, HIV and STI prevalence, risks associated with HIV infection, sexual and health seeking behaviors and vulnerabilities within each subgroup and about changes in these patterns and drivers over time. M&amp;E strategies will include key data collection methodologies including epidemiological and behavioral surveillance, programme data from MARP facilities and other health facilities, operational research reports and other relevant sources. In addition programmatic reviews and evaluations will be built into project implementation to progressively measure performance and effectiveness of the project </t>
      </is>
    </nc>
    <ndxf>
      <font>
        <sz val="12"/>
        <name val="Calibri"/>
        <scheme val="none"/>
      </font>
      <alignment horizontal="justify" readingOrder="0"/>
    </ndxf>
  </rcc>
  <rfmt sheetId="5" xfDxf="1" sqref="B1042" start="0" length="0"/>
  <rfmt sheetId="5" xfDxf="1" sqref="C1042" start="0" length="0"/>
  <rfmt sheetId="5" xfDxf="1" sqref="D1042" start="0" length="0"/>
  <rfmt sheetId="5" xfDxf="1" sqref="E1042" start="0" length="0"/>
  <rfmt sheetId="5" xfDxf="1" sqref="F1042" start="0" length="0"/>
  <rfmt sheetId="5" xfDxf="1" sqref="G1042" start="0" length="0"/>
  <rfmt sheetId="5" xfDxf="1" sqref="H1042" start="0" length="0"/>
  <rfmt sheetId="5" xfDxf="1" sqref="I1042" start="0" length="0"/>
  <rfmt sheetId="5" xfDxf="1" sqref="J1042" start="0" length="0"/>
  <rfmt sheetId="5" xfDxf="1" sqref="K1042" start="0" length="0"/>
  <rfmt sheetId="5" xfDxf="1" sqref="L1042" start="0" length="0"/>
  <rfmt sheetId="5" xfDxf="1" sqref="M1042" start="0" length="0"/>
  <rfmt sheetId="5" xfDxf="1" sqref="N1042" start="0" length="0"/>
  <rfmt sheetId="5" xfDxf="1" sqref="O1042" start="0" length="0"/>
  <rfmt sheetId="5" xfDxf="1" sqref="P1042" start="0" length="0"/>
  <rfmt sheetId="5" xfDxf="1" sqref="Q1042" start="0" length="0"/>
  <rfmt sheetId="5" xfDxf="1" sqref="R1042" start="0" length="0"/>
  <rfmt sheetId="5" xfDxf="1" sqref="S1042" start="0" length="0"/>
  <rfmt sheetId="5" xfDxf="1" sqref="T1042" start="0" length="0"/>
  <rfmt sheetId="5" xfDxf="1" sqref="U1042" start="0" length="0"/>
  <rfmt sheetId="5" xfDxf="1" sqref="V1042" start="0" length="0"/>
  <rfmt sheetId="5" xfDxf="1" sqref="W1042" start="0" length="0"/>
  <rfmt sheetId="5" xfDxf="1" sqref="X1042" start="0" length="0"/>
  <rfmt sheetId="5" xfDxf="1" sqref="Y1042" start="0" length="0"/>
  <rfmt sheetId="5" xfDxf="1" sqref="Z1042" start="0" length="0"/>
  <rfmt sheetId="5" xfDxf="1" sqref="AA1042" start="0" length="0"/>
  <rfmt sheetId="5" xfDxf="1" sqref="AB1042" start="0" length="0"/>
  <rfmt sheetId="5" xfDxf="1" sqref="AC1042" start="0" length="0"/>
  <rfmt sheetId="5" xfDxf="1" sqref="AD1042" start="0" length="0"/>
  <rfmt sheetId="5" xfDxf="1" sqref="AE1042" start="0" length="0"/>
  <rfmt sheetId="5" xfDxf="1" sqref="A1043" start="0" length="0">
    <dxf>
      <font/>
    </dxf>
  </rfmt>
  <rfmt sheetId="5" xfDxf="1" sqref="B1043" start="0" length="0"/>
  <rfmt sheetId="5" xfDxf="1" sqref="C1043" start="0" length="0"/>
  <rfmt sheetId="5" xfDxf="1" sqref="D1043" start="0" length="0"/>
  <rfmt sheetId="5" xfDxf="1" sqref="E1043" start="0" length="0"/>
  <rfmt sheetId="5" xfDxf="1" sqref="F1043" start="0" length="0"/>
  <rfmt sheetId="5" xfDxf="1" sqref="G1043" start="0" length="0"/>
  <rfmt sheetId="5" xfDxf="1" sqref="H1043" start="0" length="0"/>
  <rfmt sheetId="5" xfDxf="1" sqref="I1043" start="0" length="0"/>
  <rfmt sheetId="5" xfDxf="1" sqref="J1043" start="0" length="0"/>
  <rfmt sheetId="5" xfDxf="1" sqref="K1043" start="0" length="0"/>
  <rfmt sheetId="5" xfDxf="1" sqref="L1043" start="0" length="0"/>
  <rfmt sheetId="5" xfDxf="1" sqref="M1043" start="0" length="0"/>
  <rfmt sheetId="5" xfDxf="1" sqref="N1043" start="0" length="0"/>
  <rfmt sheetId="5" xfDxf="1" sqref="O1043" start="0" length="0"/>
  <rfmt sheetId="5" xfDxf="1" sqref="P1043" start="0" length="0"/>
  <rfmt sheetId="5" xfDxf="1" sqref="Q1043" start="0" length="0"/>
  <rfmt sheetId="5" xfDxf="1" sqref="R1043" start="0" length="0"/>
  <rfmt sheetId="5" xfDxf="1" sqref="S1043" start="0" length="0"/>
  <rfmt sheetId="5" xfDxf="1" sqref="T1043" start="0" length="0"/>
  <rfmt sheetId="5" xfDxf="1" sqref="U1043" start="0" length="0"/>
  <rfmt sheetId="5" xfDxf="1" sqref="V1043" start="0" length="0"/>
  <rfmt sheetId="5" xfDxf="1" sqref="W1043" start="0" length="0"/>
  <rfmt sheetId="5" xfDxf="1" sqref="X1043" start="0" length="0"/>
  <rfmt sheetId="5" xfDxf="1" sqref="Y1043" start="0" length="0"/>
  <rfmt sheetId="5" xfDxf="1" sqref="Z1043" start="0" length="0"/>
  <rfmt sheetId="5" xfDxf="1" sqref="AA1043" start="0" length="0"/>
  <rfmt sheetId="5" xfDxf="1" sqref="AB1043" start="0" length="0"/>
  <rfmt sheetId="5" xfDxf="1" sqref="AC1043" start="0" length="0"/>
  <rfmt sheetId="5" xfDxf="1" sqref="AD1043" start="0" length="0"/>
  <rfmt sheetId="5" xfDxf="1" sqref="AE1043" start="0" length="0"/>
  <rcc rId="57399" sId="5" xfDxf="1" dxf="1">
    <nc r="A1044" t="inlineStr">
      <is>
        <t xml:space="preserve">Key Activities; </t>
      </is>
    </nc>
    <ndxf>
      <font>
        <b/>
        <sz val="12"/>
        <name val="Calibri"/>
        <scheme val="none"/>
      </font>
      <alignment horizontal="justify" readingOrder="0"/>
    </ndxf>
  </rcc>
  <rfmt sheetId="5" xfDxf="1" sqref="B1044" start="0" length="0"/>
  <rfmt sheetId="5" xfDxf="1" sqref="C1044" start="0" length="0"/>
  <rfmt sheetId="5" xfDxf="1" sqref="D1044" start="0" length="0"/>
  <rfmt sheetId="5" xfDxf="1" sqref="E1044" start="0" length="0"/>
  <rfmt sheetId="5" xfDxf="1" sqref="F1044" start="0" length="0"/>
  <rfmt sheetId="5" xfDxf="1" sqref="G1044" start="0" length="0"/>
  <rfmt sheetId="5" xfDxf="1" sqref="H1044" start="0" length="0"/>
  <rfmt sheetId="5" xfDxf="1" sqref="I1044" start="0" length="0"/>
  <rfmt sheetId="5" xfDxf="1" sqref="J1044" start="0" length="0"/>
  <rfmt sheetId="5" xfDxf="1" sqref="K1044" start="0" length="0"/>
  <rfmt sheetId="5" xfDxf="1" sqref="L1044" start="0" length="0"/>
  <rfmt sheetId="5" xfDxf="1" sqref="M1044" start="0" length="0"/>
  <rfmt sheetId="5" xfDxf="1" sqref="N1044" start="0" length="0"/>
  <rfmt sheetId="5" xfDxf="1" sqref="O1044" start="0" length="0"/>
  <rfmt sheetId="5" xfDxf="1" sqref="P1044" start="0" length="0"/>
  <rfmt sheetId="5" xfDxf="1" sqref="Q1044" start="0" length="0"/>
  <rfmt sheetId="5" xfDxf="1" sqref="R1044" start="0" length="0"/>
  <rfmt sheetId="5" xfDxf="1" sqref="S1044" start="0" length="0"/>
  <rfmt sheetId="5" xfDxf="1" sqref="T1044" start="0" length="0"/>
  <rfmt sheetId="5" xfDxf="1" sqref="U1044" start="0" length="0"/>
  <rfmt sheetId="5" xfDxf="1" sqref="V1044" start="0" length="0"/>
  <rfmt sheetId="5" xfDxf="1" sqref="W1044" start="0" length="0"/>
  <rfmt sheetId="5" xfDxf="1" sqref="X1044" start="0" length="0"/>
  <rfmt sheetId="5" xfDxf="1" sqref="Y1044" start="0" length="0"/>
  <rfmt sheetId="5" xfDxf="1" sqref="Z1044" start="0" length="0"/>
  <rfmt sheetId="5" xfDxf="1" sqref="AA1044" start="0" length="0"/>
  <rfmt sheetId="5" xfDxf="1" sqref="AB1044" start="0" length="0"/>
  <rfmt sheetId="5" xfDxf="1" sqref="AC1044" start="0" length="0"/>
  <rfmt sheetId="5" xfDxf="1" sqref="AD1044" start="0" length="0"/>
  <rfmt sheetId="5" xfDxf="1" sqref="AE1044" start="0" length="0"/>
  <rfmt sheetId="5" xfDxf="1" sqref="A1045" start="0" length="0">
    <dxf>
      <font>
        <b/>
        <sz val="12"/>
        <name val="Calibri"/>
        <scheme val="none"/>
      </font>
      <alignment horizontal="justify" readingOrder="0"/>
    </dxf>
  </rfmt>
  <rfmt sheetId="5" xfDxf="1" sqref="B1045" start="0" length="0"/>
  <rfmt sheetId="5" xfDxf="1" sqref="C1045" start="0" length="0"/>
  <rfmt sheetId="5" xfDxf="1" sqref="D1045" start="0" length="0"/>
  <rfmt sheetId="5" xfDxf="1" sqref="E1045" start="0" length="0"/>
  <rfmt sheetId="5" xfDxf="1" sqref="F1045" start="0" length="0"/>
  <rfmt sheetId="5" xfDxf="1" sqref="G1045" start="0" length="0"/>
  <rfmt sheetId="5" xfDxf="1" sqref="H1045" start="0" length="0"/>
  <rfmt sheetId="5" xfDxf="1" sqref="I1045" start="0" length="0"/>
  <rfmt sheetId="5" xfDxf="1" sqref="J1045" start="0" length="0"/>
  <rfmt sheetId="5" xfDxf="1" sqref="K1045" start="0" length="0"/>
  <rfmt sheetId="5" xfDxf="1" sqref="L1045" start="0" length="0"/>
  <rfmt sheetId="5" xfDxf="1" sqref="M1045" start="0" length="0"/>
  <rfmt sheetId="5" xfDxf="1" sqref="N1045" start="0" length="0"/>
  <rfmt sheetId="5" xfDxf="1" sqref="O1045" start="0" length="0"/>
  <rfmt sheetId="5" xfDxf="1" sqref="P1045" start="0" length="0"/>
  <rfmt sheetId="5" xfDxf="1" sqref="Q1045" start="0" length="0"/>
  <rfmt sheetId="5" xfDxf="1" sqref="R1045" start="0" length="0"/>
  <rfmt sheetId="5" xfDxf="1" sqref="S1045" start="0" length="0"/>
  <rfmt sheetId="5" xfDxf="1" sqref="T1045" start="0" length="0"/>
  <rfmt sheetId="5" xfDxf="1" sqref="U1045" start="0" length="0"/>
  <rfmt sheetId="5" xfDxf="1" sqref="V1045" start="0" length="0"/>
  <rfmt sheetId="5" xfDxf="1" sqref="W1045" start="0" length="0"/>
  <rfmt sheetId="5" xfDxf="1" sqref="X1045" start="0" length="0"/>
  <rfmt sheetId="5" xfDxf="1" sqref="Y1045" start="0" length="0"/>
  <rfmt sheetId="5" xfDxf="1" sqref="Z1045" start="0" length="0"/>
  <rfmt sheetId="5" xfDxf="1" sqref="AA1045" start="0" length="0"/>
  <rfmt sheetId="5" xfDxf="1" sqref="AB1045" start="0" length="0"/>
  <rfmt sheetId="5" xfDxf="1" sqref="AC1045" start="0" length="0"/>
  <rfmt sheetId="5" xfDxf="1" sqref="AD1045" start="0" length="0"/>
  <rfmt sheetId="5" xfDxf="1" sqref="AE1045" start="0" length="0"/>
  <rcc rId="57400" sId="5" xfDxf="1" dxf="1">
    <nc r="A1046">
      <v>5.0999999999999996</v>
    </nc>
    <ndxf>
      <font>
        <b/>
        <sz val="12"/>
        <name val="Calibri"/>
        <scheme val="none"/>
      </font>
      <alignment horizontal="justify" readingOrder="0"/>
    </ndxf>
  </rcc>
  <rcc rId="57401" sId="5" xfDxf="1" dxf="1">
    <nc r="B1046" t="inlineStr">
      <is>
        <r>
          <t xml:space="preserve">Conduct </t>
        </r>
        <r>
          <rPr>
            <b/>
            <sz val="12"/>
            <rFont val="Calibri"/>
            <family val="2"/>
          </rPr>
          <t xml:space="preserve">mapping </t>
        </r>
        <r>
          <rPr>
            <b/>
            <sz val="12"/>
            <color rgb="FF000000"/>
            <rFont val="Calibri"/>
            <family val="2"/>
          </rPr>
          <t xml:space="preserve">and size estimation of </t>
        </r>
        <r>
          <rPr>
            <b/>
            <sz val="12"/>
            <rFont val="Calibri"/>
            <family val="2"/>
          </rPr>
          <t xml:space="preserve">MARPS in Kasese and update </t>
        </r>
        <r>
          <rPr>
            <b/>
            <sz val="12"/>
            <color rgb="FF000000"/>
            <rFont val="Calibri"/>
            <family val="2"/>
          </rPr>
          <t>the existing hot spots and services mapping in FORT PORTAL MUNICIPALITY</t>
        </r>
      </is>
    </nc>
    <ndxf>
      <font>
        <b/>
        <sz val="12"/>
        <color rgb="FF000000"/>
        <name val="Calibri"/>
        <scheme val="none"/>
      </font>
      <alignment horizontal="justify" readingOrder="0"/>
    </ndxf>
  </rcc>
  <rfmt sheetId="5" xfDxf="1" sqref="C1046" start="0" length="0"/>
  <rfmt sheetId="5" xfDxf="1" sqref="D1046" start="0" length="0"/>
  <rfmt sheetId="5" xfDxf="1" sqref="E1046" start="0" length="0"/>
  <rfmt sheetId="5" xfDxf="1" sqref="F1046" start="0" length="0"/>
  <rfmt sheetId="5" xfDxf="1" sqref="G1046" start="0" length="0"/>
  <rfmt sheetId="5" xfDxf="1" sqref="H1046" start="0" length="0"/>
  <rfmt sheetId="5" xfDxf="1" sqref="I1046" start="0" length="0"/>
  <rfmt sheetId="5" xfDxf="1" sqref="J1046" start="0" length="0"/>
  <rfmt sheetId="5" xfDxf="1" sqref="K1046" start="0" length="0"/>
  <rfmt sheetId="5" xfDxf="1" sqref="L1046" start="0" length="0"/>
  <rfmt sheetId="5" xfDxf="1" sqref="M1046" start="0" length="0"/>
  <rfmt sheetId="5" xfDxf="1" sqref="N1046" start="0" length="0"/>
  <rfmt sheetId="5" xfDxf="1" sqref="O1046" start="0" length="0"/>
  <rfmt sheetId="5" xfDxf="1" sqref="P1046" start="0" length="0"/>
  <rfmt sheetId="5" xfDxf="1" sqref="Q1046" start="0" length="0"/>
  <rfmt sheetId="5" xfDxf="1" sqref="R1046" start="0" length="0"/>
  <rfmt sheetId="5" xfDxf="1" sqref="S1046" start="0" length="0"/>
  <rfmt sheetId="5" xfDxf="1" sqref="T1046" start="0" length="0"/>
  <rfmt sheetId="5" xfDxf="1" sqref="U1046" start="0" length="0"/>
  <rfmt sheetId="5" xfDxf="1" sqref="V1046" start="0" length="0"/>
  <rfmt sheetId="5" xfDxf="1" sqref="W1046" start="0" length="0"/>
  <rfmt sheetId="5" xfDxf="1" sqref="X1046" start="0" length="0"/>
  <rfmt sheetId="5" xfDxf="1" sqref="Y1046" start="0" length="0"/>
  <rfmt sheetId="5" xfDxf="1" sqref="Z1046" start="0" length="0"/>
  <rfmt sheetId="5" xfDxf="1" sqref="AA1046" start="0" length="0"/>
  <rfmt sheetId="5" xfDxf="1" sqref="AB1046" start="0" length="0"/>
  <rfmt sheetId="5" xfDxf="1" sqref="AC1046" start="0" length="0"/>
  <rfmt sheetId="5" xfDxf="1" sqref="AD1046" start="0" length="0"/>
  <rfmt sheetId="5" xfDxf="1" sqref="AE1046" start="0" length="0"/>
  <rcc rId="57402" sId="5" xfDxf="1" dxf="1">
    <nc r="A1047" t="inlineStr">
      <is>
        <t xml:space="preserve">In order to and deliver targeted interventions to MARPS there will be a need to conduct mapping and size estimation of MARPS in Kasese and update existing, and generate new hot spots and services mapping FORT PORTAL MUNICIPALITY. A Consultant will be sourced to undertake this assignment using participatory approach that will ensure participation of the all categories of MARPS and the local communities </t>
      </is>
    </nc>
    <ndxf>
      <font>
        <sz val="12"/>
        <name val="Calibri"/>
        <scheme val="none"/>
      </font>
      <alignment horizontal="justify" readingOrder="0"/>
    </ndxf>
  </rcc>
  <rfmt sheetId="5" xfDxf="1" sqref="B1047" start="0" length="0"/>
  <rfmt sheetId="5" xfDxf="1" sqref="C1047" start="0" length="0"/>
  <rfmt sheetId="5" xfDxf="1" sqref="D1047" start="0" length="0"/>
  <rfmt sheetId="5" xfDxf="1" sqref="E1047" start="0" length="0"/>
  <rfmt sheetId="5" xfDxf="1" sqref="F1047" start="0" length="0"/>
  <rfmt sheetId="5" xfDxf="1" sqref="G1047" start="0" length="0"/>
  <rfmt sheetId="5" xfDxf="1" sqref="H1047" start="0" length="0"/>
  <rfmt sheetId="5" xfDxf="1" sqref="I1047" start="0" length="0"/>
  <rfmt sheetId="5" xfDxf="1" sqref="J1047" start="0" length="0"/>
  <rfmt sheetId="5" xfDxf="1" sqref="K1047" start="0" length="0"/>
  <rfmt sheetId="5" xfDxf="1" sqref="L1047" start="0" length="0"/>
  <rfmt sheetId="5" xfDxf="1" sqref="M1047" start="0" length="0"/>
  <rfmt sheetId="5" xfDxf="1" sqref="N1047" start="0" length="0"/>
  <rfmt sheetId="5" xfDxf="1" sqref="O1047" start="0" length="0"/>
  <rfmt sheetId="5" xfDxf="1" sqref="P1047" start="0" length="0"/>
  <rfmt sheetId="5" xfDxf="1" sqref="Q1047" start="0" length="0"/>
  <rfmt sheetId="5" xfDxf="1" sqref="R1047" start="0" length="0"/>
  <rfmt sheetId="5" xfDxf="1" sqref="S1047" start="0" length="0"/>
  <rfmt sheetId="5" xfDxf="1" sqref="T1047" start="0" length="0"/>
  <rfmt sheetId="5" xfDxf="1" sqref="U1047" start="0" length="0"/>
  <rfmt sheetId="5" xfDxf="1" sqref="V1047" start="0" length="0"/>
  <rfmt sheetId="5" xfDxf="1" sqref="W1047" start="0" length="0"/>
  <rfmt sheetId="5" xfDxf="1" sqref="X1047" start="0" length="0"/>
  <rfmt sheetId="5" xfDxf="1" sqref="Y1047" start="0" length="0"/>
  <rfmt sheetId="5" xfDxf="1" sqref="Z1047" start="0" length="0"/>
  <rfmt sheetId="5" xfDxf="1" sqref="AA1047" start="0" length="0"/>
  <rfmt sheetId="5" xfDxf="1" sqref="AB1047" start="0" length="0"/>
  <rfmt sheetId="5" xfDxf="1" sqref="AC1047" start="0" length="0"/>
  <rfmt sheetId="5" xfDxf="1" sqref="AD1047" start="0" length="0"/>
  <rfmt sheetId="5" xfDxf="1" sqref="AE1047" start="0" length="0"/>
  <rfmt sheetId="5" xfDxf="1" sqref="A1048" start="0" length="0">
    <dxf>
      <font>
        <sz val="12"/>
        <name val="Calibri"/>
        <scheme val="none"/>
      </font>
      <alignment horizontal="justify" readingOrder="0"/>
    </dxf>
  </rfmt>
  <rfmt sheetId="5" xfDxf="1" sqref="B1048" start="0" length="0"/>
  <rfmt sheetId="5" xfDxf="1" sqref="C1048" start="0" length="0"/>
  <rfmt sheetId="5" xfDxf="1" sqref="D1048" start="0" length="0"/>
  <rfmt sheetId="5" xfDxf="1" sqref="E1048" start="0" length="0"/>
  <rfmt sheetId="5" xfDxf="1" sqref="F1048" start="0" length="0"/>
  <rfmt sheetId="5" xfDxf="1" sqref="G1048" start="0" length="0"/>
  <rfmt sheetId="5" xfDxf="1" sqref="H1048" start="0" length="0"/>
  <rfmt sheetId="5" xfDxf="1" sqref="I1048" start="0" length="0"/>
  <rfmt sheetId="5" xfDxf="1" sqref="J1048" start="0" length="0"/>
  <rfmt sheetId="5" xfDxf="1" sqref="K1048" start="0" length="0"/>
  <rfmt sheetId="5" xfDxf="1" sqref="L1048" start="0" length="0"/>
  <rfmt sheetId="5" xfDxf="1" sqref="M1048" start="0" length="0"/>
  <rfmt sheetId="5" xfDxf="1" sqref="N1048" start="0" length="0"/>
  <rfmt sheetId="5" xfDxf="1" sqref="O1048" start="0" length="0"/>
  <rfmt sheetId="5" xfDxf="1" sqref="P1048" start="0" length="0"/>
  <rfmt sheetId="5" xfDxf="1" sqref="Q1048" start="0" length="0"/>
  <rfmt sheetId="5" xfDxf="1" sqref="R1048" start="0" length="0"/>
  <rfmt sheetId="5" xfDxf="1" sqref="S1048" start="0" length="0"/>
  <rfmt sheetId="5" xfDxf="1" sqref="T1048" start="0" length="0"/>
  <rfmt sheetId="5" xfDxf="1" sqref="U1048" start="0" length="0"/>
  <rfmt sheetId="5" xfDxf="1" sqref="V1048" start="0" length="0"/>
  <rfmt sheetId="5" xfDxf="1" sqref="W1048" start="0" length="0"/>
  <rfmt sheetId="5" xfDxf="1" sqref="X1048" start="0" length="0"/>
  <rfmt sheetId="5" xfDxf="1" sqref="Y1048" start="0" length="0"/>
  <rfmt sheetId="5" xfDxf="1" sqref="Z1048" start="0" length="0"/>
  <rfmt sheetId="5" xfDxf="1" sqref="AA1048" start="0" length="0"/>
  <rfmt sheetId="5" xfDxf="1" sqref="AB1048" start="0" length="0"/>
  <rfmt sheetId="5" xfDxf="1" sqref="AC1048" start="0" length="0"/>
  <rfmt sheetId="5" xfDxf="1" sqref="AD1048" start="0" length="0"/>
  <rfmt sheetId="5" xfDxf="1" sqref="AE1048" start="0" length="0"/>
  <rcc rId="57403" sId="5" xfDxf="1" dxf="1">
    <nc r="A1049">
      <v>5.2</v>
    </nc>
    <ndxf>
      <font>
        <b/>
        <sz val="12"/>
        <name val="Calibri"/>
        <scheme val="none"/>
      </font>
      <alignment horizontal="justify" readingOrder="0"/>
    </ndxf>
  </rcc>
  <rcc rId="57404" sId="5" xfDxf="1" dxf="1">
    <nc r="B1049" t="inlineStr">
      <is>
        <t xml:space="preserve">Train Peer Educators in data collection and referrals </t>
      </is>
    </nc>
    <ndxf>
      <font>
        <b/>
        <sz val="12"/>
        <name val="Calibri"/>
        <scheme val="none"/>
      </font>
      <alignment horizontal="justify" readingOrder="0"/>
    </ndxf>
  </rcc>
  <rfmt sheetId="5" xfDxf="1" sqref="C1049" start="0" length="0"/>
  <rfmt sheetId="5" xfDxf="1" sqref="D1049" start="0" length="0"/>
  <rfmt sheetId="5" xfDxf="1" sqref="E1049" start="0" length="0"/>
  <rfmt sheetId="5" xfDxf="1" sqref="F1049" start="0" length="0"/>
  <rfmt sheetId="5" xfDxf="1" sqref="G1049" start="0" length="0"/>
  <rfmt sheetId="5" xfDxf="1" sqref="H1049" start="0" length="0"/>
  <rfmt sheetId="5" xfDxf="1" sqref="I1049" start="0" length="0"/>
  <rfmt sheetId="5" xfDxf="1" sqref="J1049" start="0" length="0"/>
  <rfmt sheetId="5" xfDxf="1" sqref="K1049" start="0" length="0"/>
  <rfmt sheetId="5" xfDxf="1" sqref="L1049" start="0" length="0"/>
  <rfmt sheetId="5" xfDxf="1" sqref="M1049" start="0" length="0"/>
  <rfmt sheetId="5" xfDxf="1" sqref="N1049" start="0" length="0"/>
  <rfmt sheetId="5" xfDxf="1" sqref="O1049" start="0" length="0"/>
  <rfmt sheetId="5" xfDxf="1" sqref="P1049" start="0" length="0"/>
  <rfmt sheetId="5" xfDxf="1" sqref="Q1049" start="0" length="0"/>
  <rfmt sheetId="5" xfDxf="1" sqref="R1049" start="0" length="0"/>
  <rfmt sheetId="5" xfDxf="1" sqref="S1049" start="0" length="0"/>
  <rfmt sheetId="5" xfDxf="1" sqref="T1049" start="0" length="0"/>
  <rfmt sheetId="5" xfDxf="1" sqref="U1049" start="0" length="0"/>
  <rfmt sheetId="5" xfDxf="1" sqref="V1049" start="0" length="0"/>
  <rfmt sheetId="5" xfDxf="1" sqref="W1049" start="0" length="0"/>
  <rfmt sheetId="5" xfDxf="1" sqref="X1049" start="0" length="0"/>
  <rfmt sheetId="5" xfDxf="1" sqref="Y1049" start="0" length="0"/>
  <rfmt sheetId="5" xfDxf="1" sqref="Z1049" start="0" length="0"/>
  <rfmt sheetId="5" xfDxf="1" sqref="AA1049" start="0" length="0"/>
  <rfmt sheetId="5" xfDxf="1" sqref="AB1049" start="0" length="0"/>
  <rfmt sheetId="5" xfDxf="1" sqref="AC1049" start="0" length="0"/>
  <rfmt sheetId="5" xfDxf="1" sqref="AD1049" start="0" length="0"/>
  <rfmt sheetId="5" xfDxf="1" sqref="AE1049" start="0" length="0"/>
  <rcc rId="57405" sId="5" xfDxf="1" dxf="1">
    <nc r="A1050" t="inlineStr">
      <is>
        <t xml:space="preserve">A two days training workshop will be organized at the national level to train Peer Educators in aspects of Monitoring and evaluation in general and in particular, data collection, data handling and introduction to data reporting. Facilitators experienced M&amp;E officers will be contracted to facilitate the workshops so as to share practical experiences with the trainees. RIDE AFRICA already has a training curriculum for Peer Education which will guide the training. After the training Peer Educators will be provided with Data collection and handling guidelines. </t>
      </is>
    </nc>
    <ndxf>
      <font>
        <sz val="12"/>
        <name val="Calibri"/>
        <scheme val="none"/>
      </font>
      <alignment horizontal="justify" readingOrder="0"/>
    </ndxf>
  </rcc>
  <rfmt sheetId="5" xfDxf="1" sqref="B1050" start="0" length="0"/>
  <rfmt sheetId="5" xfDxf="1" sqref="C1050" start="0" length="0"/>
  <rfmt sheetId="5" xfDxf="1" sqref="D1050" start="0" length="0"/>
  <rfmt sheetId="5" xfDxf="1" sqref="E1050" start="0" length="0"/>
  <rfmt sheetId="5" xfDxf="1" sqref="F1050" start="0" length="0"/>
  <rfmt sheetId="5" xfDxf="1" sqref="G1050" start="0" length="0"/>
  <rfmt sheetId="5" xfDxf="1" sqref="H1050" start="0" length="0"/>
  <rfmt sheetId="5" xfDxf="1" sqref="I1050" start="0" length="0"/>
  <rfmt sheetId="5" xfDxf="1" sqref="J1050" start="0" length="0"/>
  <rfmt sheetId="5" xfDxf="1" sqref="K1050" start="0" length="0"/>
  <rfmt sheetId="5" xfDxf="1" sqref="L1050" start="0" length="0"/>
  <rfmt sheetId="5" xfDxf="1" sqref="M1050" start="0" length="0"/>
  <rfmt sheetId="5" xfDxf="1" sqref="N1050" start="0" length="0"/>
  <rfmt sheetId="5" xfDxf="1" sqref="O1050" start="0" length="0"/>
  <rfmt sheetId="5" xfDxf="1" sqref="P1050" start="0" length="0"/>
  <rfmt sheetId="5" xfDxf="1" sqref="Q1050" start="0" length="0"/>
  <rfmt sheetId="5" xfDxf="1" sqref="R1050" start="0" length="0"/>
  <rfmt sheetId="5" xfDxf="1" sqref="S1050" start="0" length="0"/>
  <rfmt sheetId="5" xfDxf="1" sqref="T1050" start="0" length="0"/>
  <rfmt sheetId="5" xfDxf="1" sqref="U1050" start="0" length="0"/>
  <rfmt sheetId="5" xfDxf="1" sqref="V1050" start="0" length="0"/>
  <rfmt sheetId="5" xfDxf="1" sqref="W1050" start="0" length="0"/>
  <rfmt sheetId="5" xfDxf="1" sqref="X1050" start="0" length="0"/>
  <rfmt sheetId="5" xfDxf="1" sqref="Y1050" start="0" length="0"/>
  <rfmt sheetId="5" xfDxf="1" sqref="Z1050" start="0" length="0"/>
  <rfmt sheetId="5" xfDxf="1" sqref="AA1050" start="0" length="0"/>
  <rfmt sheetId="5" xfDxf="1" sqref="AB1050" start="0" length="0"/>
  <rfmt sheetId="5" xfDxf="1" sqref="AC1050" start="0" length="0"/>
  <rfmt sheetId="5" xfDxf="1" sqref="AD1050" start="0" length="0"/>
  <rfmt sheetId="5" xfDxf="1" sqref="AE1050" start="0" length="0"/>
  <rfmt sheetId="5" xfDxf="1" sqref="A1051" start="0" length="0">
    <dxf>
      <font>
        <b/>
        <sz val="12"/>
        <name val="Calibri"/>
        <scheme val="none"/>
      </font>
      <alignment horizontal="justify" readingOrder="0"/>
    </dxf>
  </rfmt>
  <rfmt sheetId="5" xfDxf="1" sqref="B1051" start="0" length="0"/>
  <rfmt sheetId="5" xfDxf="1" sqref="C1051" start="0" length="0"/>
  <rfmt sheetId="5" xfDxf="1" sqref="D1051" start="0" length="0"/>
  <rfmt sheetId="5" xfDxf="1" sqref="E1051" start="0" length="0"/>
  <rfmt sheetId="5" xfDxf="1" sqref="F1051" start="0" length="0"/>
  <rfmt sheetId="5" xfDxf="1" sqref="G1051" start="0" length="0"/>
  <rfmt sheetId="5" xfDxf="1" sqref="H1051" start="0" length="0"/>
  <rfmt sheetId="5" xfDxf="1" sqref="I1051" start="0" length="0"/>
  <rfmt sheetId="5" xfDxf="1" sqref="J1051" start="0" length="0"/>
  <rfmt sheetId="5" xfDxf="1" sqref="K1051" start="0" length="0"/>
  <rfmt sheetId="5" xfDxf="1" sqref="L1051" start="0" length="0"/>
  <rfmt sheetId="5" xfDxf="1" sqref="M1051" start="0" length="0"/>
  <rfmt sheetId="5" xfDxf="1" sqref="N1051" start="0" length="0"/>
  <rfmt sheetId="5" xfDxf="1" sqref="O1051" start="0" length="0"/>
  <rfmt sheetId="5" xfDxf="1" sqref="P1051" start="0" length="0"/>
  <rfmt sheetId="5" xfDxf="1" sqref="Q1051" start="0" length="0"/>
  <rfmt sheetId="5" xfDxf="1" sqref="R1051" start="0" length="0"/>
  <rfmt sheetId="5" xfDxf="1" sqref="S1051" start="0" length="0"/>
  <rfmt sheetId="5" xfDxf="1" sqref="T1051" start="0" length="0"/>
  <rfmt sheetId="5" xfDxf="1" sqref="U1051" start="0" length="0"/>
  <rfmt sheetId="5" xfDxf="1" sqref="V1051" start="0" length="0"/>
  <rfmt sheetId="5" xfDxf="1" sqref="W1051" start="0" length="0"/>
  <rfmt sheetId="5" xfDxf="1" sqref="X1051" start="0" length="0"/>
  <rfmt sheetId="5" xfDxf="1" sqref="Y1051" start="0" length="0"/>
  <rfmt sheetId="5" xfDxf="1" sqref="Z1051" start="0" length="0"/>
  <rfmt sheetId="5" xfDxf="1" sqref="AA1051" start="0" length="0"/>
  <rfmt sheetId="5" xfDxf="1" sqref="AB1051" start="0" length="0"/>
  <rfmt sheetId="5" xfDxf="1" sqref="AC1051" start="0" length="0"/>
  <rfmt sheetId="5" xfDxf="1" sqref="AD1051" start="0" length="0"/>
  <rfmt sheetId="5" xfDxf="1" sqref="AE1051" start="0" length="0"/>
  <rcc rId="57406" sId="5" xfDxf="1" dxf="1">
    <nc r="A1052" t="inlineStr">
      <is>
        <t>5.3 Facilitate peer educators to conduct peer to peer education and collect data on MARPS reached.</t>
      </is>
    </nc>
    <ndxf>
      <font>
        <b/>
        <sz val="12"/>
        <name val="Calibri"/>
        <scheme val="none"/>
      </font>
      <alignment horizontal="justify" readingOrder="0"/>
    </ndxf>
  </rcc>
  <rfmt sheetId="5" xfDxf="1" sqref="B1052" start="0" length="0"/>
  <rfmt sheetId="5" xfDxf="1" sqref="C1052" start="0" length="0"/>
  <rfmt sheetId="5" xfDxf="1" sqref="D1052" start="0" length="0"/>
  <rfmt sheetId="5" xfDxf="1" sqref="E1052" start="0" length="0"/>
  <rfmt sheetId="5" xfDxf="1" sqref="F1052" start="0" length="0"/>
  <rfmt sheetId="5" xfDxf="1" sqref="G1052" start="0" length="0"/>
  <rfmt sheetId="5" xfDxf="1" sqref="H1052" start="0" length="0"/>
  <rfmt sheetId="5" xfDxf="1" sqref="I1052" start="0" length="0"/>
  <rfmt sheetId="5" xfDxf="1" sqref="J1052" start="0" length="0"/>
  <rfmt sheetId="5" xfDxf="1" sqref="K1052" start="0" length="0"/>
  <rfmt sheetId="5" xfDxf="1" sqref="L1052" start="0" length="0"/>
  <rfmt sheetId="5" xfDxf="1" sqref="M1052" start="0" length="0"/>
  <rfmt sheetId="5" xfDxf="1" sqref="N1052" start="0" length="0"/>
  <rfmt sheetId="5" xfDxf="1" sqref="O1052" start="0" length="0"/>
  <rfmt sheetId="5" xfDxf="1" sqref="P1052" start="0" length="0"/>
  <rfmt sheetId="5" xfDxf="1" sqref="Q1052" start="0" length="0"/>
  <rfmt sheetId="5" xfDxf="1" sqref="R1052" start="0" length="0"/>
  <rfmt sheetId="5" xfDxf="1" sqref="S1052" start="0" length="0"/>
  <rfmt sheetId="5" xfDxf="1" sqref="T1052" start="0" length="0"/>
  <rfmt sheetId="5" xfDxf="1" sqref="U1052" start="0" length="0"/>
  <rfmt sheetId="5" xfDxf="1" sqref="V1052" start="0" length="0"/>
  <rfmt sheetId="5" xfDxf="1" sqref="W1052" start="0" length="0"/>
  <rfmt sheetId="5" xfDxf="1" sqref="X1052" start="0" length="0"/>
  <rfmt sheetId="5" xfDxf="1" sqref="Y1052" start="0" length="0"/>
  <rfmt sheetId="5" xfDxf="1" sqref="Z1052" start="0" length="0"/>
  <rfmt sheetId="5" xfDxf="1" sqref="AA1052" start="0" length="0"/>
  <rfmt sheetId="5" xfDxf="1" sqref="AB1052" start="0" length="0"/>
  <rfmt sheetId="5" xfDxf="1" sqref="AC1052" start="0" length="0"/>
  <rfmt sheetId="5" xfDxf="1" sqref="AD1052" start="0" length="0"/>
  <rfmt sheetId="5" xfDxf="1" sqref="AE1052" start="0" length="0"/>
  <rcc rId="57407" sId="5" xfDxf="1" dxf="1">
    <nc r="A1053" t="inlineStr">
      <is>
        <t xml:space="preserve">A monthly allowance will be provided to Peer Educators to facilitate them to collect data on MARPS, distribute condoms and submit data reports to the local Director and subsequently to RIDE AFRICA secretariat for analysis and reporting. </t>
      </is>
    </nc>
    <ndxf>
      <font>
        <sz val="12"/>
        <name val="Calibri"/>
        <scheme val="none"/>
      </font>
      <alignment horizontal="justify" readingOrder="0"/>
    </ndxf>
  </rcc>
  <rfmt sheetId="5" xfDxf="1" sqref="B1053" start="0" length="0"/>
  <rfmt sheetId="5" xfDxf="1" sqref="C1053" start="0" length="0"/>
  <rfmt sheetId="5" xfDxf="1" sqref="D1053" start="0" length="0"/>
  <rfmt sheetId="5" xfDxf="1" sqref="E1053" start="0" length="0"/>
  <rfmt sheetId="5" xfDxf="1" sqref="F1053" start="0" length="0"/>
  <rfmt sheetId="5" xfDxf="1" sqref="G1053" start="0" length="0"/>
  <rfmt sheetId="5" xfDxf="1" sqref="H1053" start="0" length="0"/>
  <rfmt sheetId="5" xfDxf="1" sqref="I1053" start="0" length="0"/>
  <rfmt sheetId="5" xfDxf="1" sqref="J1053" start="0" length="0"/>
  <rfmt sheetId="5" xfDxf="1" sqref="K1053" start="0" length="0"/>
  <rfmt sheetId="5" xfDxf="1" sqref="L1053" start="0" length="0"/>
  <rfmt sheetId="5" xfDxf="1" sqref="M1053" start="0" length="0"/>
  <rfmt sheetId="5" xfDxf="1" sqref="N1053" start="0" length="0"/>
  <rfmt sheetId="5" xfDxf="1" sqref="O1053" start="0" length="0"/>
  <rfmt sheetId="5" xfDxf="1" sqref="P1053" start="0" length="0"/>
  <rfmt sheetId="5" xfDxf="1" sqref="Q1053" start="0" length="0"/>
  <rfmt sheetId="5" xfDxf="1" sqref="R1053" start="0" length="0"/>
  <rfmt sheetId="5" xfDxf="1" sqref="S1053" start="0" length="0"/>
  <rfmt sheetId="5" xfDxf="1" sqref="T1053" start="0" length="0"/>
  <rfmt sheetId="5" xfDxf="1" sqref="U1053" start="0" length="0"/>
  <rfmt sheetId="5" xfDxf="1" sqref="V1053" start="0" length="0"/>
  <rfmt sheetId="5" xfDxf="1" sqref="W1053" start="0" length="0"/>
  <rfmt sheetId="5" xfDxf="1" sqref="X1053" start="0" length="0"/>
  <rfmt sheetId="5" xfDxf="1" sqref="Y1053" start="0" length="0"/>
  <rfmt sheetId="5" xfDxf="1" sqref="Z1053" start="0" length="0"/>
  <rfmt sheetId="5" xfDxf="1" sqref="AA1053" start="0" length="0"/>
  <rfmt sheetId="5" xfDxf="1" sqref="AB1053" start="0" length="0"/>
  <rfmt sheetId="5" xfDxf="1" sqref="AC1053" start="0" length="0"/>
  <rfmt sheetId="5" xfDxf="1" sqref="AD1053" start="0" length="0"/>
  <rfmt sheetId="5" xfDxf="1" sqref="AE1053" start="0" length="0"/>
  <rfmt sheetId="5" xfDxf="1" sqref="A1054" start="0" length="0">
    <dxf>
      <font>
        <sz val="12"/>
        <name val="Calibri"/>
        <scheme val="none"/>
      </font>
      <alignment horizontal="justify" readingOrder="0"/>
    </dxf>
  </rfmt>
  <rfmt sheetId="5" xfDxf="1" sqref="B1054" start="0" length="0"/>
  <rfmt sheetId="5" xfDxf="1" sqref="C1054" start="0" length="0"/>
  <rfmt sheetId="5" xfDxf="1" sqref="D1054" start="0" length="0"/>
  <rfmt sheetId="5" xfDxf="1" sqref="E1054" start="0" length="0"/>
  <rfmt sheetId="5" xfDxf="1" sqref="F1054" start="0" length="0"/>
  <rfmt sheetId="5" xfDxf="1" sqref="G1054" start="0" length="0"/>
  <rfmt sheetId="5" xfDxf="1" sqref="H1054" start="0" length="0"/>
  <rfmt sheetId="5" xfDxf="1" sqref="I1054" start="0" length="0"/>
  <rfmt sheetId="5" xfDxf="1" sqref="J1054" start="0" length="0"/>
  <rfmt sheetId="5" xfDxf="1" sqref="K1054" start="0" length="0"/>
  <rfmt sheetId="5" xfDxf="1" sqref="L1054" start="0" length="0"/>
  <rfmt sheetId="5" xfDxf="1" sqref="M1054" start="0" length="0"/>
  <rfmt sheetId="5" xfDxf="1" sqref="N1054" start="0" length="0"/>
  <rfmt sheetId="5" xfDxf="1" sqref="O1054" start="0" length="0"/>
  <rfmt sheetId="5" xfDxf="1" sqref="P1054" start="0" length="0"/>
  <rfmt sheetId="5" xfDxf="1" sqref="Q1054" start="0" length="0"/>
  <rfmt sheetId="5" xfDxf="1" sqref="R1054" start="0" length="0"/>
  <rfmt sheetId="5" xfDxf="1" sqref="S1054" start="0" length="0"/>
  <rfmt sheetId="5" xfDxf="1" sqref="T1054" start="0" length="0"/>
  <rfmt sheetId="5" xfDxf="1" sqref="U1054" start="0" length="0"/>
  <rfmt sheetId="5" xfDxf="1" sqref="V1054" start="0" length="0"/>
  <rfmt sheetId="5" xfDxf="1" sqref="W1054" start="0" length="0"/>
  <rfmt sheetId="5" xfDxf="1" sqref="X1054" start="0" length="0"/>
  <rfmt sheetId="5" xfDxf="1" sqref="Y1054" start="0" length="0"/>
  <rfmt sheetId="5" xfDxf="1" sqref="Z1054" start="0" length="0"/>
  <rfmt sheetId="5" xfDxf="1" sqref="AA1054" start="0" length="0"/>
  <rfmt sheetId="5" xfDxf="1" sqref="AB1054" start="0" length="0"/>
  <rfmt sheetId="5" xfDxf="1" sqref="AC1054" start="0" length="0"/>
  <rfmt sheetId="5" xfDxf="1" sqref="AD1054" start="0" length="0"/>
  <rfmt sheetId="5" xfDxf="1" sqref="AE1054" start="0" length="0"/>
  <rcc rId="57408" sId="5" xfDxf="1" dxf="1">
    <nc r="A1055" t="inlineStr">
      <is>
        <t>5.4. Develop a community MARPS accountability scorecard to periodically assess MARPS interventions effectiveness using the beneficiaries and community perception on service provision</t>
      </is>
    </nc>
    <ndxf>
      <font>
        <b/>
        <sz val="12"/>
        <name val="Calibri"/>
        <scheme val="none"/>
      </font>
      <alignment horizontal="justify" readingOrder="0"/>
    </ndxf>
  </rcc>
  <rfmt sheetId="5" xfDxf="1" sqref="B1055" start="0" length="0"/>
  <rfmt sheetId="5" xfDxf="1" sqref="C1055" start="0" length="0"/>
  <rfmt sheetId="5" xfDxf="1" sqref="D1055" start="0" length="0"/>
  <rfmt sheetId="5" xfDxf="1" sqref="E1055" start="0" length="0"/>
  <rfmt sheetId="5" xfDxf="1" sqref="F1055" start="0" length="0"/>
  <rfmt sheetId="5" xfDxf="1" sqref="G1055" start="0" length="0"/>
  <rfmt sheetId="5" xfDxf="1" sqref="H1055" start="0" length="0"/>
  <rfmt sheetId="5" xfDxf="1" sqref="I1055" start="0" length="0"/>
  <rfmt sheetId="5" xfDxf="1" sqref="J1055" start="0" length="0"/>
  <rfmt sheetId="5" xfDxf="1" sqref="K1055" start="0" length="0"/>
  <rfmt sheetId="5" xfDxf="1" sqref="L1055" start="0" length="0"/>
  <rfmt sheetId="5" xfDxf="1" sqref="M1055" start="0" length="0"/>
  <rfmt sheetId="5" xfDxf="1" sqref="N1055" start="0" length="0"/>
  <rfmt sheetId="5" xfDxf="1" sqref="O1055" start="0" length="0"/>
  <rfmt sheetId="5" xfDxf="1" sqref="P1055" start="0" length="0"/>
  <rfmt sheetId="5" xfDxf="1" sqref="Q1055" start="0" length="0"/>
  <rfmt sheetId="5" xfDxf="1" sqref="R1055" start="0" length="0"/>
  <rfmt sheetId="5" xfDxf="1" sqref="S1055" start="0" length="0"/>
  <rfmt sheetId="5" xfDxf="1" sqref="T1055" start="0" length="0"/>
  <rfmt sheetId="5" xfDxf="1" sqref="U1055" start="0" length="0"/>
  <rfmt sheetId="5" xfDxf="1" sqref="V1055" start="0" length="0"/>
  <rfmt sheetId="5" xfDxf="1" sqref="W1055" start="0" length="0"/>
  <rfmt sheetId="5" xfDxf="1" sqref="X1055" start="0" length="0"/>
  <rfmt sheetId="5" xfDxf="1" sqref="Y1055" start="0" length="0"/>
  <rfmt sheetId="5" xfDxf="1" sqref="Z1055" start="0" length="0"/>
  <rfmt sheetId="5" xfDxf="1" sqref="AA1055" start="0" length="0"/>
  <rfmt sheetId="5" xfDxf="1" sqref="AB1055" start="0" length="0"/>
  <rfmt sheetId="5" xfDxf="1" sqref="AC1055" start="0" length="0"/>
  <rfmt sheetId="5" xfDxf="1" sqref="AD1055" start="0" length="0"/>
  <rfmt sheetId="5" xfDxf="1" sqref="AE1055" start="0" length="0"/>
  <rcc rId="57409" sId="5" xfDxf="1" dxf="1">
    <nc r="A1056" t="inlineStr">
      <is>
        <r>
          <t>In order to ensure compliance and increased level of participation of MARPS, the project will conduct periodic MARPS interventions satisfaction and service needs survey</t>
        </r>
        <r>
          <rPr>
            <sz val="12"/>
            <color rgb="FF000000"/>
            <rFont val="Calibri"/>
            <family val="2"/>
          </rPr>
          <t xml:space="preserve"> with the view to generate client needs as well identify structural and other barriers. </t>
        </r>
        <r>
          <rPr>
            <sz val="12"/>
            <rFont val="Calibri"/>
            <family val="2"/>
          </rPr>
          <t xml:space="preserve">Accordingly, a community MARPS accountability scorecard will be developed to facilitate this process following the guidelines developed in a recently concluded National Accountability scorecard exercise conducted by UNASO. The tool will be adapted to the circumstances of the MARPS and the project in particular. It is anticipated that this process will also enhance transparency and accountability on the part of MARPS service providers and the local community </t>
        </r>
      </is>
    </nc>
    <ndxf>
      <font>
        <sz val="12"/>
        <name val="Calibri"/>
        <scheme val="none"/>
      </font>
      <alignment horizontal="justify" readingOrder="0"/>
    </ndxf>
  </rcc>
  <rfmt sheetId="5" xfDxf="1" sqref="B1056" start="0" length="0"/>
  <rfmt sheetId="5" xfDxf="1" sqref="C1056" start="0" length="0"/>
  <rfmt sheetId="5" xfDxf="1" sqref="D1056" start="0" length="0"/>
  <rfmt sheetId="5" xfDxf="1" sqref="E1056" start="0" length="0"/>
  <rfmt sheetId="5" xfDxf="1" sqref="F1056" start="0" length="0"/>
  <rfmt sheetId="5" xfDxf="1" sqref="G1056" start="0" length="0"/>
  <rfmt sheetId="5" xfDxf="1" sqref="H1056" start="0" length="0"/>
  <rfmt sheetId="5" xfDxf="1" sqref="I1056" start="0" length="0"/>
  <rfmt sheetId="5" xfDxf="1" sqref="J1056" start="0" length="0"/>
  <rfmt sheetId="5" xfDxf="1" sqref="K1056" start="0" length="0"/>
  <rfmt sheetId="5" xfDxf="1" sqref="L1056" start="0" length="0"/>
  <rfmt sheetId="5" xfDxf="1" sqref="M1056" start="0" length="0"/>
  <rfmt sheetId="5" xfDxf="1" sqref="N1056" start="0" length="0"/>
  <rfmt sheetId="5" xfDxf="1" sqref="O1056" start="0" length="0"/>
  <rfmt sheetId="5" xfDxf="1" sqref="P1056" start="0" length="0"/>
  <rfmt sheetId="5" xfDxf="1" sqref="Q1056" start="0" length="0"/>
  <rfmt sheetId="5" xfDxf="1" sqref="R1056" start="0" length="0"/>
  <rfmt sheetId="5" xfDxf="1" sqref="S1056" start="0" length="0"/>
  <rfmt sheetId="5" xfDxf="1" sqref="T1056" start="0" length="0"/>
  <rfmt sheetId="5" xfDxf="1" sqref="U1056" start="0" length="0"/>
  <rfmt sheetId="5" xfDxf="1" sqref="V1056" start="0" length="0"/>
  <rfmt sheetId="5" xfDxf="1" sqref="W1056" start="0" length="0"/>
  <rfmt sheetId="5" xfDxf="1" sqref="X1056" start="0" length="0"/>
  <rfmt sheetId="5" xfDxf="1" sqref="Y1056" start="0" length="0"/>
  <rfmt sheetId="5" xfDxf="1" sqref="Z1056" start="0" length="0"/>
  <rfmt sheetId="5" xfDxf="1" sqref="AA1056" start="0" length="0"/>
  <rfmt sheetId="5" xfDxf="1" sqref="AB1056" start="0" length="0"/>
  <rfmt sheetId="5" xfDxf="1" sqref="AC1056" start="0" length="0"/>
  <rfmt sheetId="5" xfDxf="1" sqref="AD1056" start="0" length="0"/>
  <rfmt sheetId="5" xfDxf="1" sqref="AE1056" start="0" length="0"/>
  <rfmt sheetId="5" xfDxf="1" sqref="A1057" start="0" length="0">
    <dxf>
      <font>
        <b/>
        <sz val="12"/>
        <name val="Calibri"/>
        <scheme val="none"/>
      </font>
      <alignment horizontal="justify" readingOrder="0"/>
    </dxf>
  </rfmt>
  <rfmt sheetId="5" xfDxf="1" sqref="B1057" start="0" length="0"/>
  <rfmt sheetId="5" xfDxf="1" sqref="C1057" start="0" length="0"/>
  <rfmt sheetId="5" xfDxf="1" sqref="D1057" start="0" length="0"/>
  <rfmt sheetId="5" xfDxf="1" sqref="E1057" start="0" length="0"/>
  <rfmt sheetId="5" xfDxf="1" sqref="F1057" start="0" length="0"/>
  <rfmt sheetId="5" xfDxf="1" sqref="G1057" start="0" length="0"/>
  <rfmt sheetId="5" xfDxf="1" sqref="H1057" start="0" length="0"/>
  <rfmt sheetId="5" xfDxf="1" sqref="I1057" start="0" length="0"/>
  <rfmt sheetId="5" xfDxf="1" sqref="J1057" start="0" length="0"/>
  <rfmt sheetId="5" xfDxf="1" sqref="K1057" start="0" length="0"/>
  <rfmt sheetId="5" xfDxf="1" sqref="L1057" start="0" length="0"/>
  <rfmt sheetId="5" xfDxf="1" sqref="M1057" start="0" length="0"/>
  <rfmt sheetId="5" xfDxf="1" sqref="N1057" start="0" length="0"/>
  <rfmt sheetId="5" xfDxf="1" sqref="O1057" start="0" length="0"/>
  <rfmt sheetId="5" xfDxf="1" sqref="P1057" start="0" length="0"/>
  <rfmt sheetId="5" xfDxf="1" sqref="Q1057" start="0" length="0"/>
  <rfmt sheetId="5" xfDxf="1" sqref="R1057" start="0" length="0"/>
  <rfmt sheetId="5" xfDxf="1" sqref="S1057" start="0" length="0"/>
  <rfmt sheetId="5" xfDxf="1" sqref="T1057" start="0" length="0"/>
  <rfmt sheetId="5" xfDxf="1" sqref="U1057" start="0" length="0"/>
  <rfmt sheetId="5" xfDxf="1" sqref="V1057" start="0" length="0"/>
  <rfmt sheetId="5" xfDxf="1" sqref="W1057" start="0" length="0"/>
  <rfmt sheetId="5" xfDxf="1" sqref="X1057" start="0" length="0"/>
  <rfmt sheetId="5" xfDxf="1" sqref="Y1057" start="0" length="0"/>
  <rfmt sheetId="5" xfDxf="1" sqref="Z1057" start="0" length="0"/>
  <rfmt sheetId="5" xfDxf="1" sqref="AA1057" start="0" length="0"/>
  <rfmt sheetId="5" xfDxf="1" sqref="AB1057" start="0" length="0"/>
  <rfmt sheetId="5" xfDxf="1" sqref="AC1057" start="0" length="0"/>
  <rfmt sheetId="5" xfDxf="1" sqref="AD1057" start="0" length="0"/>
  <rfmt sheetId="5" xfDxf="1" sqref="AE1057" start="0" length="0"/>
  <rcc rId="57410" sId="5" xfDxf="1" dxf="1">
    <nc r="A1058" t="inlineStr">
      <is>
        <t xml:space="preserve">5.5 Conduct bi-annual MARPS interventions satisfaction and service needs survey using community MARPS accountability scorecards </t>
      </is>
    </nc>
    <ndxf>
      <font>
        <b/>
        <sz val="12"/>
        <name val="Calibri"/>
        <scheme val="none"/>
      </font>
      <alignment horizontal="justify" readingOrder="0"/>
    </ndxf>
  </rcc>
  <rfmt sheetId="5" xfDxf="1" sqref="B1058" start="0" length="0"/>
  <rfmt sheetId="5" xfDxf="1" sqref="C1058" start="0" length="0"/>
  <rfmt sheetId="5" xfDxf="1" sqref="D1058" start="0" length="0"/>
  <rfmt sheetId="5" xfDxf="1" sqref="E1058" start="0" length="0"/>
  <rfmt sheetId="5" xfDxf="1" sqref="F1058" start="0" length="0"/>
  <rfmt sheetId="5" xfDxf="1" sqref="G1058" start="0" length="0"/>
  <rfmt sheetId="5" xfDxf="1" sqref="H1058" start="0" length="0"/>
  <rfmt sheetId="5" xfDxf="1" sqref="I1058" start="0" length="0"/>
  <rfmt sheetId="5" xfDxf="1" sqref="J1058" start="0" length="0"/>
  <rfmt sheetId="5" xfDxf="1" sqref="K1058" start="0" length="0"/>
  <rfmt sheetId="5" xfDxf="1" sqref="L1058" start="0" length="0"/>
  <rfmt sheetId="5" xfDxf="1" sqref="M1058" start="0" length="0"/>
  <rfmt sheetId="5" xfDxf="1" sqref="N1058" start="0" length="0"/>
  <rfmt sheetId="5" xfDxf="1" sqref="O1058" start="0" length="0"/>
  <rfmt sheetId="5" xfDxf="1" sqref="P1058" start="0" length="0"/>
  <rfmt sheetId="5" xfDxf="1" sqref="Q1058" start="0" length="0"/>
  <rfmt sheetId="5" xfDxf="1" sqref="R1058" start="0" length="0"/>
  <rfmt sheetId="5" xfDxf="1" sqref="S1058" start="0" length="0"/>
  <rfmt sheetId="5" xfDxf="1" sqref="T1058" start="0" length="0"/>
  <rfmt sheetId="5" xfDxf="1" sqref="U1058" start="0" length="0"/>
  <rfmt sheetId="5" xfDxf="1" sqref="V1058" start="0" length="0"/>
  <rfmt sheetId="5" xfDxf="1" sqref="W1058" start="0" length="0"/>
  <rfmt sheetId="5" xfDxf="1" sqref="X1058" start="0" length="0"/>
  <rfmt sheetId="5" xfDxf="1" sqref="Y1058" start="0" length="0"/>
  <rfmt sheetId="5" xfDxf="1" sqref="Z1058" start="0" length="0"/>
  <rfmt sheetId="5" xfDxf="1" sqref="AA1058" start="0" length="0"/>
  <rfmt sheetId="5" xfDxf="1" sqref="AB1058" start="0" length="0"/>
  <rfmt sheetId="5" xfDxf="1" sqref="AC1058" start="0" length="0"/>
  <rfmt sheetId="5" xfDxf="1" sqref="AD1058" start="0" length="0"/>
  <rfmt sheetId="5" xfDxf="1" sqref="AE1058" start="0" length="0"/>
  <rcc rId="57411" sId="5" xfDxf="1" dxf="1">
    <nc r="A1059" t="inlineStr">
      <is>
        <r>
          <t>A bi-annual MARPS interventions satisfaction and needs survey will be conducted using community MARPS accountability scorecards i</t>
        </r>
        <r>
          <rPr>
            <sz val="12"/>
            <color rgb="FF000000"/>
            <rFont val="Calibri"/>
            <family val="2"/>
          </rPr>
          <t xml:space="preserve">n order to assess whether the services offered are responding to the needs of MARPS in terms of accessibility i.e. location, timing, cost, etc. and acceptability “MARP friendly” in terms of standards of care and non-discriminatory and non-judgmental </t>
        </r>
      </is>
    </nc>
    <ndxf>
      <font>
        <sz val="12"/>
        <name val="Calibri"/>
        <scheme val="none"/>
      </font>
      <alignment horizontal="justify" readingOrder="0"/>
    </ndxf>
  </rcc>
  <rfmt sheetId="5" xfDxf="1" sqref="B1059" start="0" length="0"/>
  <rfmt sheetId="5" xfDxf="1" sqref="C1059" start="0" length="0"/>
  <rfmt sheetId="5" xfDxf="1" sqref="D1059" start="0" length="0"/>
  <rfmt sheetId="5" xfDxf="1" sqref="E1059" start="0" length="0"/>
  <rfmt sheetId="5" xfDxf="1" sqref="F1059" start="0" length="0"/>
  <rfmt sheetId="5" xfDxf="1" sqref="G1059" start="0" length="0"/>
  <rfmt sheetId="5" xfDxf="1" sqref="H1059" start="0" length="0"/>
  <rfmt sheetId="5" xfDxf="1" sqref="I1059" start="0" length="0"/>
  <rfmt sheetId="5" xfDxf="1" sqref="J1059" start="0" length="0"/>
  <rfmt sheetId="5" xfDxf="1" sqref="K1059" start="0" length="0"/>
  <rfmt sheetId="5" xfDxf="1" sqref="L1059" start="0" length="0"/>
  <rfmt sheetId="5" xfDxf="1" sqref="M1059" start="0" length="0"/>
  <rfmt sheetId="5" xfDxf="1" sqref="N1059" start="0" length="0"/>
  <rfmt sheetId="5" xfDxf="1" sqref="O1059" start="0" length="0"/>
  <rfmt sheetId="5" xfDxf="1" sqref="P1059" start="0" length="0"/>
  <rfmt sheetId="5" xfDxf="1" sqref="Q1059" start="0" length="0"/>
  <rfmt sheetId="5" xfDxf="1" sqref="R1059" start="0" length="0"/>
  <rfmt sheetId="5" xfDxf="1" sqref="S1059" start="0" length="0"/>
  <rfmt sheetId="5" xfDxf="1" sqref="T1059" start="0" length="0"/>
  <rfmt sheetId="5" xfDxf="1" sqref="U1059" start="0" length="0"/>
  <rfmt sheetId="5" xfDxf="1" sqref="V1059" start="0" length="0"/>
  <rfmt sheetId="5" xfDxf="1" sqref="W1059" start="0" length="0"/>
  <rfmt sheetId="5" xfDxf="1" sqref="X1059" start="0" length="0"/>
  <rfmt sheetId="5" xfDxf="1" sqref="Y1059" start="0" length="0"/>
  <rfmt sheetId="5" xfDxf="1" sqref="Z1059" start="0" length="0"/>
  <rfmt sheetId="5" xfDxf="1" sqref="AA1059" start="0" length="0"/>
  <rfmt sheetId="5" xfDxf="1" sqref="AB1059" start="0" length="0"/>
  <rfmt sheetId="5" xfDxf="1" sqref="AC1059" start="0" length="0"/>
  <rfmt sheetId="5" xfDxf="1" sqref="AD1059" start="0" length="0"/>
  <rfmt sheetId="5" xfDxf="1" sqref="AE1059" start="0" length="0"/>
  <rfmt sheetId="5" xfDxf="1" sqref="A1060" start="0" length="0">
    <dxf>
      <font>
        <b/>
        <sz val="12"/>
        <name val="Calibri"/>
        <scheme val="none"/>
      </font>
      <alignment horizontal="justify" readingOrder="0"/>
    </dxf>
  </rfmt>
  <rfmt sheetId="5" xfDxf="1" sqref="B1060" start="0" length="0"/>
  <rfmt sheetId="5" xfDxf="1" sqref="C1060" start="0" length="0"/>
  <rfmt sheetId="5" xfDxf="1" sqref="D1060" start="0" length="0"/>
  <rfmt sheetId="5" xfDxf="1" sqref="E1060" start="0" length="0"/>
  <rfmt sheetId="5" xfDxf="1" sqref="F1060" start="0" length="0"/>
  <rfmt sheetId="5" xfDxf="1" sqref="G1060" start="0" length="0"/>
  <rfmt sheetId="5" xfDxf="1" sqref="H1060" start="0" length="0"/>
  <rfmt sheetId="5" xfDxf="1" sqref="I1060" start="0" length="0"/>
  <rfmt sheetId="5" xfDxf="1" sqref="J1060" start="0" length="0"/>
  <rfmt sheetId="5" xfDxf="1" sqref="K1060" start="0" length="0"/>
  <rfmt sheetId="5" xfDxf="1" sqref="L1060" start="0" length="0"/>
  <rfmt sheetId="5" xfDxf="1" sqref="M1060" start="0" length="0"/>
  <rfmt sheetId="5" xfDxf="1" sqref="N1060" start="0" length="0"/>
  <rfmt sheetId="5" xfDxf="1" sqref="O1060" start="0" length="0"/>
  <rfmt sheetId="5" xfDxf="1" sqref="P1060" start="0" length="0"/>
  <rfmt sheetId="5" xfDxf="1" sqref="Q1060" start="0" length="0"/>
  <rfmt sheetId="5" xfDxf="1" sqref="R1060" start="0" length="0"/>
  <rfmt sheetId="5" xfDxf="1" sqref="S1060" start="0" length="0"/>
  <rfmt sheetId="5" xfDxf="1" sqref="T1060" start="0" length="0"/>
  <rfmt sheetId="5" xfDxf="1" sqref="U1060" start="0" length="0"/>
  <rfmt sheetId="5" xfDxf="1" sqref="V1060" start="0" length="0"/>
  <rfmt sheetId="5" xfDxf="1" sqref="W1060" start="0" length="0"/>
  <rfmt sheetId="5" xfDxf="1" sqref="X1060" start="0" length="0"/>
  <rfmt sheetId="5" xfDxf="1" sqref="Y1060" start="0" length="0"/>
  <rfmt sheetId="5" xfDxf="1" sqref="Z1060" start="0" length="0"/>
  <rfmt sheetId="5" xfDxf="1" sqref="AA1060" start="0" length="0"/>
  <rfmt sheetId="5" xfDxf="1" sqref="AB1060" start="0" length="0"/>
  <rfmt sheetId="5" xfDxf="1" sqref="AC1060" start="0" length="0"/>
  <rfmt sheetId="5" xfDxf="1" sqref="AD1060" start="0" length="0"/>
  <rfmt sheetId="5" xfDxf="1" sqref="AE1060" start="0" length="0"/>
  <rcc rId="57412" sId="5" xfDxf="1" dxf="1">
    <nc r="A1061" t="inlineStr">
      <is>
        <t xml:space="preserve">The information obtained from this exercise will augment the findings of the Monitoring and evaluation, Joint Support Supervision visits mentioned above. This will help to bring out perceptions about project interventions by the communities and beneficiaries of the project themselves. This will guide subsequent MARPS programming and policy decision making to ensure that identified structural and other barriers are addressed in a timely manner to deliver targeted services. </t>
      </is>
    </nc>
    <ndxf>
      <font>
        <sz val="12"/>
        <name val="Calibri"/>
        <scheme val="none"/>
      </font>
      <alignment horizontal="justify" readingOrder="0"/>
    </ndxf>
  </rcc>
  <rfmt sheetId="5" xfDxf="1" sqref="B1061" start="0" length="0"/>
  <rfmt sheetId="5" xfDxf="1" sqref="C1061" start="0" length="0"/>
  <rfmt sheetId="5" xfDxf="1" sqref="D1061" start="0" length="0"/>
  <rfmt sheetId="5" xfDxf="1" sqref="E1061" start="0" length="0"/>
  <rfmt sheetId="5" xfDxf="1" sqref="F1061" start="0" length="0"/>
  <rfmt sheetId="5" xfDxf="1" sqref="G1061" start="0" length="0"/>
  <rfmt sheetId="5" xfDxf="1" sqref="H1061" start="0" length="0"/>
  <rfmt sheetId="5" xfDxf="1" sqref="I1061" start="0" length="0"/>
  <rfmt sheetId="5" xfDxf="1" sqref="J1061" start="0" length="0"/>
  <rfmt sheetId="5" xfDxf="1" sqref="K1061" start="0" length="0"/>
  <rfmt sheetId="5" xfDxf="1" sqref="L1061" start="0" length="0"/>
  <rfmt sheetId="5" xfDxf="1" sqref="M1061" start="0" length="0"/>
  <rfmt sheetId="5" xfDxf="1" sqref="N1061" start="0" length="0"/>
  <rfmt sheetId="5" xfDxf="1" sqref="O1061" start="0" length="0"/>
  <rfmt sheetId="5" xfDxf="1" sqref="P1061" start="0" length="0"/>
  <rfmt sheetId="5" xfDxf="1" sqref="Q1061" start="0" length="0"/>
  <rfmt sheetId="5" xfDxf="1" sqref="R1061" start="0" length="0"/>
  <rfmt sheetId="5" xfDxf="1" sqref="S1061" start="0" length="0"/>
  <rfmt sheetId="5" xfDxf="1" sqref="T1061" start="0" length="0"/>
  <rfmt sheetId="5" xfDxf="1" sqref="U1061" start="0" length="0"/>
  <rfmt sheetId="5" xfDxf="1" sqref="V1061" start="0" length="0"/>
  <rfmt sheetId="5" xfDxf="1" sqref="W1061" start="0" length="0"/>
  <rfmt sheetId="5" xfDxf="1" sqref="X1061" start="0" length="0"/>
  <rfmt sheetId="5" xfDxf="1" sqref="Y1061" start="0" length="0"/>
  <rfmt sheetId="5" xfDxf="1" sqref="Z1061" start="0" length="0"/>
  <rfmt sheetId="5" xfDxf="1" sqref="AA1061" start="0" length="0"/>
  <rfmt sheetId="5" xfDxf="1" sqref="AB1061" start="0" length="0"/>
  <rfmt sheetId="5" xfDxf="1" sqref="AC1061" start="0" length="0"/>
  <rfmt sheetId="5" xfDxf="1" sqref="AD1061" start="0" length="0"/>
  <rfmt sheetId="5" xfDxf="1" sqref="AE1061" start="0" length="0"/>
  <rfmt sheetId="5" xfDxf="1" sqref="A1062" start="0" length="0">
    <dxf>
      <font>
        <sz val="12"/>
        <name val="Calibri"/>
        <scheme val="none"/>
      </font>
      <alignment horizontal="justify" readingOrder="0"/>
    </dxf>
  </rfmt>
  <rfmt sheetId="5" xfDxf="1" sqref="B1062" start="0" length="0"/>
  <rfmt sheetId="5" xfDxf="1" sqref="C1062" start="0" length="0"/>
  <rfmt sheetId="5" xfDxf="1" sqref="D1062" start="0" length="0"/>
  <rfmt sheetId="5" xfDxf="1" sqref="E1062" start="0" length="0"/>
  <rfmt sheetId="5" xfDxf="1" sqref="F1062" start="0" length="0"/>
  <rfmt sheetId="5" xfDxf="1" sqref="G1062" start="0" length="0"/>
  <rfmt sheetId="5" xfDxf="1" sqref="H1062" start="0" length="0"/>
  <rfmt sheetId="5" xfDxf="1" sqref="I1062" start="0" length="0"/>
  <rfmt sheetId="5" xfDxf="1" sqref="J1062" start="0" length="0"/>
  <rfmt sheetId="5" xfDxf="1" sqref="K1062" start="0" length="0"/>
  <rfmt sheetId="5" xfDxf="1" sqref="L1062" start="0" length="0"/>
  <rfmt sheetId="5" xfDxf="1" sqref="M1062" start="0" length="0"/>
  <rfmt sheetId="5" xfDxf="1" sqref="N1062" start="0" length="0"/>
  <rfmt sheetId="5" xfDxf="1" sqref="O1062" start="0" length="0"/>
  <rfmt sheetId="5" xfDxf="1" sqref="P1062" start="0" length="0"/>
  <rfmt sheetId="5" xfDxf="1" sqref="Q1062" start="0" length="0"/>
  <rfmt sheetId="5" xfDxf="1" sqref="R1062" start="0" length="0"/>
  <rfmt sheetId="5" xfDxf="1" sqref="S1062" start="0" length="0"/>
  <rfmt sheetId="5" xfDxf="1" sqref="T1062" start="0" length="0"/>
  <rfmt sheetId="5" xfDxf="1" sqref="U1062" start="0" length="0"/>
  <rfmt sheetId="5" xfDxf="1" sqref="V1062" start="0" length="0"/>
  <rfmt sheetId="5" xfDxf="1" sqref="W1062" start="0" length="0"/>
  <rfmt sheetId="5" xfDxf="1" sqref="X1062" start="0" length="0"/>
  <rfmt sheetId="5" xfDxf="1" sqref="Y1062" start="0" length="0"/>
  <rfmt sheetId="5" xfDxf="1" sqref="Z1062" start="0" length="0"/>
  <rfmt sheetId="5" xfDxf="1" sqref="AA1062" start="0" length="0"/>
  <rfmt sheetId="5" xfDxf="1" sqref="AB1062" start="0" length="0"/>
  <rfmt sheetId="5" xfDxf="1" sqref="AC1062" start="0" length="0"/>
  <rfmt sheetId="5" xfDxf="1" sqref="AD1062" start="0" length="0"/>
  <rfmt sheetId="5" xfDxf="1" sqref="AE1062" start="0" length="0"/>
  <rcc rId="57413" sId="5" xfDxf="1" dxf="1">
    <nc r="A1063" t="inlineStr">
      <is>
        <t xml:space="preserve">5.6 Documentation of best practices through online and print materials </t>
      </is>
    </nc>
    <ndxf>
      <font>
        <b/>
        <sz val="12"/>
        <name val="Calibri"/>
        <scheme val="none"/>
      </font>
      <alignment horizontal="justify" readingOrder="0"/>
    </ndxf>
  </rcc>
  <rfmt sheetId="5" xfDxf="1" sqref="B1063" start="0" length="0"/>
  <rfmt sheetId="5" xfDxf="1" sqref="C1063" start="0" length="0"/>
  <rfmt sheetId="5" xfDxf="1" sqref="D1063" start="0" length="0"/>
  <rfmt sheetId="5" xfDxf="1" sqref="E1063" start="0" length="0"/>
  <rfmt sheetId="5" xfDxf="1" sqref="F1063" start="0" length="0"/>
  <rfmt sheetId="5" xfDxf="1" sqref="G1063" start="0" length="0"/>
  <rfmt sheetId="5" xfDxf="1" sqref="H1063" start="0" length="0"/>
  <rfmt sheetId="5" xfDxf="1" sqref="I1063" start="0" length="0"/>
  <rfmt sheetId="5" xfDxf="1" sqref="J1063" start="0" length="0"/>
  <rfmt sheetId="5" xfDxf="1" sqref="K1063" start="0" length="0"/>
  <rfmt sheetId="5" xfDxf="1" sqref="L1063" start="0" length="0"/>
  <rfmt sheetId="5" xfDxf="1" sqref="M1063" start="0" length="0"/>
  <rfmt sheetId="5" xfDxf="1" sqref="N1063" start="0" length="0"/>
  <rfmt sheetId="5" xfDxf="1" sqref="O1063" start="0" length="0"/>
  <rfmt sheetId="5" xfDxf="1" sqref="P1063" start="0" length="0"/>
  <rfmt sheetId="5" xfDxf="1" sqref="Q1063" start="0" length="0"/>
  <rfmt sheetId="5" xfDxf="1" sqref="R1063" start="0" length="0"/>
  <rfmt sheetId="5" xfDxf="1" sqref="S1063" start="0" length="0"/>
  <rfmt sheetId="5" xfDxf="1" sqref="T1063" start="0" length="0"/>
  <rfmt sheetId="5" xfDxf="1" sqref="U1063" start="0" length="0"/>
  <rfmt sheetId="5" xfDxf="1" sqref="V1063" start="0" length="0"/>
  <rfmt sheetId="5" xfDxf="1" sqref="W1063" start="0" length="0"/>
  <rfmt sheetId="5" xfDxf="1" sqref="X1063" start="0" length="0"/>
  <rfmt sheetId="5" xfDxf="1" sqref="Y1063" start="0" length="0"/>
  <rfmt sheetId="5" xfDxf="1" sqref="Z1063" start="0" length="0"/>
  <rfmt sheetId="5" xfDxf="1" sqref="AA1063" start="0" length="0"/>
  <rfmt sheetId="5" xfDxf="1" sqref="AB1063" start="0" length="0"/>
  <rfmt sheetId="5" xfDxf="1" sqref="AC1063" start="0" length="0"/>
  <rfmt sheetId="5" xfDxf="1" sqref="AD1063" start="0" length="0"/>
  <rfmt sheetId="5" xfDxf="1" sqref="AE1063" start="0" length="0"/>
  <rcc rId="57414" sId="5" xfDxf="1" dxf="1">
    <nc r="A1064" t="inlineStr">
      <is>
        <t>During the monitoring process RIDE AFRICA will identify unique and innovative interventions to be documented as good practices. In addition RIDE AFRICA will review project activity reports with a view to identify innovative interventions to be captured as good practices in MARPS interventions. The documented good practices will be compiled in form of newsletters, news supplements, Video and photo Clips and success stories that will be produced and shared on quarterly basis through electronic copies that will be distributed electronically and in print to urban authorities . Towards the end of the project, materials generated over the project period will be reviewed to develop a Video Documentary that captures that captures good practices for possible replication in other urban settings.</t>
      </is>
    </nc>
    <ndxf>
      <font>
        <sz val="12"/>
        <name val="Calibri"/>
        <scheme val="none"/>
      </font>
      <alignment horizontal="justify" readingOrder="0"/>
    </ndxf>
  </rcc>
  <rfmt sheetId="5" xfDxf="1" sqref="B1064" start="0" length="0"/>
  <rfmt sheetId="5" xfDxf="1" sqref="C1064" start="0" length="0"/>
  <rfmt sheetId="5" xfDxf="1" sqref="D1064" start="0" length="0"/>
  <rfmt sheetId="5" xfDxf="1" sqref="E1064" start="0" length="0"/>
  <rfmt sheetId="5" xfDxf="1" sqref="F1064" start="0" length="0"/>
  <rfmt sheetId="5" xfDxf="1" sqref="G1064" start="0" length="0"/>
  <rfmt sheetId="5" xfDxf="1" sqref="H1064" start="0" length="0"/>
  <rfmt sheetId="5" xfDxf="1" sqref="I1064" start="0" length="0"/>
  <rfmt sheetId="5" xfDxf="1" sqref="J1064" start="0" length="0"/>
  <rfmt sheetId="5" xfDxf="1" sqref="K1064" start="0" length="0"/>
  <rfmt sheetId="5" xfDxf="1" sqref="L1064" start="0" length="0"/>
  <rfmt sheetId="5" xfDxf="1" sqref="M1064" start="0" length="0"/>
  <rfmt sheetId="5" xfDxf="1" sqref="N1064" start="0" length="0"/>
  <rfmt sheetId="5" xfDxf="1" sqref="O1064" start="0" length="0"/>
  <rfmt sheetId="5" xfDxf="1" sqref="P1064" start="0" length="0"/>
  <rfmt sheetId="5" xfDxf="1" sqref="Q1064" start="0" length="0"/>
  <rfmt sheetId="5" xfDxf="1" sqref="R1064" start="0" length="0"/>
  <rfmt sheetId="5" xfDxf="1" sqref="S1064" start="0" length="0"/>
  <rfmt sheetId="5" xfDxf="1" sqref="T1064" start="0" length="0"/>
  <rfmt sheetId="5" xfDxf="1" sqref="U1064" start="0" length="0"/>
  <rfmt sheetId="5" xfDxf="1" sqref="V1064" start="0" length="0"/>
  <rfmt sheetId="5" xfDxf="1" sqref="W1064" start="0" length="0"/>
  <rfmt sheetId="5" xfDxf="1" sqref="X1064" start="0" length="0"/>
  <rfmt sheetId="5" xfDxf="1" sqref="Y1064" start="0" length="0"/>
  <rfmt sheetId="5" xfDxf="1" sqref="Z1064" start="0" length="0"/>
  <rfmt sheetId="5" xfDxf="1" sqref="AA1064" start="0" length="0"/>
  <rfmt sheetId="5" xfDxf="1" sqref="AB1064" start="0" length="0"/>
  <rfmt sheetId="5" xfDxf="1" sqref="AC1064" start="0" length="0"/>
  <rfmt sheetId="5" xfDxf="1" sqref="AD1064" start="0" length="0"/>
  <rfmt sheetId="5" xfDxf="1" sqref="AE1064" start="0" length="0"/>
  <rfmt sheetId="5" xfDxf="1" sqref="A1065" start="0" length="0">
    <dxf>
      <font>
        <sz val="12"/>
        <name val="Calibri"/>
        <scheme val="none"/>
      </font>
      <alignment horizontal="justify" readingOrder="0"/>
    </dxf>
  </rfmt>
  <rfmt sheetId="5" xfDxf="1" sqref="B1065" start="0" length="0"/>
  <rfmt sheetId="5" xfDxf="1" sqref="C1065" start="0" length="0"/>
  <rfmt sheetId="5" xfDxf="1" sqref="D1065" start="0" length="0"/>
  <rfmt sheetId="5" xfDxf="1" sqref="E1065" start="0" length="0"/>
  <rfmt sheetId="5" xfDxf="1" sqref="F1065" start="0" length="0"/>
  <rfmt sheetId="5" xfDxf="1" sqref="G1065" start="0" length="0"/>
  <rfmt sheetId="5" xfDxf="1" sqref="H1065" start="0" length="0"/>
  <rfmt sheetId="5" xfDxf="1" sqref="I1065" start="0" length="0"/>
  <rfmt sheetId="5" xfDxf="1" sqref="J1065" start="0" length="0"/>
  <rfmt sheetId="5" xfDxf="1" sqref="K1065" start="0" length="0"/>
  <rfmt sheetId="5" xfDxf="1" sqref="L1065" start="0" length="0"/>
  <rfmt sheetId="5" xfDxf="1" sqref="M1065" start="0" length="0"/>
  <rfmt sheetId="5" xfDxf="1" sqref="N1065" start="0" length="0"/>
  <rfmt sheetId="5" xfDxf="1" sqref="O1065" start="0" length="0"/>
  <rfmt sheetId="5" xfDxf="1" sqref="P1065" start="0" length="0"/>
  <rfmt sheetId="5" xfDxf="1" sqref="Q1065" start="0" length="0"/>
  <rfmt sheetId="5" xfDxf="1" sqref="R1065" start="0" length="0"/>
  <rfmt sheetId="5" xfDxf="1" sqref="S1065" start="0" length="0"/>
  <rfmt sheetId="5" xfDxf="1" sqref="T1065" start="0" length="0"/>
  <rfmt sheetId="5" xfDxf="1" sqref="U1065" start="0" length="0"/>
  <rfmt sheetId="5" xfDxf="1" sqref="V1065" start="0" length="0"/>
  <rfmt sheetId="5" xfDxf="1" sqref="W1065" start="0" length="0"/>
  <rfmt sheetId="5" xfDxf="1" sqref="X1065" start="0" length="0"/>
  <rfmt sheetId="5" xfDxf="1" sqref="Y1065" start="0" length="0"/>
  <rfmt sheetId="5" xfDxf="1" sqref="Z1065" start="0" length="0"/>
  <rfmt sheetId="5" xfDxf="1" sqref="AA1065" start="0" length="0"/>
  <rfmt sheetId="5" xfDxf="1" sqref="AB1065" start="0" length="0"/>
  <rfmt sheetId="5" xfDxf="1" sqref="AC1065" start="0" length="0"/>
  <rfmt sheetId="5" xfDxf="1" sqref="AD1065" start="0" length="0"/>
  <rfmt sheetId="5" xfDxf="1" sqref="AE1065" start="0" length="0"/>
  <rcc rId="57415" sId="5" xfDxf="1" dxf="1">
    <nc r="A1066" t="inlineStr">
      <is>
        <t xml:space="preserve">5.7 Develop web-based dialogue and information sharing platform to enhance information sharing among MARPS </t>
      </is>
    </nc>
    <ndxf>
      <font>
        <b/>
        <sz val="12"/>
        <name val="Calibri"/>
        <scheme val="none"/>
      </font>
      <alignment horizontal="justify" readingOrder="0"/>
    </ndxf>
  </rcc>
  <rfmt sheetId="5" xfDxf="1" sqref="B1066" start="0" length="0"/>
  <rfmt sheetId="5" xfDxf="1" sqref="C1066" start="0" length="0"/>
  <rfmt sheetId="5" xfDxf="1" sqref="D1066" start="0" length="0"/>
  <rfmt sheetId="5" xfDxf="1" sqref="E1066" start="0" length="0"/>
  <rfmt sheetId="5" xfDxf="1" sqref="F1066" start="0" length="0"/>
  <rfmt sheetId="5" xfDxf="1" sqref="G1066" start="0" length="0"/>
  <rfmt sheetId="5" xfDxf="1" sqref="H1066" start="0" length="0"/>
  <rfmt sheetId="5" xfDxf="1" sqref="I1066" start="0" length="0"/>
  <rfmt sheetId="5" xfDxf="1" sqref="J1066" start="0" length="0"/>
  <rfmt sheetId="5" xfDxf="1" sqref="K1066" start="0" length="0"/>
  <rfmt sheetId="5" xfDxf="1" sqref="L1066" start="0" length="0"/>
  <rfmt sheetId="5" xfDxf="1" sqref="M1066" start="0" length="0"/>
  <rfmt sheetId="5" xfDxf="1" sqref="N1066" start="0" length="0"/>
  <rfmt sheetId="5" xfDxf="1" sqref="O1066" start="0" length="0"/>
  <rfmt sheetId="5" xfDxf="1" sqref="P1066" start="0" length="0"/>
  <rfmt sheetId="5" xfDxf="1" sqref="Q1066" start="0" length="0"/>
  <rfmt sheetId="5" xfDxf="1" sqref="R1066" start="0" length="0"/>
  <rfmt sheetId="5" xfDxf="1" sqref="S1066" start="0" length="0"/>
  <rfmt sheetId="5" xfDxf="1" sqref="T1066" start="0" length="0"/>
  <rfmt sheetId="5" xfDxf="1" sqref="U1066" start="0" length="0"/>
  <rfmt sheetId="5" xfDxf="1" sqref="V1066" start="0" length="0"/>
  <rfmt sheetId="5" xfDxf="1" sqref="W1066" start="0" length="0"/>
  <rfmt sheetId="5" xfDxf="1" sqref="X1066" start="0" length="0"/>
  <rfmt sheetId="5" xfDxf="1" sqref="Y1066" start="0" length="0"/>
  <rfmt sheetId="5" xfDxf="1" sqref="Z1066" start="0" length="0"/>
  <rfmt sheetId="5" xfDxf="1" sqref="AA1066" start="0" length="0"/>
  <rfmt sheetId="5" xfDxf="1" sqref="AB1066" start="0" length="0"/>
  <rfmt sheetId="5" xfDxf="1" sqref="AC1066" start="0" length="0"/>
  <rfmt sheetId="5" xfDxf="1" sqref="AD1066" start="0" length="0"/>
  <rfmt sheetId="5" xfDxf="1" sqref="AE1066" start="0" length="0"/>
  <rcc rId="57416" sId="5" xfDxf="1" dxf="1">
    <nc r="A1067" t="inlineStr">
      <is>
        <t xml:space="preserve">Technical assistance will be hired in form of a visiting Web-Master who will design a moderated web-based list-serve (discussion for dialogue and sharing information on KP issues. The issues in the dialogue will be synthesized on a regular basis and will be used to guide advocacy action. It is anticipated that the web-based dialogue will help to increase access to the hard to reach MSM </t>
      </is>
    </nc>
    <ndxf>
      <font>
        <sz val="12"/>
        <name val="Calibri"/>
        <scheme val="none"/>
      </font>
      <alignment horizontal="justify" readingOrder="0"/>
    </ndxf>
  </rcc>
  <rfmt sheetId="5" xfDxf="1" sqref="B1067" start="0" length="0"/>
  <rfmt sheetId="5" xfDxf="1" sqref="C1067" start="0" length="0"/>
  <rfmt sheetId="5" xfDxf="1" sqref="D1067" start="0" length="0"/>
  <rfmt sheetId="5" xfDxf="1" sqref="E1067" start="0" length="0"/>
  <rfmt sheetId="5" xfDxf="1" sqref="F1067" start="0" length="0"/>
  <rfmt sheetId="5" xfDxf="1" sqref="G1067" start="0" length="0"/>
  <rfmt sheetId="5" xfDxf="1" sqref="H1067" start="0" length="0"/>
  <rfmt sheetId="5" xfDxf="1" sqref="I1067" start="0" length="0"/>
  <rfmt sheetId="5" xfDxf="1" sqref="J1067" start="0" length="0"/>
  <rfmt sheetId="5" xfDxf="1" sqref="K1067" start="0" length="0"/>
  <rfmt sheetId="5" xfDxf="1" sqref="L1067" start="0" length="0"/>
  <rfmt sheetId="5" xfDxf="1" sqref="M1067" start="0" length="0"/>
  <rfmt sheetId="5" xfDxf="1" sqref="N1067" start="0" length="0"/>
  <rfmt sheetId="5" xfDxf="1" sqref="O1067" start="0" length="0"/>
  <rfmt sheetId="5" xfDxf="1" sqref="P1067" start="0" length="0"/>
  <rfmt sheetId="5" xfDxf="1" sqref="Q1067" start="0" length="0"/>
  <rfmt sheetId="5" xfDxf="1" sqref="R1067" start="0" length="0"/>
  <rfmt sheetId="5" xfDxf="1" sqref="S1067" start="0" length="0"/>
  <rfmt sheetId="5" xfDxf="1" sqref="T1067" start="0" length="0"/>
  <rfmt sheetId="5" xfDxf="1" sqref="U1067" start="0" length="0"/>
  <rfmt sheetId="5" xfDxf="1" sqref="V1067" start="0" length="0"/>
  <rfmt sheetId="5" xfDxf="1" sqref="W1067" start="0" length="0"/>
  <rfmt sheetId="5" xfDxf="1" sqref="X1067" start="0" length="0"/>
  <rfmt sheetId="5" xfDxf="1" sqref="Y1067" start="0" length="0"/>
  <rfmt sheetId="5" xfDxf="1" sqref="Z1067" start="0" length="0"/>
  <rfmt sheetId="5" xfDxf="1" sqref="AA1067" start="0" length="0"/>
  <rfmt sheetId="5" xfDxf="1" sqref="AB1067" start="0" length="0"/>
  <rfmt sheetId="5" xfDxf="1" sqref="AC1067" start="0" length="0"/>
  <rfmt sheetId="5" xfDxf="1" sqref="AD1067" start="0" length="0"/>
  <rfmt sheetId="5" xfDxf="1" sqref="AE1067" start="0" length="0"/>
  <rfmt sheetId="5" xfDxf="1" sqref="A1068" start="0" length="0">
    <dxf>
      <font>
        <b/>
        <sz val="12"/>
        <name val="Calibri"/>
        <scheme val="none"/>
      </font>
      <alignment horizontal="justify" readingOrder="0"/>
    </dxf>
  </rfmt>
  <rfmt sheetId="5" xfDxf="1" sqref="B1068" start="0" length="0"/>
  <rfmt sheetId="5" xfDxf="1" sqref="C1068" start="0" length="0"/>
  <rfmt sheetId="5" xfDxf="1" sqref="D1068" start="0" length="0"/>
  <rfmt sheetId="5" xfDxf="1" sqref="E1068" start="0" length="0"/>
  <rfmt sheetId="5" xfDxf="1" sqref="F1068" start="0" length="0"/>
  <rfmt sheetId="5" xfDxf="1" sqref="G1068" start="0" length="0"/>
  <rfmt sheetId="5" xfDxf="1" sqref="H1068" start="0" length="0"/>
  <rfmt sheetId="5" xfDxf="1" sqref="I1068" start="0" length="0"/>
  <rfmt sheetId="5" xfDxf="1" sqref="J1068" start="0" length="0"/>
  <rfmt sheetId="5" xfDxf="1" sqref="K1068" start="0" length="0"/>
  <rfmt sheetId="5" xfDxf="1" sqref="L1068" start="0" length="0"/>
  <rfmt sheetId="5" xfDxf="1" sqref="M1068" start="0" length="0"/>
  <rfmt sheetId="5" xfDxf="1" sqref="N1068" start="0" length="0"/>
  <rfmt sheetId="5" xfDxf="1" sqref="O1068" start="0" length="0"/>
  <rfmt sheetId="5" xfDxf="1" sqref="P1068" start="0" length="0"/>
  <rfmt sheetId="5" xfDxf="1" sqref="Q1068" start="0" length="0"/>
  <rfmt sheetId="5" xfDxf="1" sqref="R1068" start="0" length="0"/>
  <rfmt sheetId="5" xfDxf="1" sqref="S1068" start="0" length="0"/>
  <rfmt sheetId="5" xfDxf="1" sqref="T1068" start="0" length="0"/>
  <rfmt sheetId="5" xfDxf="1" sqref="U1068" start="0" length="0"/>
  <rfmt sheetId="5" xfDxf="1" sqref="V1068" start="0" length="0"/>
  <rfmt sheetId="5" xfDxf="1" sqref="W1068" start="0" length="0"/>
  <rfmt sheetId="5" xfDxf="1" sqref="X1068" start="0" length="0"/>
  <rfmt sheetId="5" xfDxf="1" sqref="Y1068" start="0" length="0"/>
  <rfmt sheetId="5" xfDxf="1" sqref="Z1068" start="0" length="0"/>
  <rfmt sheetId="5" xfDxf="1" sqref="AA1068" start="0" length="0"/>
  <rfmt sheetId="5" xfDxf="1" sqref="AB1068" start="0" length="0"/>
  <rfmt sheetId="5" xfDxf="1" sqref="AC1068" start="0" length="0"/>
  <rfmt sheetId="5" xfDxf="1" sqref="AD1068" start="0" length="0"/>
  <rfmt sheetId="5" xfDxf="1" sqref="AE1068" start="0" length="0"/>
  <rcc rId="57417" sId="5" xfDxf="1" dxf="1">
    <nc r="A1069" t="inlineStr">
      <is>
        <t>5.8. Conduct KABPs study among MARPS and other high risk groups in FORT PORTAL MUNICIPALITY and other implementing urban Authorities</t>
      </is>
    </nc>
    <ndxf>
      <font>
        <b/>
        <sz val="12"/>
        <name val="Calibri"/>
        <scheme val="none"/>
      </font>
      <alignment horizontal="justify" readingOrder="0"/>
    </ndxf>
  </rcc>
  <rfmt sheetId="5" xfDxf="1" sqref="B1069" start="0" length="0"/>
  <rfmt sheetId="5" xfDxf="1" sqref="C1069" start="0" length="0"/>
  <rfmt sheetId="5" xfDxf="1" sqref="D1069" start="0" length="0"/>
  <rfmt sheetId="5" xfDxf="1" sqref="E1069" start="0" length="0"/>
  <rfmt sheetId="5" xfDxf="1" sqref="F1069" start="0" length="0"/>
  <rfmt sheetId="5" xfDxf="1" sqref="G1069" start="0" length="0"/>
  <rfmt sheetId="5" xfDxf="1" sqref="H1069" start="0" length="0"/>
  <rfmt sheetId="5" xfDxf="1" sqref="I1069" start="0" length="0"/>
  <rfmt sheetId="5" xfDxf="1" sqref="J1069" start="0" length="0"/>
  <rfmt sheetId="5" xfDxf="1" sqref="K1069" start="0" length="0"/>
  <rfmt sheetId="5" xfDxf="1" sqref="L1069" start="0" length="0"/>
  <rfmt sheetId="5" xfDxf="1" sqref="M1069" start="0" length="0"/>
  <rfmt sheetId="5" xfDxf="1" sqref="N1069" start="0" length="0"/>
  <rfmt sheetId="5" xfDxf="1" sqref="O1069" start="0" length="0"/>
  <rfmt sheetId="5" xfDxf="1" sqref="P1069" start="0" length="0"/>
  <rfmt sheetId="5" xfDxf="1" sqref="Q1069" start="0" length="0"/>
  <rfmt sheetId="5" xfDxf="1" sqref="R1069" start="0" length="0"/>
  <rfmt sheetId="5" xfDxf="1" sqref="S1069" start="0" length="0"/>
  <rfmt sheetId="5" xfDxf="1" sqref="T1069" start="0" length="0"/>
  <rfmt sheetId="5" xfDxf="1" sqref="U1069" start="0" length="0"/>
  <rfmt sheetId="5" xfDxf="1" sqref="V1069" start="0" length="0"/>
  <rfmt sheetId="5" xfDxf="1" sqref="W1069" start="0" length="0"/>
  <rfmt sheetId="5" xfDxf="1" sqref="X1069" start="0" length="0"/>
  <rfmt sheetId="5" xfDxf="1" sqref="Y1069" start="0" length="0"/>
  <rfmt sheetId="5" xfDxf="1" sqref="Z1069" start="0" length="0"/>
  <rfmt sheetId="5" xfDxf="1" sqref="AA1069" start="0" length="0"/>
  <rfmt sheetId="5" xfDxf="1" sqref="AB1069" start="0" length="0"/>
  <rfmt sheetId="5" xfDxf="1" sqref="AC1069" start="0" length="0"/>
  <rfmt sheetId="5" xfDxf="1" sqref="AD1069" start="0" length="0"/>
  <rfmt sheetId="5" xfDxf="1" sqref="AE1069" start="0" length="0"/>
  <rcc rId="57418" sId="5" xfDxf="1" dxf="1">
    <nc r="A1070" t="inlineStr">
      <is>
        <t xml:space="preserve">In order to inform design of implementation approach to suit the Knowledge, Attitudes, Behaviour Practices (KABP) of the Key Populations, RIDE AFRICA will conduct a KABPs study at the beginning of the project. This will help fine-tune the implementation approach based on the findings of this study. A consultant will be hired to conduct this study using participatory methodologies involving the relevant urban local government leaders as well as all categories of the targeted populations. </t>
      </is>
    </nc>
    <ndxf>
      <font>
        <sz val="12"/>
        <name val="Calibri"/>
        <scheme val="none"/>
      </font>
      <alignment horizontal="justify" readingOrder="0"/>
    </ndxf>
  </rcc>
  <rfmt sheetId="5" xfDxf="1" sqref="B1070" start="0" length="0"/>
  <rfmt sheetId="5" xfDxf="1" sqref="C1070" start="0" length="0"/>
  <rfmt sheetId="5" xfDxf="1" sqref="D1070" start="0" length="0"/>
  <rfmt sheetId="5" xfDxf="1" sqref="E1070" start="0" length="0"/>
  <rfmt sheetId="5" xfDxf="1" sqref="F1070" start="0" length="0"/>
  <rfmt sheetId="5" xfDxf="1" sqref="G1070" start="0" length="0"/>
  <rfmt sheetId="5" xfDxf="1" sqref="H1070" start="0" length="0"/>
  <rfmt sheetId="5" xfDxf="1" sqref="I1070" start="0" length="0"/>
  <rfmt sheetId="5" xfDxf="1" sqref="J1070" start="0" length="0"/>
  <rfmt sheetId="5" xfDxf="1" sqref="K1070" start="0" length="0"/>
  <rfmt sheetId="5" xfDxf="1" sqref="L1070" start="0" length="0"/>
  <rfmt sheetId="5" xfDxf="1" sqref="M1070" start="0" length="0"/>
  <rfmt sheetId="5" xfDxf="1" sqref="N1070" start="0" length="0"/>
  <rfmt sheetId="5" xfDxf="1" sqref="O1070" start="0" length="0"/>
  <rfmt sheetId="5" xfDxf="1" sqref="P1070" start="0" length="0"/>
  <rfmt sheetId="5" xfDxf="1" sqref="Q1070" start="0" length="0"/>
  <rfmt sheetId="5" xfDxf="1" sqref="R1070" start="0" length="0"/>
  <rfmt sheetId="5" xfDxf="1" sqref="S1070" start="0" length="0"/>
  <rfmt sheetId="5" xfDxf="1" sqref="T1070" start="0" length="0"/>
  <rfmt sheetId="5" xfDxf="1" sqref="U1070" start="0" length="0"/>
  <rfmt sheetId="5" xfDxf="1" sqref="V1070" start="0" length="0"/>
  <rfmt sheetId="5" xfDxf="1" sqref="W1070" start="0" length="0"/>
  <rfmt sheetId="5" xfDxf="1" sqref="X1070" start="0" length="0"/>
  <rfmt sheetId="5" xfDxf="1" sqref="Y1070" start="0" length="0"/>
  <rfmt sheetId="5" xfDxf="1" sqref="Z1070" start="0" length="0"/>
  <rfmt sheetId="5" xfDxf="1" sqref="AA1070" start="0" length="0"/>
  <rfmt sheetId="5" xfDxf="1" sqref="AB1070" start="0" length="0"/>
  <rfmt sheetId="5" xfDxf="1" sqref="AC1070" start="0" length="0"/>
  <rfmt sheetId="5" xfDxf="1" sqref="AD1070" start="0" length="0"/>
  <rfmt sheetId="5" xfDxf="1" sqref="AE1070" start="0" length="0"/>
  <rfmt sheetId="5" xfDxf="1" sqref="A1071" start="0" length="0">
    <dxf>
      <font>
        <b/>
        <sz val="11"/>
        <name val="Calibri"/>
        <scheme val="none"/>
      </font>
      <alignment horizontal="justify" readingOrder="0"/>
    </dxf>
  </rfmt>
  <rfmt sheetId="5" xfDxf="1" sqref="B1071" start="0" length="0"/>
  <rfmt sheetId="5" xfDxf="1" sqref="C1071" start="0" length="0"/>
  <rfmt sheetId="5" xfDxf="1" sqref="D1071" start="0" length="0"/>
  <rfmt sheetId="5" xfDxf="1" sqref="E1071" start="0" length="0"/>
  <rfmt sheetId="5" xfDxf="1" sqref="F1071" start="0" length="0"/>
  <rfmt sheetId="5" xfDxf="1" sqref="G1071" start="0" length="0"/>
  <rfmt sheetId="5" xfDxf="1" sqref="H1071" start="0" length="0"/>
  <rfmt sheetId="5" xfDxf="1" sqref="I1071" start="0" length="0"/>
  <rfmt sheetId="5" xfDxf="1" sqref="J1071" start="0" length="0"/>
  <rfmt sheetId="5" xfDxf="1" sqref="K1071" start="0" length="0"/>
  <rfmt sheetId="5" xfDxf="1" sqref="L1071" start="0" length="0"/>
  <rfmt sheetId="5" xfDxf="1" sqref="M1071" start="0" length="0"/>
  <rfmt sheetId="5" xfDxf="1" sqref="N1071" start="0" length="0"/>
  <rfmt sheetId="5" xfDxf="1" sqref="O1071" start="0" length="0"/>
  <rfmt sheetId="5" xfDxf="1" sqref="P1071" start="0" length="0"/>
  <rfmt sheetId="5" xfDxf="1" sqref="Q1071" start="0" length="0"/>
  <rfmt sheetId="5" xfDxf="1" sqref="R1071" start="0" length="0"/>
  <rfmt sheetId="5" xfDxf="1" sqref="S1071" start="0" length="0"/>
  <rfmt sheetId="5" xfDxf="1" sqref="T1071" start="0" length="0"/>
  <rfmt sheetId="5" xfDxf="1" sqref="U1071" start="0" length="0"/>
  <rfmt sheetId="5" xfDxf="1" sqref="V1071" start="0" length="0"/>
  <rfmt sheetId="5" xfDxf="1" sqref="W1071" start="0" length="0"/>
  <rfmt sheetId="5" xfDxf="1" sqref="X1071" start="0" length="0"/>
  <rfmt sheetId="5" xfDxf="1" sqref="Y1071" start="0" length="0"/>
  <rfmt sheetId="5" xfDxf="1" sqref="Z1071" start="0" length="0"/>
  <rfmt sheetId="5" xfDxf="1" sqref="AA1071" start="0" length="0"/>
  <rfmt sheetId="5" xfDxf="1" sqref="AB1071" start="0" length="0"/>
  <rfmt sheetId="5" xfDxf="1" sqref="AC1071" start="0" length="0"/>
  <rfmt sheetId="5" xfDxf="1" sqref="AD1071" start="0" length="0"/>
  <rfmt sheetId="5" xfDxf="1" sqref="AE1071" start="0" length="0"/>
  <rcc rId="57419" sId="5" xfDxf="1" dxf="1">
    <nc r="A1072" t="inlineStr">
      <is>
        <t xml:space="preserve">5.9 Conduct bi-annual national level support supervision visits to the urban councils in partnership with national level partners </t>
      </is>
    </nc>
    <ndxf>
      <font>
        <b/>
        <sz val="12"/>
        <name val="Calibri"/>
        <scheme val="none"/>
      </font>
      <alignment horizontal="justify" readingOrder="0"/>
    </ndxf>
  </rcc>
  <rfmt sheetId="5" xfDxf="1" sqref="B1072" start="0" length="0"/>
  <rfmt sheetId="5" xfDxf="1" sqref="C1072" start="0" length="0"/>
  <rfmt sheetId="5" xfDxf="1" sqref="D1072" start="0" length="0"/>
  <rfmt sheetId="5" xfDxf="1" sqref="E1072" start="0" length="0"/>
  <rfmt sheetId="5" xfDxf="1" sqref="F1072" start="0" length="0"/>
  <rfmt sheetId="5" xfDxf="1" sqref="G1072" start="0" length="0"/>
  <rfmt sheetId="5" xfDxf="1" sqref="H1072" start="0" length="0"/>
  <rfmt sheetId="5" xfDxf="1" sqref="I1072" start="0" length="0"/>
  <rfmt sheetId="5" xfDxf="1" sqref="J1072" start="0" length="0"/>
  <rfmt sheetId="5" xfDxf="1" sqref="K1072" start="0" length="0"/>
  <rfmt sheetId="5" xfDxf="1" sqref="L1072" start="0" length="0"/>
  <rfmt sheetId="5" xfDxf="1" sqref="M1072" start="0" length="0"/>
  <rfmt sheetId="5" xfDxf="1" sqref="N1072" start="0" length="0"/>
  <rfmt sheetId="5" xfDxf="1" sqref="O1072" start="0" length="0"/>
  <rfmt sheetId="5" xfDxf="1" sqref="P1072" start="0" length="0"/>
  <rfmt sheetId="5" xfDxf="1" sqref="Q1072" start="0" length="0"/>
  <rfmt sheetId="5" xfDxf="1" sqref="R1072" start="0" length="0"/>
  <rfmt sheetId="5" xfDxf="1" sqref="S1072" start="0" length="0"/>
  <rfmt sheetId="5" xfDxf="1" sqref="T1072" start="0" length="0"/>
  <rfmt sheetId="5" xfDxf="1" sqref="U1072" start="0" length="0"/>
  <rfmt sheetId="5" xfDxf="1" sqref="V1072" start="0" length="0"/>
  <rfmt sheetId="5" xfDxf="1" sqref="W1072" start="0" length="0"/>
  <rfmt sheetId="5" xfDxf="1" sqref="X1072" start="0" length="0"/>
  <rfmt sheetId="5" xfDxf="1" sqref="Y1072" start="0" length="0"/>
  <rfmt sheetId="5" xfDxf="1" sqref="Z1072" start="0" length="0"/>
  <rfmt sheetId="5" xfDxf="1" sqref="AA1072" start="0" length="0"/>
  <rfmt sheetId="5" xfDxf="1" sqref="AB1072" start="0" length="0"/>
  <rfmt sheetId="5" xfDxf="1" sqref="AC1072" start="0" length="0"/>
  <rfmt sheetId="5" xfDxf="1" sqref="AD1072" start="0" length="0"/>
  <rfmt sheetId="5" xfDxf="1" sqref="AE1072" start="0" length="0"/>
  <rcc rId="57420" sId="5" xfDxf="1" dxf="1">
    <nc r="A1073" t="inlineStr">
      <is>
        <t xml:space="preserve">A team of at least 4 people comprised of members of RIDE AFRICA, RIDE AFRICA Executive Council, Secretariat Staff and other selected partners will visit project sights on a bi-annual basis to monitor project implementation and provide guidance on aspects of project implementation. Guidelines will be developed by the Monitoring and Evaluation Team to guide the monitoring visits and reports will be prepared and shared with the project implementation team so as to guide implementation. </t>
      </is>
    </nc>
    <ndxf>
      <font>
        <sz val="12"/>
        <name val="Calibri"/>
        <scheme val="none"/>
      </font>
      <alignment horizontal="justify" readingOrder="0"/>
    </ndxf>
  </rcc>
  <rfmt sheetId="5" xfDxf="1" sqref="B1073" start="0" length="0"/>
  <rfmt sheetId="5" xfDxf="1" sqref="C1073" start="0" length="0"/>
  <rfmt sheetId="5" xfDxf="1" sqref="D1073" start="0" length="0"/>
  <rfmt sheetId="5" xfDxf="1" sqref="E1073" start="0" length="0"/>
  <rfmt sheetId="5" xfDxf="1" sqref="F1073" start="0" length="0"/>
  <rfmt sheetId="5" xfDxf="1" sqref="G1073" start="0" length="0"/>
  <rfmt sheetId="5" xfDxf="1" sqref="H1073" start="0" length="0"/>
  <rfmt sheetId="5" xfDxf="1" sqref="I1073" start="0" length="0"/>
  <rfmt sheetId="5" xfDxf="1" sqref="J1073" start="0" length="0"/>
  <rfmt sheetId="5" xfDxf="1" sqref="K1073" start="0" length="0"/>
  <rfmt sheetId="5" xfDxf="1" sqref="L1073" start="0" length="0"/>
  <rfmt sheetId="5" xfDxf="1" sqref="M1073" start="0" length="0"/>
  <rfmt sheetId="5" xfDxf="1" sqref="N1073" start="0" length="0"/>
  <rfmt sheetId="5" xfDxf="1" sqref="O1073" start="0" length="0"/>
  <rfmt sheetId="5" xfDxf="1" sqref="P1073" start="0" length="0"/>
  <rfmt sheetId="5" xfDxf="1" sqref="Q1073" start="0" length="0"/>
  <rfmt sheetId="5" xfDxf="1" sqref="R1073" start="0" length="0"/>
  <rfmt sheetId="5" xfDxf="1" sqref="S1073" start="0" length="0"/>
  <rfmt sheetId="5" xfDxf="1" sqref="T1073" start="0" length="0"/>
  <rfmt sheetId="5" xfDxf="1" sqref="U1073" start="0" length="0"/>
  <rfmt sheetId="5" xfDxf="1" sqref="V1073" start="0" length="0"/>
  <rfmt sheetId="5" xfDxf="1" sqref="W1073" start="0" length="0"/>
  <rfmt sheetId="5" xfDxf="1" sqref="X1073" start="0" length="0"/>
  <rfmt sheetId="5" xfDxf="1" sqref="Y1073" start="0" length="0"/>
  <rfmt sheetId="5" xfDxf="1" sqref="Z1073" start="0" length="0"/>
  <rfmt sheetId="5" xfDxf="1" sqref="AA1073" start="0" length="0"/>
  <rfmt sheetId="5" xfDxf="1" sqref="AB1073" start="0" length="0"/>
  <rfmt sheetId="5" xfDxf="1" sqref="AC1073" start="0" length="0"/>
  <rfmt sheetId="5" xfDxf="1" sqref="AD1073" start="0" length="0"/>
  <rfmt sheetId="5" xfDxf="1" sqref="AE1073" start="0" length="0"/>
  <rfmt sheetId="5" xfDxf="1" sqref="A1074" start="0" length="0">
    <dxf>
      <font>
        <sz val="12"/>
        <color rgb="FF7030A0"/>
        <name val="Calibri"/>
        <scheme val="none"/>
      </font>
      <alignment horizontal="justify" readingOrder="0"/>
    </dxf>
  </rfmt>
  <rfmt sheetId="5" xfDxf="1" sqref="B1074" start="0" length="0"/>
  <rfmt sheetId="5" xfDxf="1" sqref="C1074" start="0" length="0"/>
  <rfmt sheetId="5" xfDxf="1" sqref="D1074" start="0" length="0"/>
  <rfmt sheetId="5" xfDxf="1" sqref="E1074" start="0" length="0"/>
  <rfmt sheetId="5" xfDxf="1" sqref="F1074" start="0" length="0"/>
  <rfmt sheetId="5" xfDxf="1" sqref="G1074" start="0" length="0"/>
  <rfmt sheetId="5" xfDxf="1" sqref="H1074" start="0" length="0"/>
  <rfmt sheetId="5" xfDxf="1" sqref="I1074" start="0" length="0"/>
  <rfmt sheetId="5" xfDxf="1" sqref="J1074" start="0" length="0"/>
  <rfmt sheetId="5" xfDxf="1" sqref="K1074" start="0" length="0"/>
  <rfmt sheetId="5" xfDxf="1" sqref="L1074" start="0" length="0"/>
  <rfmt sheetId="5" xfDxf="1" sqref="M1074" start="0" length="0"/>
  <rfmt sheetId="5" xfDxf="1" sqref="N1074" start="0" length="0"/>
  <rfmt sheetId="5" xfDxf="1" sqref="O1074" start="0" length="0"/>
  <rfmt sheetId="5" xfDxf="1" sqref="P1074" start="0" length="0"/>
  <rfmt sheetId="5" xfDxf="1" sqref="Q1074" start="0" length="0"/>
  <rfmt sheetId="5" xfDxf="1" sqref="R1074" start="0" length="0"/>
  <rfmt sheetId="5" xfDxf="1" sqref="S1074" start="0" length="0"/>
  <rfmt sheetId="5" xfDxf="1" sqref="T1074" start="0" length="0"/>
  <rfmt sheetId="5" xfDxf="1" sqref="U1074" start="0" length="0"/>
  <rfmt sheetId="5" xfDxf="1" sqref="V1074" start="0" length="0"/>
  <rfmt sheetId="5" xfDxf="1" sqref="W1074" start="0" length="0"/>
  <rfmt sheetId="5" xfDxf="1" sqref="X1074" start="0" length="0"/>
  <rfmt sheetId="5" xfDxf="1" sqref="Y1074" start="0" length="0"/>
  <rfmt sheetId="5" xfDxf="1" sqref="Z1074" start="0" length="0"/>
  <rfmt sheetId="5" xfDxf="1" sqref="AA1074" start="0" length="0"/>
  <rfmt sheetId="5" xfDxf="1" sqref="AB1074" start="0" length="0"/>
  <rfmt sheetId="5" xfDxf="1" sqref="AC1074" start="0" length="0"/>
  <rfmt sheetId="5" xfDxf="1" sqref="AD1074" start="0" length="0"/>
  <rfmt sheetId="5" xfDxf="1" sqref="AE1074" start="0" length="0"/>
  <rcc rId="57421" sId="5" xfDxf="1" dxf="1">
    <nc r="A1075" t="inlineStr">
      <is>
        <t xml:space="preserve">5.10 Facilitate monthly monitoring and evaluation visits by RIDE AFRICA staff and local government officials </t>
      </is>
    </nc>
    <ndxf>
      <font>
        <b/>
        <sz val="12"/>
        <name val="Calibri"/>
        <scheme val="none"/>
      </font>
      <alignment horizontal="justify" readingOrder="0"/>
    </ndxf>
  </rcc>
  <rfmt sheetId="5" xfDxf="1" sqref="B1075" start="0" length="0"/>
  <rfmt sheetId="5" xfDxf="1" sqref="C1075" start="0" length="0"/>
  <rfmt sheetId="5" xfDxf="1" sqref="D1075" start="0" length="0"/>
  <rfmt sheetId="5" xfDxf="1" sqref="E1075" start="0" length="0"/>
  <rfmt sheetId="5" xfDxf="1" sqref="F1075" start="0" length="0"/>
  <rfmt sheetId="5" xfDxf="1" sqref="G1075" start="0" length="0"/>
  <rfmt sheetId="5" xfDxf="1" sqref="H1075" start="0" length="0"/>
  <rfmt sheetId="5" xfDxf="1" sqref="I1075" start="0" length="0"/>
  <rfmt sheetId="5" xfDxf="1" sqref="J1075" start="0" length="0"/>
  <rfmt sheetId="5" xfDxf="1" sqref="K1075" start="0" length="0"/>
  <rfmt sheetId="5" xfDxf="1" sqref="L1075" start="0" length="0"/>
  <rfmt sheetId="5" xfDxf="1" sqref="M1075" start="0" length="0"/>
  <rfmt sheetId="5" xfDxf="1" sqref="N1075" start="0" length="0"/>
  <rfmt sheetId="5" xfDxf="1" sqref="O1075" start="0" length="0"/>
  <rfmt sheetId="5" xfDxf="1" sqref="P1075" start="0" length="0"/>
  <rfmt sheetId="5" xfDxf="1" sqref="Q1075" start="0" length="0"/>
  <rfmt sheetId="5" xfDxf="1" sqref="R1075" start="0" length="0"/>
  <rfmt sheetId="5" xfDxf="1" sqref="S1075" start="0" length="0"/>
  <rfmt sheetId="5" xfDxf="1" sqref="T1075" start="0" length="0"/>
  <rfmt sheetId="5" xfDxf="1" sqref="U1075" start="0" length="0"/>
  <rfmt sheetId="5" xfDxf="1" sqref="V1075" start="0" length="0"/>
  <rfmt sheetId="5" xfDxf="1" sqref="W1075" start="0" length="0"/>
  <rfmt sheetId="5" xfDxf="1" sqref="X1075" start="0" length="0"/>
  <rfmt sheetId="5" xfDxf="1" sqref="Y1075" start="0" length="0"/>
  <rfmt sheetId="5" xfDxf="1" sqref="Z1075" start="0" length="0"/>
  <rfmt sheetId="5" xfDxf="1" sqref="AA1075" start="0" length="0"/>
  <rfmt sheetId="5" xfDxf="1" sqref="AB1075" start="0" length="0"/>
  <rfmt sheetId="5" xfDxf="1" sqref="AC1075" start="0" length="0"/>
  <rfmt sheetId="5" xfDxf="1" sqref="AD1075" start="0" length="0"/>
  <rfmt sheetId="5" xfDxf="1" sqref="AE1075" start="0" length="0"/>
  <rcc rId="57422" sId="5" xfDxf="1" dxf="1">
    <nc r="A1076" t="inlineStr">
      <is>
        <t xml:space="preserve">The M&amp;E Officer(s) will be supported to conduct quarterly monitoring, support supervision, mentoring and Data Quality Assessment (DQA) visits at selected service points and data collection sites. During these visits, the M&amp;E officers will hold meetings with peer educators, and Drama groups to gather experiences in data collection, reporting, activity implementation and will also carry out spot checks on data collection to ensure quality. </t>
      </is>
    </nc>
    <ndxf>
      <font>
        <sz val="12"/>
        <name val="Calibri"/>
        <scheme val="none"/>
      </font>
      <alignment horizontal="justify" readingOrder="0"/>
    </ndxf>
  </rcc>
  <rfmt sheetId="5" xfDxf="1" sqref="B1076" start="0" length="0"/>
  <rfmt sheetId="5" xfDxf="1" sqref="C1076" start="0" length="0"/>
  <rfmt sheetId="5" xfDxf="1" sqref="D1076" start="0" length="0"/>
  <rfmt sheetId="5" xfDxf="1" sqref="E1076" start="0" length="0"/>
  <rfmt sheetId="5" xfDxf="1" sqref="F1076" start="0" length="0"/>
  <rfmt sheetId="5" xfDxf="1" sqref="G1076" start="0" length="0"/>
  <rfmt sheetId="5" xfDxf="1" sqref="H1076" start="0" length="0"/>
  <rfmt sheetId="5" xfDxf="1" sqref="I1076" start="0" length="0"/>
  <rfmt sheetId="5" xfDxf="1" sqref="J1076" start="0" length="0"/>
  <rfmt sheetId="5" xfDxf="1" sqref="K1076" start="0" length="0"/>
  <rfmt sheetId="5" xfDxf="1" sqref="L1076" start="0" length="0"/>
  <rfmt sheetId="5" xfDxf="1" sqref="M1076" start="0" length="0"/>
  <rfmt sheetId="5" xfDxf="1" sqref="N1076" start="0" length="0"/>
  <rfmt sheetId="5" xfDxf="1" sqref="O1076" start="0" length="0"/>
  <rfmt sheetId="5" xfDxf="1" sqref="P1076" start="0" length="0"/>
  <rfmt sheetId="5" xfDxf="1" sqref="Q1076" start="0" length="0"/>
  <rfmt sheetId="5" xfDxf="1" sqref="R1076" start="0" length="0"/>
  <rfmt sheetId="5" xfDxf="1" sqref="S1076" start="0" length="0"/>
  <rfmt sheetId="5" xfDxf="1" sqref="T1076" start="0" length="0"/>
  <rfmt sheetId="5" xfDxf="1" sqref="U1076" start="0" length="0"/>
  <rfmt sheetId="5" xfDxf="1" sqref="V1076" start="0" length="0"/>
  <rfmt sheetId="5" xfDxf="1" sqref="W1076" start="0" length="0"/>
  <rfmt sheetId="5" xfDxf="1" sqref="X1076" start="0" length="0"/>
  <rfmt sheetId="5" xfDxf="1" sqref="Y1076" start="0" length="0"/>
  <rfmt sheetId="5" xfDxf="1" sqref="Z1076" start="0" length="0"/>
  <rfmt sheetId="5" xfDxf="1" sqref="AA1076" start="0" length="0"/>
  <rfmt sheetId="5" xfDxf="1" sqref="AB1076" start="0" length="0"/>
  <rfmt sheetId="5" xfDxf="1" sqref="AC1076" start="0" length="0"/>
  <rfmt sheetId="5" xfDxf="1" sqref="AD1076" start="0" length="0"/>
  <rfmt sheetId="5" xfDxf="1" sqref="AE1076" start="0" length="0"/>
  <rcc rId="57423" sId="5" xfDxf="1" dxf="1">
    <nc r="A1077" t="inlineStr">
      <is>
        <t>This will be done by providing the M&amp;E officers with transport, airtime and per diem. The team will produce quarterly monitoring reports highlighting all issues emerging from the field visits. Emerging issues will be discussed during performance review meetings both at RIDE AFRICA and at urban council level and will inform project implementation and decision making.</t>
      </is>
    </nc>
    <ndxf>
      <font>
        <sz val="12"/>
        <name val="Calibri"/>
        <scheme val="none"/>
      </font>
      <alignment horizontal="justify" readingOrder="0"/>
    </ndxf>
  </rcc>
  <rfmt sheetId="5" xfDxf="1" sqref="B1077" start="0" length="0"/>
  <rfmt sheetId="5" xfDxf="1" sqref="C1077" start="0" length="0"/>
  <rfmt sheetId="5" xfDxf="1" sqref="D1077" start="0" length="0"/>
  <rfmt sheetId="5" xfDxf="1" sqref="E1077" start="0" length="0"/>
  <rfmt sheetId="5" xfDxf="1" sqref="F1077" start="0" length="0"/>
  <rfmt sheetId="5" xfDxf="1" sqref="G1077" start="0" length="0"/>
  <rfmt sheetId="5" xfDxf="1" sqref="H1077" start="0" length="0"/>
  <rfmt sheetId="5" xfDxf="1" sqref="I1077" start="0" length="0"/>
  <rfmt sheetId="5" xfDxf="1" sqref="J1077" start="0" length="0"/>
  <rfmt sheetId="5" xfDxf="1" sqref="K1077" start="0" length="0"/>
  <rfmt sheetId="5" xfDxf="1" sqref="L1077" start="0" length="0"/>
  <rfmt sheetId="5" xfDxf="1" sqref="M1077" start="0" length="0"/>
  <rfmt sheetId="5" xfDxf="1" sqref="N1077" start="0" length="0"/>
  <rfmt sheetId="5" xfDxf="1" sqref="O1077" start="0" length="0"/>
  <rfmt sheetId="5" xfDxf="1" sqref="P1077" start="0" length="0"/>
  <rfmt sheetId="5" xfDxf="1" sqref="Q1077" start="0" length="0"/>
  <rfmt sheetId="5" xfDxf="1" sqref="R1077" start="0" length="0"/>
  <rfmt sheetId="5" xfDxf="1" sqref="S1077" start="0" length="0"/>
  <rfmt sheetId="5" xfDxf="1" sqref="T1077" start="0" length="0"/>
  <rfmt sheetId="5" xfDxf="1" sqref="U1077" start="0" length="0"/>
  <rfmt sheetId="5" xfDxf="1" sqref="V1077" start="0" length="0"/>
  <rfmt sheetId="5" xfDxf="1" sqref="W1077" start="0" length="0"/>
  <rfmt sheetId="5" xfDxf="1" sqref="X1077" start="0" length="0"/>
  <rfmt sheetId="5" xfDxf="1" sqref="Y1077" start="0" length="0"/>
  <rfmt sheetId="5" xfDxf="1" sqref="Z1077" start="0" length="0"/>
  <rfmt sheetId="5" xfDxf="1" sqref="AA1077" start="0" length="0"/>
  <rfmt sheetId="5" xfDxf="1" sqref="AB1077" start="0" length="0"/>
  <rfmt sheetId="5" xfDxf="1" sqref="AC1077" start="0" length="0"/>
  <rfmt sheetId="5" xfDxf="1" sqref="AD1077" start="0" length="0"/>
  <rfmt sheetId="5" xfDxf="1" sqref="AE1077" start="0" length="0"/>
  <rfmt sheetId="5" xfDxf="1" sqref="A1078" start="0" length="0">
    <dxf>
      <font>
        <sz val="12"/>
        <name val="Calibri"/>
        <scheme val="none"/>
      </font>
      <alignment horizontal="justify" readingOrder="0"/>
    </dxf>
  </rfmt>
  <rfmt sheetId="5" xfDxf="1" sqref="B1078" start="0" length="0"/>
  <rfmt sheetId="5" xfDxf="1" sqref="C1078" start="0" length="0"/>
  <rfmt sheetId="5" xfDxf="1" sqref="D1078" start="0" length="0"/>
  <rfmt sheetId="5" xfDxf="1" sqref="E1078" start="0" length="0"/>
  <rfmt sheetId="5" xfDxf="1" sqref="F1078" start="0" length="0"/>
  <rfmt sheetId="5" xfDxf="1" sqref="G1078" start="0" length="0"/>
  <rfmt sheetId="5" xfDxf="1" sqref="H1078" start="0" length="0"/>
  <rfmt sheetId="5" xfDxf="1" sqref="I1078" start="0" length="0"/>
  <rfmt sheetId="5" xfDxf="1" sqref="J1078" start="0" length="0"/>
  <rfmt sheetId="5" xfDxf="1" sqref="K1078" start="0" length="0"/>
  <rfmt sheetId="5" xfDxf="1" sqref="L1078" start="0" length="0"/>
  <rfmt sheetId="5" xfDxf="1" sqref="M1078" start="0" length="0"/>
  <rfmt sheetId="5" xfDxf="1" sqref="N1078" start="0" length="0"/>
  <rfmt sheetId="5" xfDxf="1" sqref="O1078" start="0" length="0"/>
  <rfmt sheetId="5" xfDxf="1" sqref="P1078" start="0" length="0"/>
  <rfmt sheetId="5" xfDxf="1" sqref="Q1078" start="0" length="0"/>
  <rfmt sheetId="5" xfDxf="1" sqref="R1078" start="0" length="0"/>
  <rfmt sheetId="5" xfDxf="1" sqref="S1078" start="0" length="0"/>
  <rfmt sheetId="5" xfDxf="1" sqref="T1078" start="0" length="0"/>
  <rfmt sheetId="5" xfDxf="1" sqref="U1078" start="0" length="0"/>
  <rfmt sheetId="5" xfDxf="1" sqref="V1078" start="0" length="0"/>
  <rfmt sheetId="5" xfDxf="1" sqref="W1078" start="0" length="0"/>
  <rfmt sheetId="5" xfDxf="1" sqref="X1078" start="0" length="0"/>
  <rfmt sheetId="5" xfDxf="1" sqref="Y1078" start="0" length="0"/>
  <rfmt sheetId="5" xfDxf="1" sqref="Z1078" start="0" length="0"/>
  <rfmt sheetId="5" xfDxf="1" sqref="AA1078" start="0" length="0"/>
  <rfmt sheetId="5" xfDxf="1" sqref="AB1078" start="0" length="0"/>
  <rfmt sheetId="5" xfDxf="1" sqref="AC1078" start="0" length="0"/>
  <rfmt sheetId="5" xfDxf="1" sqref="AD1078" start="0" length="0"/>
  <rfmt sheetId="5" xfDxf="1" sqref="AE1078" start="0" length="0"/>
  <rcc rId="57424" sId="5" xfDxf="1" dxf="1">
    <nc r="A1079" t="inlineStr">
      <is>
        <t xml:space="preserve">5.11 Conduct end of project evaluation </t>
      </is>
    </nc>
    <ndxf>
      <font>
        <b/>
        <sz val="12"/>
        <name val="Calibri"/>
        <scheme val="none"/>
      </font>
      <alignment horizontal="justify" readingOrder="0"/>
    </ndxf>
  </rcc>
  <rfmt sheetId="5" xfDxf="1" sqref="B1079" start="0" length="0"/>
  <rfmt sheetId="5" xfDxf="1" sqref="C1079" start="0" length="0"/>
  <rfmt sheetId="5" xfDxf="1" sqref="D1079" start="0" length="0"/>
  <rfmt sheetId="5" xfDxf="1" sqref="E1079" start="0" length="0"/>
  <rfmt sheetId="5" xfDxf="1" sqref="F1079" start="0" length="0"/>
  <rfmt sheetId="5" xfDxf="1" sqref="G1079" start="0" length="0"/>
  <rfmt sheetId="5" xfDxf="1" sqref="H1079" start="0" length="0"/>
  <rfmt sheetId="5" xfDxf="1" sqref="I1079" start="0" length="0"/>
  <rfmt sheetId="5" xfDxf="1" sqref="J1079" start="0" length="0"/>
  <rfmt sheetId="5" xfDxf="1" sqref="K1079" start="0" length="0"/>
  <rfmt sheetId="5" xfDxf="1" sqref="L1079" start="0" length="0"/>
  <rfmt sheetId="5" xfDxf="1" sqref="M1079" start="0" length="0"/>
  <rfmt sheetId="5" xfDxf="1" sqref="N1079" start="0" length="0"/>
  <rfmt sheetId="5" xfDxf="1" sqref="O1079" start="0" length="0"/>
  <rfmt sheetId="5" xfDxf="1" sqref="P1079" start="0" length="0"/>
  <rfmt sheetId="5" xfDxf="1" sqref="Q1079" start="0" length="0"/>
  <rfmt sheetId="5" xfDxf="1" sqref="R1079" start="0" length="0"/>
  <rfmt sheetId="5" xfDxf="1" sqref="S1079" start="0" length="0"/>
  <rfmt sheetId="5" xfDxf="1" sqref="T1079" start="0" length="0"/>
  <rfmt sheetId="5" xfDxf="1" sqref="U1079" start="0" length="0"/>
  <rfmt sheetId="5" xfDxf="1" sqref="V1079" start="0" length="0"/>
  <rfmt sheetId="5" xfDxf="1" sqref="W1079" start="0" length="0"/>
  <rfmt sheetId="5" xfDxf="1" sqref="X1079" start="0" length="0"/>
  <rfmt sheetId="5" xfDxf="1" sqref="Y1079" start="0" length="0"/>
  <rfmt sheetId="5" xfDxf="1" sqref="Z1079" start="0" length="0"/>
  <rfmt sheetId="5" xfDxf="1" sqref="AA1079" start="0" length="0"/>
  <rfmt sheetId="5" xfDxf="1" sqref="AB1079" start="0" length="0"/>
  <rfmt sheetId="5" xfDxf="1" sqref="AC1079" start="0" length="0"/>
  <rfmt sheetId="5" xfDxf="1" sqref="AD1079" start="0" length="0"/>
  <rfmt sheetId="5" xfDxf="1" sqref="AE1079" start="0" length="0"/>
  <rcc rId="57425" sId="5" xfDxf="1" dxf="1">
    <nc r="A1080" t="inlineStr">
      <is>
        <r>
          <t>The evaluation will help to establish the impact of the project in FORT PORTAL MUNICIPALITY and Kasese urban authorities. Among other issues the evaluation will consider effectiveness and efficiency of the project in terms of achieving its intended objectives</t>
        </r>
        <r>
          <rPr>
            <sz val="12"/>
            <color rgb="FF000000"/>
            <rFont val="Calibri"/>
            <family val="2"/>
          </rPr>
          <t xml:space="preserve"> and outcomes as well as its impact</t>
        </r>
        <r>
          <rPr>
            <sz val="12"/>
            <rFont val="Calibri"/>
            <family val="2"/>
          </rPr>
          <t xml:space="preserve">. The evaluation will </t>
        </r>
        <r>
          <rPr>
            <sz val="12"/>
            <color rgb="FF000000"/>
            <rFont val="Calibri"/>
            <family val="2"/>
          </rPr>
          <t>also help to identify unexpected results and community perceptions that influenced project results.</t>
        </r>
      </is>
    </nc>
    <ndxf>
      <font>
        <sz val="12"/>
        <name val="Calibri"/>
        <scheme val="none"/>
      </font>
      <alignment horizontal="justify" readingOrder="0"/>
    </ndxf>
  </rcc>
  <rfmt sheetId="5" xfDxf="1" sqref="B1080" start="0" length="0"/>
  <rfmt sheetId="5" xfDxf="1" sqref="C1080" start="0" length="0"/>
  <rfmt sheetId="5" xfDxf="1" sqref="D1080" start="0" length="0"/>
  <rfmt sheetId="5" xfDxf="1" sqref="E1080" start="0" length="0"/>
  <rfmt sheetId="5" xfDxf="1" sqref="F1080" start="0" length="0"/>
  <rfmt sheetId="5" xfDxf="1" sqref="G1080" start="0" length="0"/>
  <rfmt sheetId="5" xfDxf="1" sqref="H1080" start="0" length="0"/>
  <rfmt sheetId="5" xfDxf="1" sqref="I1080" start="0" length="0"/>
  <rfmt sheetId="5" xfDxf="1" sqref="J1080" start="0" length="0"/>
  <rfmt sheetId="5" xfDxf="1" sqref="K1080" start="0" length="0"/>
  <rfmt sheetId="5" xfDxf="1" sqref="L1080" start="0" length="0"/>
  <rfmt sheetId="5" xfDxf="1" sqref="M1080" start="0" length="0"/>
  <rfmt sheetId="5" xfDxf="1" sqref="N1080" start="0" length="0"/>
  <rfmt sheetId="5" xfDxf="1" sqref="O1080" start="0" length="0"/>
  <rfmt sheetId="5" xfDxf="1" sqref="P1080" start="0" length="0"/>
  <rfmt sheetId="5" xfDxf="1" sqref="Q1080" start="0" length="0"/>
  <rfmt sheetId="5" xfDxf="1" sqref="R1080" start="0" length="0"/>
  <rfmt sheetId="5" xfDxf="1" sqref="S1080" start="0" length="0"/>
  <rfmt sheetId="5" xfDxf="1" sqref="T1080" start="0" length="0"/>
  <rfmt sheetId="5" xfDxf="1" sqref="U1080" start="0" length="0"/>
  <rfmt sheetId="5" xfDxf="1" sqref="V1080" start="0" length="0"/>
  <rfmt sheetId="5" xfDxf="1" sqref="W1080" start="0" length="0"/>
  <rfmt sheetId="5" xfDxf="1" sqref="X1080" start="0" length="0"/>
  <rfmt sheetId="5" xfDxf="1" sqref="Y1080" start="0" length="0"/>
  <rfmt sheetId="5" xfDxf="1" sqref="Z1080" start="0" length="0"/>
  <rfmt sheetId="5" xfDxf="1" sqref="AA1080" start="0" length="0"/>
  <rfmt sheetId="5" xfDxf="1" sqref="AB1080" start="0" length="0"/>
  <rfmt sheetId="5" xfDxf="1" sqref="AC1080" start="0" length="0"/>
  <rfmt sheetId="5" xfDxf="1" sqref="AD1080" start="0" length="0"/>
  <rfmt sheetId="5" xfDxf="1" sqref="AE1080" start="0" length="0"/>
  <rcc rId="57426" sId="5" xfDxf="1" dxf="1">
    <nc r="A1081" t="inlineStr">
      <is>
        <t xml:space="preserve">  </t>
      </is>
    </nc>
    <ndxf>
      <font>
        <sz val="12"/>
        <color rgb="FF000000"/>
        <name val="Calibri"/>
        <scheme val="none"/>
      </font>
      <alignment horizontal="justify" readingOrder="0"/>
    </ndxf>
  </rcc>
  <rfmt sheetId="5" xfDxf="1" sqref="B1081" start="0" length="0"/>
  <rfmt sheetId="5" xfDxf="1" sqref="C1081" start="0" length="0"/>
  <rfmt sheetId="5" xfDxf="1" sqref="D1081" start="0" length="0"/>
  <rfmt sheetId="5" xfDxf="1" sqref="E1081" start="0" length="0"/>
  <rfmt sheetId="5" xfDxf="1" sqref="F1081" start="0" length="0"/>
  <rfmt sheetId="5" xfDxf="1" sqref="G1081" start="0" length="0"/>
  <rfmt sheetId="5" xfDxf="1" sqref="H1081" start="0" length="0"/>
  <rfmt sheetId="5" xfDxf="1" sqref="I1081" start="0" length="0"/>
  <rfmt sheetId="5" xfDxf="1" sqref="J1081" start="0" length="0"/>
  <rfmt sheetId="5" xfDxf="1" sqref="K1081" start="0" length="0"/>
  <rfmt sheetId="5" xfDxf="1" sqref="L1081" start="0" length="0"/>
  <rfmt sheetId="5" xfDxf="1" sqref="M1081" start="0" length="0"/>
  <rfmt sheetId="5" xfDxf="1" sqref="N1081" start="0" length="0"/>
  <rfmt sheetId="5" xfDxf="1" sqref="O1081" start="0" length="0"/>
  <rfmt sheetId="5" xfDxf="1" sqref="P1081" start="0" length="0"/>
  <rfmt sheetId="5" xfDxf="1" sqref="Q1081" start="0" length="0"/>
  <rfmt sheetId="5" xfDxf="1" sqref="R1081" start="0" length="0"/>
  <rfmt sheetId="5" xfDxf="1" sqref="S1081" start="0" length="0"/>
  <rfmt sheetId="5" xfDxf="1" sqref="T1081" start="0" length="0"/>
  <rfmt sheetId="5" xfDxf="1" sqref="U1081" start="0" length="0"/>
  <rfmt sheetId="5" xfDxf="1" sqref="V1081" start="0" length="0"/>
  <rfmt sheetId="5" xfDxf="1" sqref="W1081" start="0" length="0"/>
  <rfmt sheetId="5" xfDxf="1" sqref="X1081" start="0" length="0"/>
  <rfmt sheetId="5" xfDxf="1" sqref="Y1081" start="0" length="0"/>
  <rfmt sheetId="5" xfDxf="1" sqref="Z1081" start="0" length="0"/>
  <rfmt sheetId="5" xfDxf="1" sqref="AA1081" start="0" length="0"/>
  <rfmt sheetId="5" xfDxf="1" sqref="AB1081" start="0" length="0"/>
  <rfmt sheetId="5" xfDxf="1" sqref="AC1081" start="0" length="0"/>
  <rfmt sheetId="5" xfDxf="1" sqref="AD1081" start="0" length="0"/>
  <rfmt sheetId="5" xfDxf="1" sqref="AE1081" start="0" length="0"/>
  <rcc rId="57427" sId="5" xfDxf="1" dxf="1">
    <nc r="A1082" t="inlineStr">
      <is>
        <r>
          <t>An independent Consultant will be hired to carry out an end of project evaluation during 17</t>
        </r>
        <r>
          <rPr>
            <vertAlign val="superscript"/>
            <sz val="12"/>
            <rFont val="Calibri"/>
            <family val="2"/>
          </rPr>
          <t>th</t>
        </r>
        <r>
          <rPr>
            <sz val="12"/>
            <rFont val="Calibri"/>
            <family val="2"/>
          </rPr>
          <t xml:space="preserve"> and 18</t>
        </r>
        <r>
          <rPr>
            <vertAlign val="superscript"/>
            <sz val="12"/>
            <rFont val="Calibri"/>
            <family val="2"/>
          </rPr>
          <t>th</t>
        </r>
        <r>
          <rPr>
            <sz val="12"/>
            <rFont val="Calibri"/>
            <family val="2"/>
          </rPr>
          <t xml:space="preserve"> month of project implementation. Terms of Reference will be developed by RIDE AFRICA Secretariat, competent and experienced external consultant will be contracted to lead the evaluation exercise. The Consultant will work under the supervision of the Executive Director to undertake the study and produce a report that will be validated by  and implementing urban authorities. The findings will be disseminated through a national level workshop to all implementing urban authorities and other key stakeholders. The findings of the evaluation will inform future planning of similar projects in the districts.</t>
        </r>
      </is>
    </nc>
    <ndxf>
      <font>
        <sz val="12"/>
        <name val="Calibri"/>
        <scheme val="none"/>
      </font>
      <alignment horizontal="justify" readingOrder="0"/>
    </ndxf>
  </rcc>
  <rfmt sheetId="5" xfDxf="1" sqref="B1082" start="0" length="0"/>
  <rfmt sheetId="5" xfDxf="1" sqref="C1082" start="0" length="0"/>
  <rfmt sheetId="5" xfDxf="1" sqref="D1082" start="0" length="0"/>
  <rfmt sheetId="5" xfDxf="1" sqref="E1082" start="0" length="0"/>
  <rfmt sheetId="5" xfDxf="1" sqref="F1082" start="0" length="0"/>
  <rfmt sheetId="5" xfDxf="1" sqref="G1082" start="0" length="0"/>
  <rfmt sheetId="5" xfDxf="1" sqref="H1082" start="0" length="0"/>
  <rfmt sheetId="5" xfDxf="1" sqref="I1082" start="0" length="0"/>
  <rfmt sheetId="5" xfDxf="1" sqref="J1082" start="0" length="0"/>
  <rfmt sheetId="5" xfDxf="1" sqref="K1082" start="0" length="0"/>
  <rfmt sheetId="5" xfDxf="1" sqref="L1082" start="0" length="0"/>
  <rfmt sheetId="5" xfDxf="1" sqref="M1082" start="0" length="0"/>
  <rfmt sheetId="5" xfDxf="1" sqref="N1082" start="0" length="0"/>
  <rfmt sheetId="5" xfDxf="1" sqref="O1082" start="0" length="0"/>
  <rfmt sheetId="5" xfDxf="1" sqref="P1082" start="0" length="0"/>
  <rfmt sheetId="5" xfDxf="1" sqref="Q1082" start="0" length="0"/>
  <rfmt sheetId="5" xfDxf="1" sqref="R1082" start="0" length="0"/>
  <rfmt sheetId="5" xfDxf="1" sqref="S1082" start="0" length="0"/>
  <rfmt sheetId="5" xfDxf="1" sqref="T1082" start="0" length="0"/>
  <rfmt sheetId="5" xfDxf="1" sqref="U1082" start="0" length="0"/>
  <rfmt sheetId="5" xfDxf="1" sqref="V1082" start="0" length="0"/>
  <rfmt sheetId="5" xfDxf="1" sqref="W1082" start="0" length="0"/>
  <rfmt sheetId="5" xfDxf="1" sqref="X1082" start="0" length="0"/>
  <rfmt sheetId="5" xfDxf="1" sqref="Y1082" start="0" length="0"/>
  <rfmt sheetId="5" xfDxf="1" sqref="Z1082" start="0" length="0"/>
  <rfmt sheetId="5" xfDxf="1" sqref="AA1082" start="0" length="0"/>
  <rfmt sheetId="5" xfDxf="1" sqref="AB1082" start="0" length="0"/>
  <rfmt sheetId="5" xfDxf="1" sqref="AC1082" start="0" length="0"/>
  <rfmt sheetId="5" xfDxf="1" sqref="AD1082" start="0" length="0"/>
  <rfmt sheetId="5" xfDxf="1" sqref="AE1082" start="0" length="0"/>
  <rfmt sheetId="5" xfDxf="1" sqref="A1083" start="0" length="0">
    <dxf>
      <font>
        <sz val="12"/>
        <color rgb="FF4F81BD"/>
        <name val="Calibri"/>
        <scheme val="none"/>
      </font>
      <alignment horizontal="justify" readingOrder="0"/>
    </dxf>
  </rfmt>
  <rfmt sheetId="5" xfDxf="1" sqref="B1083" start="0" length="0"/>
  <rfmt sheetId="5" xfDxf="1" sqref="C1083" start="0" length="0"/>
  <rfmt sheetId="5" xfDxf="1" sqref="D1083" start="0" length="0"/>
  <rfmt sheetId="5" xfDxf="1" sqref="E1083" start="0" length="0"/>
  <rfmt sheetId="5" xfDxf="1" sqref="F1083" start="0" length="0"/>
  <rfmt sheetId="5" xfDxf="1" sqref="G1083" start="0" length="0"/>
  <rfmt sheetId="5" xfDxf="1" sqref="H1083" start="0" length="0"/>
  <rfmt sheetId="5" xfDxf="1" sqref="I1083" start="0" length="0"/>
  <rfmt sheetId="5" xfDxf="1" sqref="J1083" start="0" length="0"/>
  <rfmt sheetId="5" xfDxf="1" sqref="K1083" start="0" length="0"/>
  <rfmt sheetId="5" xfDxf="1" sqref="L1083" start="0" length="0"/>
  <rfmt sheetId="5" xfDxf="1" sqref="M1083" start="0" length="0"/>
  <rfmt sheetId="5" xfDxf="1" sqref="N1083" start="0" length="0"/>
  <rfmt sheetId="5" xfDxf="1" sqref="O1083" start="0" length="0"/>
  <rfmt sheetId="5" xfDxf="1" sqref="P1083" start="0" length="0"/>
  <rfmt sheetId="5" xfDxf="1" sqref="Q1083" start="0" length="0"/>
  <rfmt sheetId="5" xfDxf="1" sqref="R1083" start="0" length="0"/>
  <rfmt sheetId="5" xfDxf="1" sqref="S1083" start="0" length="0"/>
  <rfmt sheetId="5" xfDxf="1" sqref="T1083" start="0" length="0"/>
  <rfmt sheetId="5" xfDxf="1" sqref="U1083" start="0" length="0"/>
  <rfmt sheetId="5" xfDxf="1" sqref="V1083" start="0" length="0"/>
  <rfmt sheetId="5" xfDxf="1" sqref="W1083" start="0" length="0"/>
  <rfmt sheetId="5" xfDxf="1" sqref="X1083" start="0" length="0"/>
  <rfmt sheetId="5" xfDxf="1" sqref="Y1083" start="0" length="0"/>
  <rfmt sheetId="5" xfDxf="1" sqref="Z1083" start="0" length="0"/>
  <rfmt sheetId="5" xfDxf="1" sqref="AA1083" start="0" length="0"/>
  <rfmt sheetId="5" xfDxf="1" sqref="AB1083" start="0" length="0"/>
  <rfmt sheetId="5" xfDxf="1" sqref="AC1083" start="0" length="0"/>
  <rfmt sheetId="5" xfDxf="1" sqref="AD1083" start="0" length="0"/>
  <rfmt sheetId="5" xfDxf="1" sqref="AE1083" start="0" length="0"/>
  <rfmt sheetId="5" xfDxf="1" sqref="A1084" start="0" length="0">
    <dxf>
      <font>
        <sz val="12"/>
        <color rgb="FF4F81BD"/>
        <name val="Calibri"/>
        <scheme val="none"/>
      </font>
      <alignment horizontal="justify" readingOrder="0"/>
    </dxf>
  </rfmt>
  <rfmt sheetId="5" xfDxf="1" sqref="B1084" start="0" length="0"/>
  <rfmt sheetId="5" xfDxf="1" sqref="C1084" start="0" length="0"/>
  <rfmt sheetId="5" xfDxf="1" sqref="D1084" start="0" length="0"/>
  <rfmt sheetId="5" xfDxf="1" sqref="E1084" start="0" length="0"/>
  <rfmt sheetId="5" xfDxf="1" sqref="F1084" start="0" length="0"/>
  <rfmt sheetId="5" xfDxf="1" sqref="G1084" start="0" length="0"/>
  <rfmt sheetId="5" xfDxf="1" sqref="H1084" start="0" length="0"/>
  <rfmt sheetId="5" xfDxf="1" sqref="I1084" start="0" length="0"/>
  <rfmt sheetId="5" xfDxf="1" sqref="J1084" start="0" length="0"/>
  <rfmt sheetId="5" xfDxf="1" sqref="K1084" start="0" length="0"/>
  <rfmt sheetId="5" xfDxf="1" sqref="L1084" start="0" length="0"/>
  <rfmt sheetId="5" xfDxf="1" sqref="M1084" start="0" length="0"/>
  <rfmt sheetId="5" xfDxf="1" sqref="N1084" start="0" length="0"/>
  <rfmt sheetId="5" xfDxf="1" sqref="O1084" start="0" length="0"/>
  <rfmt sheetId="5" xfDxf="1" sqref="P1084" start="0" length="0"/>
  <rfmt sheetId="5" xfDxf="1" sqref="Q1084" start="0" length="0"/>
  <rfmt sheetId="5" xfDxf="1" sqref="R1084" start="0" length="0"/>
  <rfmt sheetId="5" xfDxf="1" sqref="S1084" start="0" length="0"/>
  <rfmt sheetId="5" xfDxf="1" sqref="T1084" start="0" length="0"/>
  <rfmt sheetId="5" xfDxf="1" sqref="U1084" start="0" length="0"/>
  <rfmt sheetId="5" xfDxf="1" sqref="V1084" start="0" length="0"/>
  <rfmt sheetId="5" xfDxf="1" sqref="W1084" start="0" length="0"/>
  <rfmt sheetId="5" xfDxf="1" sqref="X1084" start="0" length="0"/>
  <rfmt sheetId="5" xfDxf="1" sqref="Y1084" start="0" length="0"/>
  <rfmt sheetId="5" xfDxf="1" sqref="Z1084" start="0" length="0"/>
  <rfmt sheetId="5" xfDxf="1" sqref="AA1084" start="0" length="0"/>
  <rfmt sheetId="5" xfDxf="1" sqref="AB1084" start="0" length="0"/>
  <rfmt sheetId="5" xfDxf="1" sqref="AC1084" start="0" length="0"/>
  <rfmt sheetId="5" xfDxf="1" sqref="AD1084" start="0" length="0"/>
  <rfmt sheetId="5" xfDxf="1" sqref="AE1084" start="0" length="0"/>
  <rfmt sheetId="5" xfDxf="1" sqref="A1085" start="0" length="0"/>
  <rfmt sheetId="5" xfDxf="1" sqref="B1085" start="0" length="0"/>
  <rfmt sheetId="5" xfDxf="1" sqref="C1085" start="0" length="0"/>
  <rfmt sheetId="5" xfDxf="1" sqref="D1085" start="0" length="0"/>
  <rfmt sheetId="5" xfDxf="1" sqref="E1085" start="0" length="0"/>
  <rfmt sheetId="5" xfDxf="1" sqref="F1085" start="0" length="0"/>
  <rfmt sheetId="5" xfDxf="1" sqref="G1085" start="0" length="0"/>
  <rfmt sheetId="5" xfDxf="1" sqref="H1085" start="0" length="0"/>
  <rfmt sheetId="5" xfDxf="1" sqref="I1085" start="0" length="0"/>
  <rfmt sheetId="5" xfDxf="1" sqref="J1085" start="0" length="0"/>
  <rfmt sheetId="5" xfDxf="1" sqref="K1085" start="0" length="0"/>
  <rfmt sheetId="5" xfDxf="1" sqref="L1085" start="0" length="0"/>
  <rfmt sheetId="5" xfDxf="1" sqref="M1085" start="0" length="0"/>
  <rfmt sheetId="5" xfDxf="1" sqref="N1085" start="0" length="0"/>
  <rfmt sheetId="5" xfDxf="1" sqref="O1085" start="0" length="0"/>
  <rfmt sheetId="5" xfDxf="1" sqref="P1085" start="0" length="0"/>
  <rfmt sheetId="5" xfDxf="1" sqref="Q1085" start="0" length="0"/>
  <rfmt sheetId="5" xfDxf="1" sqref="R1085" start="0" length="0"/>
  <rfmt sheetId="5" xfDxf="1" sqref="S1085" start="0" length="0"/>
  <rfmt sheetId="5" xfDxf="1" sqref="T1085" start="0" length="0"/>
  <rfmt sheetId="5" xfDxf="1" sqref="U1085" start="0" length="0"/>
  <rfmt sheetId="5" xfDxf="1" sqref="V1085" start="0" length="0"/>
  <rfmt sheetId="5" xfDxf="1" sqref="W1085" start="0" length="0"/>
  <rfmt sheetId="5" xfDxf="1" sqref="X1085" start="0" length="0"/>
  <rfmt sheetId="5" xfDxf="1" sqref="Y1085" start="0" length="0"/>
  <rfmt sheetId="5" xfDxf="1" sqref="Z1085" start="0" length="0"/>
  <rfmt sheetId="5" xfDxf="1" sqref="AA1085" start="0" length="0"/>
  <rfmt sheetId="5" xfDxf="1" sqref="AB1085" start="0" length="0"/>
  <rfmt sheetId="5" xfDxf="1" sqref="AC1085" start="0" length="0"/>
  <rfmt sheetId="5" xfDxf="1" sqref="AD1085" start="0" length="0"/>
  <rfmt sheetId="5" xfDxf="1" sqref="AE1085" start="0" length="0"/>
  <rcc rId="57428" sId="5" xfDxf="1" dxf="1">
    <nc r="A1086" t="inlineStr">
      <is>
        <r>
          <t>1.7</t>
        </r>
        <r>
          <rPr>
            <b/>
            <sz val="7"/>
            <rFont val="Times New Roman"/>
            <family val="1"/>
          </rPr>
          <t xml:space="preserve">        </t>
        </r>
        <r>
          <rPr>
            <b/>
            <sz val="12"/>
            <rFont val="Calibri"/>
            <family val="2"/>
          </rPr>
          <t>Indicators for measuring the achievement of objectives and outputs (Log frame)</t>
        </r>
      </is>
    </nc>
    <ndxf>
      <font>
        <b/>
        <sz val="12"/>
        <name val="Calibri"/>
        <scheme val="none"/>
      </font>
      <alignment horizontal="justify" readingOrder="0"/>
    </ndxf>
  </rcc>
  <rfmt sheetId="5" xfDxf="1" sqref="B1086" start="0" length="0"/>
  <rfmt sheetId="5" xfDxf="1" sqref="C1086" start="0" length="0"/>
  <rfmt sheetId="5" xfDxf="1" sqref="D1086" start="0" length="0"/>
  <rfmt sheetId="5" xfDxf="1" sqref="E1086" start="0" length="0"/>
  <rfmt sheetId="5" xfDxf="1" sqref="F1086" start="0" length="0"/>
  <rfmt sheetId="5" xfDxf="1" sqref="G1086" start="0" length="0"/>
  <rfmt sheetId="5" xfDxf="1" sqref="H1086" start="0" length="0"/>
  <rfmt sheetId="5" xfDxf="1" sqref="I1086" start="0" length="0"/>
  <rfmt sheetId="5" xfDxf="1" sqref="J1086" start="0" length="0"/>
  <rfmt sheetId="5" xfDxf="1" sqref="K1086" start="0" length="0"/>
  <rfmt sheetId="5" xfDxf="1" sqref="L1086" start="0" length="0"/>
  <rfmt sheetId="5" xfDxf="1" sqref="M1086" start="0" length="0"/>
  <rfmt sheetId="5" xfDxf="1" sqref="N1086" start="0" length="0"/>
  <rfmt sheetId="5" xfDxf="1" sqref="O1086" start="0" length="0"/>
  <rfmt sheetId="5" xfDxf="1" sqref="P1086" start="0" length="0"/>
  <rfmt sheetId="5" xfDxf="1" sqref="Q1086" start="0" length="0"/>
  <rfmt sheetId="5" xfDxf="1" sqref="R1086" start="0" length="0"/>
  <rfmt sheetId="5" xfDxf="1" sqref="S1086" start="0" length="0"/>
  <rfmt sheetId="5" xfDxf="1" sqref="T1086" start="0" length="0"/>
  <rfmt sheetId="5" xfDxf="1" sqref="U1086" start="0" length="0"/>
  <rfmt sheetId="5" xfDxf="1" sqref="V1086" start="0" length="0"/>
  <rfmt sheetId="5" xfDxf="1" sqref="W1086" start="0" length="0"/>
  <rfmt sheetId="5" xfDxf="1" sqref="X1086" start="0" length="0"/>
  <rfmt sheetId="5" xfDxf="1" sqref="Y1086" start="0" length="0"/>
  <rfmt sheetId="5" xfDxf="1" sqref="Z1086" start="0" length="0"/>
  <rfmt sheetId="5" xfDxf="1" sqref="AA1086" start="0" length="0"/>
  <rfmt sheetId="5" xfDxf="1" sqref="AB1086" start="0" length="0"/>
  <rfmt sheetId="5" xfDxf="1" sqref="AC1086" start="0" length="0"/>
  <rfmt sheetId="5" xfDxf="1" sqref="AD1086" start="0" length="0"/>
  <rfmt sheetId="5" xfDxf="1" sqref="AE1086" start="0" length="0"/>
  <rcc rId="57429" sId="5" xfDxf="1" dxf="1">
    <nc r="A1087" t="inlineStr">
      <is>
        <t xml:space="preserve">Hierarchy of objectives </t>
      </is>
    </nc>
    <ndxf>
      <font>
        <b/>
        <sz val="12"/>
        <name val="Calibri"/>
        <scheme val="none"/>
      </font>
      <alignment vertical="top" wrapText="1" mergeCell="1" readingOrder="0"/>
      <border outline="0">
        <left style="medium">
          <color indexed="64"/>
        </left>
        <top style="medium">
          <color indexed="64"/>
        </top>
        <bottom style="medium">
          <color indexed="64"/>
        </bottom>
      </border>
    </ndxf>
  </rcc>
  <rfmt sheetId="5" xfDxf="1" sqref="B1087" start="0" length="0">
    <dxf>
      <font>
        <b/>
        <sz val="12"/>
        <name val="Calibri"/>
        <scheme val="none"/>
      </font>
      <alignment vertical="top" wrapText="1" mergeCell="1" readingOrder="0"/>
      <border outline="0">
        <right style="medium">
          <color indexed="64"/>
        </right>
        <top style="medium">
          <color indexed="64"/>
        </top>
        <bottom style="medium">
          <color indexed="64"/>
        </bottom>
      </border>
    </dxf>
  </rfmt>
  <rcc rId="57430" sId="5" xfDxf="1" dxf="1">
    <nc r="C1087" t="inlineStr">
      <is>
        <t xml:space="preserve">Objectively Verifiable Indicators </t>
      </is>
    </nc>
    <ndxf>
      <font>
        <b/>
        <sz val="12"/>
        <name val="Calibri"/>
        <scheme val="none"/>
      </font>
      <alignment horizontal="justify" vertical="top" wrapText="1" readingOrder="0"/>
      <border outline="0">
        <right style="medium">
          <color indexed="64"/>
        </right>
        <top style="medium">
          <color indexed="64"/>
        </top>
        <bottom style="medium">
          <color indexed="64"/>
        </bottom>
      </border>
    </ndxf>
  </rcc>
  <rcc rId="57431" sId="5" xfDxf="1" dxf="1">
    <nc r="D1087" t="inlineStr">
      <is>
        <t xml:space="preserve">Means of Verification </t>
      </is>
    </nc>
    <ndxf>
      <font>
        <b/>
        <sz val="12"/>
        <name val="Calibri"/>
        <scheme val="none"/>
      </font>
      <alignment horizontal="justify" vertical="top" wrapText="1" readingOrder="0"/>
      <border outline="0">
        <right style="medium">
          <color indexed="64"/>
        </right>
        <top style="medium">
          <color indexed="64"/>
        </top>
        <bottom style="medium">
          <color indexed="64"/>
        </bottom>
      </border>
    </ndxf>
  </rcc>
  <rcc rId="57432" sId="5" xfDxf="1" dxf="1">
    <nc r="E1087" t="inlineStr">
      <is>
        <t xml:space="preserve">Risks/Assumptions </t>
      </is>
    </nc>
    <ndxf>
      <font>
        <b/>
        <sz val="12"/>
        <name val="Calibri"/>
        <scheme val="none"/>
      </font>
      <alignment horizontal="justify" vertical="top" wrapText="1" readingOrder="0"/>
      <border outline="0">
        <right style="medium">
          <color indexed="64"/>
        </right>
        <top style="medium">
          <color indexed="64"/>
        </top>
        <bottom style="medium">
          <color indexed="64"/>
        </bottom>
      </border>
    </ndxf>
  </rcc>
  <rfmt sheetId="5" xfDxf="1" sqref="F1087" start="0" length="0"/>
  <rfmt sheetId="5" xfDxf="1" sqref="G1087" start="0" length="0"/>
  <rfmt sheetId="5" xfDxf="1" sqref="H1087" start="0" length="0"/>
  <rfmt sheetId="5" xfDxf="1" sqref="I1087" start="0" length="0"/>
  <rfmt sheetId="5" xfDxf="1" sqref="J1087" start="0" length="0"/>
  <rfmt sheetId="5" xfDxf="1" sqref="K1087" start="0" length="0"/>
  <rfmt sheetId="5" xfDxf="1" sqref="L1087" start="0" length="0"/>
  <rfmt sheetId="5" xfDxf="1" sqref="M1087" start="0" length="0"/>
  <rfmt sheetId="5" xfDxf="1" sqref="N1087" start="0" length="0"/>
  <rfmt sheetId="5" xfDxf="1" sqref="O1087" start="0" length="0"/>
  <rfmt sheetId="5" xfDxf="1" sqref="P1087" start="0" length="0"/>
  <rfmt sheetId="5" xfDxf="1" sqref="Q1087" start="0" length="0"/>
  <rfmt sheetId="5" xfDxf="1" sqref="R1087" start="0" length="0"/>
  <rfmt sheetId="5" xfDxf="1" sqref="S1087" start="0" length="0"/>
  <rfmt sheetId="5" xfDxf="1" sqref="T1087" start="0" length="0"/>
  <rfmt sheetId="5" xfDxf="1" sqref="U1087" start="0" length="0"/>
  <rfmt sheetId="5" xfDxf="1" sqref="V1087" start="0" length="0"/>
  <rfmt sheetId="5" xfDxf="1" sqref="W1087" start="0" length="0"/>
  <rfmt sheetId="5" xfDxf="1" sqref="X1087" start="0" length="0"/>
  <rfmt sheetId="5" xfDxf="1" sqref="Y1087" start="0" length="0"/>
  <rfmt sheetId="5" xfDxf="1" sqref="Z1087" start="0" length="0"/>
  <rfmt sheetId="5" xfDxf="1" sqref="AA1087" start="0" length="0"/>
  <rfmt sheetId="5" xfDxf="1" sqref="AB1087" start="0" length="0"/>
  <rfmt sheetId="5" xfDxf="1" sqref="AC1087" start="0" length="0"/>
  <rfmt sheetId="5" xfDxf="1" sqref="AD1087" start="0" length="0"/>
  <rfmt sheetId="5" xfDxf="1" sqref="AE1087" start="0" length="0"/>
  <rcc rId="57433" sId="5" xfDxf="1" dxf="1">
    <nc r="A1088" t="inlineStr">
      <is>
        <r>
          <t>Objective 1:</t>
        </r>
        <r>
          <rPr>
            <sz val="11"/>
            <rFont val="Calibri"/>
            <family val="2"/>
          </rPr>
          <t xml:space="preserve">  To increase adoption of safer sexual behaviour among the MARPS in FORT PORTAL MUNICIPALITY and Kasese urban authorities by the end of July 2016</t>
        </r>
      </is>
    </nc>
    <ndxf>
      <font>
        <b/>
        <sz val="11"/>
        <name val="Calibri"/>
        <scheme val="none"/>
      </font>
      <alignment vertical="top" wrapText="1" mergeCell="1" readingOrder="0"/>
      <border outline="0">
        <left style="medium">
          <color indexed="64"/>
        </left>
        <top style="medium">
          <color indexed="64"/>
        </top>
        <bottom style="medium">
          <color indexed="64"/>
        </bottom>
      </border>
    </ndxf>
  </rcc>
  <rfmt sheetId="5" xfDxf="1" sqref="B1088" start="0" length="0">
    <dxf>
      <font>
        <b/>
        <sz val="11"/>
        <name val="Calibri"/>
        <scheme val="none"/>
      </font>
      <alignment vertical="top" wrapText="1" mergeCell="1" readingOrder="0"/>
      <border outline="0">
        <top style="medium">
          <color indexed="64"/>
        </top>
        <bottom style="medium">
          <color indexed="64"/>
        </bottom>
      </border>
    </dxf>
  </rfmt>
  <rfmt sheetId="5" xfDxf="1" sqref="C1088" start="0" length="0">
    <dxf>
      <font>
        <b/>
        <sz val="11"/>
        <name val="Calibri"/>
        <scheme val="none"/>
      </font>
      <alignment vertical="top" wrapText="1" mergeCell="1" readingOrder="0"/>
      <border outline="0">
        <top style="medium">
          <color indexed="64"/>
        </top>
        <bottom style="medium">
          <color indexed="64"/>
        </bottom>
      </border>
    </dxf>
  </rfmt>
  <rfmt sheetId="5" xfDxf="1" sqref="D1088" start="0" length="0">
    <dxf>
      <font>
        <b/>
        <sz val="11"/>
        <name val="Calibri"/>
        <scheme val="none"/>
      </font>
      <alignment vertical="top" wrapText="1" mergeCell="1" readingOrder="0"/>
      <border outline="0">
        <top style="medium">
          <color indexed="64"/>
        </top>
        <bottom style="medium">
          <color indexed="64"/>
        </bottom>
      </border>
    </dxf>
  </rfmt>
  <rfmt sheetId="5" xfDxf="1" sqref="E1088" start="0" length="0">
    <dxf>
      <font>
        <b/>
        <sz val="11"/>
        <name val="Calibri"/>
        <scheme val="none"/>
      </font>
      <alignment vertical="top" wrapText="1" mergeCell="1" readingOrder="0"/>
      <border outline="0">
        <right style="medium">
          <color indexed="64"/>
        </right>
        <top style="medium">
          <color indexed="64"/>
        </top>
        <bottom style="medium">
          <color indexed="64"/>
        </bottom>
      </border>
    </dxf>
  </rfmt>
  <rfmt sheetId="5" xfDxf="1" sqref="F1088" start="0" length="0"/>
  <rfmt sheetId="5" xfDxf="1" sqref="G1088" start="0" length="0"/>
  <rfmt sheetId="5" xfDxf="1" sqref="H1088" start="0" length="0"/>
  <rfmt sheetId="5" xfDxf="1" sqref="I1088" start="0" length="0"/>
  <rfmt sheetId="5" xfDxf="1" sqref="J1088" start="0" length="0"/>
  <rfmt sheetId="5" xfDxf="1" sqref="K1088" start="0" length="0"/>
  <rfmt sheetId="5" xfDxf="1" sqref="L1088" start="0" length="0"/>
  <rfmt sheetId="5" xfDxf="1" sqref="M1088" start="0" length="0"/>
  <rfmt sheetId="5" xfDxf="1" sqref="N1088" start="0" length="0"/>
  <rfmt sheetId="5" xfDxf="1" sqref="O1088" start="0" length="0"/>
  <rfmt sheetId="5" xfDxf="1" sqref="P1088" start="0" length="0"/>
  <rfmt sheetId="5" xfDxf="1" sqref="Q1088" start="0" length="0"/>
  <rfmt sheetId="5" xfDxf="1" sqref="R1088" start="0" length="0"/>
  <rfmt sheetId="5" xfDxf="1" sqref="S1088" start="0" length="0"/>
  <rfmt sheetId="5" xfDxf="1" sqref="T1088" start="0" length="0"/>
  <rfmt sheetId="5" xfDxf="1" sqref="U1088" start="0" length="0"/>
  <rfmt sheetId="5" xfDxf="1" sqref="V1088" start="0" length="0"/>
  <rfmt sheetId="5" xfDxf="1" sqref="W1088" start="0" length="0"/>
  <rfmt sheetId="5" xfDxf="1" sqref="X1088" start="0" length="0"/>
  <rfmt sheetId="5" xfDxf="1" sqref="Y1088" start="0" length="0"/>
  <rfmt sheetId="5" xfDxf="1" sqref="Z1088" start="0" length="0"/>
  <rfmt sheetId="5" xfDxf="1" sqref="AA1088" start="0" length="0"/>
  <rfmt sheetId="5" xfDxf="1" sqref="AB1088" start="0" length="0"/>
  <rfmt sheetId="5" xfDxf="1" sqref="AC1088" start="0" length="0"/>
  <rfmt sheetId="5" xfDxf="1" sqref="AD1088" start="0" length="0"/>
  <rfmt sheetId="5" xfDxf="1" sqref="AE1088" start="0" length="0"/>
  <rcc rId="57434" sId="5" xfDxf="1" dxf="1">
    <nc r="A1089" t="inlineStr">
      <is>
        <r>
          <t>Outcome</t>
        </r>
        <r>
          <rPr>
            <sz val="12"/>
            <color rgb="FF000000"/>
            <rFont val="Calibri"/>
            <family val="2"/>
          </rPr>
          <t xml:space="preserve"> </t>
        </r>
        <r>
          <rPr>
            <b/>
            <sz val="12"/>
            <color rgb="FF000000"/>
            <rFont val="Calibri"/>
            <family val="2"/>
          </rPr>
          <t xml:space="preserve">1: </t>
        </r>
        <r>
          <rPr>
            <sz val="12"/>
            <rFont val="Calibri"/>
            <family val="2"/>
          </rPr>
          <t>Increased adoption of safer sex behaviors and reduction of risky behaviors by MARPS in Kabarole and surrounding urban authorities</t>
        </r>
      </is>
    </nc>
    <ndxf>
      <font>
        <b/>
        <sz val="12"/>
        <color rgb="FF000000"/>
        <name val="Calibri"/>
        <scheme val="none"/>
      </font>
      <alignment vertical="top" wrapText="1" mergeCell="1" readingOrder="0"/>
      <border outline="0">
        <left style="medium">
          <color indexed="64"/>
        </left>
        <right style="medium">
          <color indexed="64"/>
        </right>
        <top style="medium">
          <color indexed="64"/>
        </top>
      </border>
    </ndxf>
  </rcc>
  <rcc rId="57435" sId="5" xfDxf="1" dxf="1">
    <nc r="B1089" t="inlineStr">
      <is>
        <r>
          <t>·</t>
        </r>
        <r>
          <rPr>
            <sz val="7"/>
            <rFont val="Times New Roman"/>
            <family val="1"/>
          </rPr>
          <t xml:space="preserve">      </t>
        </r>
        <r>
          <rPr>
            <sz val="12"/>
            <rFont val="Calibri"/>
            <family val="2"/>
          </rPr>
          <t>Reduction in unprotected sex acts at last sex reported by MARPS (from: FSW, 67.9%; MSM, 100%; truck drivers, 87.2%; fisher-folk, 80.9%; uniformed personnel 81.9%; and boda-boda 83.9%)</t>
        </r>
        <r>
          <rPr>
            <vertAlign val="superscript"/>
            <sz val="12"/>
            <rFont val="Calibri"/>
            <family val="2"/>
          </rPr>
          <t>[6]</t>
        </r>
        <r>
          <rPr>
            <sz val="12"/>
            <rFont val="Calibri"/>
            <family val="2"/>
          </rPr>
          <t>.</t>
        </r>
      </is>
    </nc>
    <ndxf>
      <font>
        <sz val="12"/>
        <name val="Symbol"/>
        <scheme val="none"/>
      </font>
      <alignment horizontal="left" vertical="top" wrapText="1" indent="1" relativeIndent="0" mergeCell="1" readingOrder="0"/>
      <border outline="0">
        <left style="medium">
          <color indexed="64"/>
        </left>
        <top style="medium">
          <color indexed="64"/>
        </top>
      </border>
    </ndxf>
  </rcc>
  <rfmt sheetId="5" xfDxf="1" sqref="C1089" start="0" length="0">
    <dxf>
      <font>
        <sz val="12"/>
        <name val="Symbol"/>
        <scheme val="none"/>
      </font>
      <alignment horizontal="left" vertical="top" wrapText="1" indent="1" relativeIndent="0" mergeCell="1" readingOrder="0"/>
      <border outline="0">
        <right style="medium">
          <color indexed="64"/>
        </right>
        <top style="medium">
          <color indexed="64"/>
        </top>
      </border>
    </dxf>
  </rfmt>
  <rfmt sheetId="5" xfDxf="1" sqref="D1089" start="0" length="0">
    <dxf>
      <font>
        <sz val="12"/>
        <name val="Calibri"/>
        <scheme val="none"/>
      </font>
      <alignment horizontal="justify" vertical="top" wrapText="1" readingOrder="0"/>
      <border outline="0">
        <right style="medium">
          <color indexed="64"/>
        </right>
      </border>
    </dxf>
  </rfmt>
  <rcc rId="57436" sId="5" xfDxf="1" dxf="1">
    <nc r="E1089" t="inlineStr">
      <is>
        <t>There will stable and supportive political environment</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089" start="0" length="0"/>
  <rfmt sheetId="5" xfDxf="1" sqref="G1089" start="0" length="0"/>
  <rfmt sheetId="5" xfDxf="1" sqref="H1089" start="0" length="0"/>
  <rfmt sheetId="5" xfDxf="1" sqref="I1089" start="0" length="0"/>
  <rfmt sheetId="5" xfDxf="1" sqref="J1089" start="0" length="0"/>
  <rfmt sheetId="5" xfDxf="1" sqref="K1089" start="0" length="0"/>
  <rfmt sheetId="5" xfDxf="1" sqref="L1089" start="0" length="0"/>
  <rfmt sheetId="5" xfDxf="1" sqref="M1089" start="0" length="0"/>
  <rfmt sheetId="5" xfDxf="1" sqref="N1089" start="0" length="0"/>
  <rfmt sheetId="5" xfDxf="1" sqref="O1089" start="0" length="0"/>
  <rfmt sheetId="5" xfDxf="1" sqref="P1089" start="0" length="0"/>
  <rfmt sheetId="5" xfDxf="1" sqref="Q1089" start="0" length="0"/>
  <rfmt sheetId="5" xfDxf="1" sqref="R1089" start="0" length="0"/>
  <rfmt sheetId="5" xfDxf="1" sqref="S1089" start="0" length="0"/>
  <rfmt sheetId="5" xfDxf="1" sqref="T1089" start="0" length="0"/>
  <rfmt sheetId="5" xfDxf="1" sqref="U1089" start="0" length="0"/>
  <rfmt sheetId="5" xfDxf="1" sqref="V1089" start="0" length="0"/>
  <rfmt sheetId="5" xfDxf="1" sqref="W1089" start="0" length="0"/>
  <rfmt sheetId="5" xfDxf="1" sqref="X1089" start="0" length="0"/>
  <rfmt sheetId="5" xfDxf="1" sqref="Y1089" start="0" length="0"/>
  <rfmt sheetId="5" xfDxf="1" sqref="Z1089" start="0" length="0"/>
  <rfmt sheetId="5" xfDxf="1" sqref="AA1089" start="0" length="0"/>
  <rfmt sheetId="5" xfDxf="1" sqref="AB1089" start="0" length="0"/>
  <rfmt sheetId="5" xfDxf="1" sqref="AC1089" start="0" length="0"/>
  <rfmt sheetId="5" xfDxf="1" sqref="AD1089" start="0" length="0"/>
  <rfmt sheetId="5" xfDxf="1" sqref="AE1089" start="0" length="0"/>
  <rfmt sheetId="5" xfDxf="1" sqref="A1090" start="0" length="0">
    <dxf>
      <font>
        <b/>
        <sz val="12"/>
        <color rgb="FF000000"/>
        <name val="Calibri"/>
        <scheme val="none"/>
      </font>
      <alignment vertical="top" wrapText="1" mergeCell="1" readingOrder="0"/>
      <border outline="0">
        <left style="medium">
          <color indexed="64"/>
        </left>
        <right style="medium">
          <color indexed="64"/>
        </right>
      </border>
    </dxf>
  </rfmt>
  <rcc rId="57437" sId="5" xfDxf="1" dxf="1">
    <nc r="B1090" t="inlineStr">
      <is>
        <r>
          <t>·</t>
        </r>
        <r>
          <rPr>
            <sz val="7"/>
            <rFont val="Times New Roman"/>
            <family val="1"/>
          </rPr>
          <t xml:space="preserve">      </t>
        </r>
        <r>
          <rPr>
            <sz val="12"/>
            <rFont val="Calibri"/>
            <family val="2"/>
          </rPr>
          <t>Increased consistent use of condoms amongst MARPS in past 3 months</t>
        </r>
      </is>
    </nc>
    <ndxf>
      <font>
        <sz val="12"/>
        <name val="Symbol"/>
        <scheme val="none"/>
      </font>
      <alignment horizontal="left" vertical="top" wrapText="1" indent="1" relativeIndent="0" mergeCell="1" readingOrder="0"/>
      <border outline="0">
        <left style="medium">
          <color indexed="64"/>
        </left>
      </border>
    </ndxf>
  </rcc>
  <rfmt sheetId="5" xfDxf="1" sqref="C1090" start="0" length="0">
    <dxf>
      <font>
        <sz val="12"/>
        <name val="Symbol"/>
        <scheme val="none"/>
      </font>
      <alignment horizontal="left" vertical="top" wrapText="1" indent="1" relativeIndent="0" mergeCell="1" readingOrder="0"/>
      <border outline="0">
        <right style="medium">
          <color indexed="64"/>
        </right>
      </border>
    </dxf>
  </rfmt>
  <rcc rId="57438" sId="5" xfDxf="1" dxf="1">
    <nc r="D1090" t="inlineStr">
      <is>
        <t>UAIS survey report</t>
      </is>
    </nc>
    <ndxf>
      <font>
        <sz val="12"/>
        <name val="Calibri"/>
        <scheme val="none"/>
      </font>
      <alignment horizontal="justify" vertical="top" wrapText="1" readingOrder="0"/>
      <border outline="0">
        <right style="medium">
          <color indexed="64"/>
        </right>
      </border>
    </ndxf>
  </rcc>
  <rfmt sheetId="5" xfDxf="1" sqref="E1090"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090" start="0" length="0"/>
  <rfmt sheetId="5" xfDxf="1" sqref="G1090" start="0" length="0"/>
  <rfmt sheetId="5" xfDxf="1" sqref="H1090" start="0" length="0"/>
  <rfmt sheetId="5" xfDxf="1" sqref="I1090" start="0" length="0"/>
  <rfmt sheetId="5" xfDxf="1" sqref="J1090" start="0" length="0"/>
  <rfmt sheetId="5" xfDxf="1" sqref="K1090" start="0" length="0"/>
  <rfmt sheetId="5" xfDxf="1" sqref="L1090" start="0" length="0"/>
  <rfmt sheetId="5" xfDxf="1" sqref="M1090" start="0" length="0"/>
  <rfmt sheetId="5" xfDxf="1" sqref="N1090" start="0" length="0"/>
  <rfmt sheetId="5" xfDxf="1" sqref="O1090" start="0" length="0"/>
  <rfmt sheetId="5" xfDxf="1" sqref="P1090" start="0" length="0"/>
  <rfmt sheetId="5" xfDxf="1" sqref="Q1090" start="0" length="0"/>
  <rfmt sheetId="5" xfDxf="1" sqref="R1090" start="0" length="0"/>
  <rfmt sheetId="5" xfDxf="1" sqref="S1090" start="0" length="0"/>
  <rfmt sheetId="5" xfDxf="1" sqref="T1090" start="0" length="0"/>
  <rfmt sheetId="5" xfDxf="1" sqref="U1090" start="0" length="0"/>
  <rfmt sheetId="5" xfDxf="1" sqref="V1090" start="0" length="0"/>
  <rfmt sheetId="5" xfDxf="1" sqref="W1090" start="0" length="0"/>
  <rfmt sheetId="5" xfDxf="1" sqref="X1090" start="0" length="0"/>
  <rfmt sheetId="5" xfDxf="1" sqref="Y1090" start="0" length="0"/>
  <rfmt sheetId="5" xfDxf="1" sqref="Z1090" start="0" length="0"/>
  <rfmt sheetId="5" xfDxf="1" sqref="AA1090" start="0" length="0"/>
  <rfmt sheetId="5" xfDxf="1" sqref="AB1090" start="0" length="0"/>
  <rfmt sheetId="5" xfDxf="1" sqref="AC1090" start="0" length="0"/>
  <rfmt sheetId="5" xfDxf="1" sqref="AD1090" start="0" length="0"/>
  <rfmt sheetId="5" xfDxf="1" sqref="AE1090" start="0" length="0"/>
  <rfmt sheetId="5" xfDxf="1" sqref="A1091" start="0" length="0">
    <dxf>
      <font>
        <b/>
        <sz val="12"/>
        <color rgb="FF000000"/>
        <name val="Calibri"/>
        <scheme val="none"/>
      </font>
      <alignment vertical="top" wrapText="1" mergeCell="1" readingOrder="0"/>
      <border outline="0">
        <left style="medium">
          <color indexed="64"/>
        </left>
        <right style="medium">
          <color indexed="64"/>
        </right>
      </border>
    </dxf>
  </rfmt>
  <rcc rId="57439" sId="5" xfDxf="1" dxf="1">
    <nc r="B1091" t="inlineStr">
      <is>
        <r>
          <t>·</t>
        </r>
        <r>
          <rPr>
            <sz val="7"/>
            <rFont val="Times New Roman"/>
            <family val="1"/>
          </rPr>
          <t xml:space="preserve">      </t>
        </r>
        <r>
          <rPr>
            <sz val="12"/>
            <rFont val="Calibri"/>
            <family val="2"/>
          </rPr>
          <t>Reduction in proportion of MARPS reporting 2 or more sexual partners in past 6 months (from: 30% for truck drivers; 27% for fisherfolk; 20% for boda-boda cyclists; 17% for MSM; and 12% for uniformed personnel)</t>
        </r>
        <r>
          <rPr>
            <vertAlign val="superscript"/>
            <sz val="12"/>
            <rFont val="Calibri"/>
            <family val="2"/>
          </rPr>
          <t>[7]</t>
        </r>
        <r>
          <rPr>
            <sz val="12"/>
            <rFont val="Calibri"/>
            <family val="2"/>
          </rPr>
          <t>.</t>
        </r>
      </is>
    </nc>
    <ndxf>
      <font>
        <sz val="12"/>
        <name val="Symbol"/>
        <scheme val="none"/>
      </font>
      <alignment horizontal="left" vertical="top" wrapText="1" indent="1" relativeIndent="0" mergeCell="1" readingOrder="0"/>
      <border outline="0">
        <left style="medium">
          <color indexed="64"/>
        </left>
      </border>
    </ndxf>
  </rcc>
  <rfmt sheetId="5" xfDxf="1" sqref="C1091" start="0" length="0">
    <dxf>
      <font>
        <sz val="12"/>
        <name val="Symbol"/>
        <scheme val="none"/>
      </font>
      <alignment horizontal="left" vertical="top" wrapText="1" indent="1" relativeIndent="0" mergeCell="1" readingOrder="0"/>
      <border outline="0">
        <right style="medium">
          <color indexed="64"/>
        </right>
      </border>
    </dxf>
  </rfmt>
  <rfmt sheetId="5" xfDxf="1" sqref="D1091" start="0" length="0">
    <dxf>
      <font>
        <sz val="12"/>
        <name val="Calibri"/>
        <scheme val="none"/>
      </font>
      <alignment horizontal="justify" vertical="top" wrapText="1" readingOrder="0"/>
      <border outline="0">
        <right style="medium">
          <color indexed="64"/>
        </right>
      </border>
    </dxf>
  </rfmt>
  <rfmt sheetId="5" xfDxf="1" sqref="E1091"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091" start="0" length="0"/>
  <rfmt sheetId="5" xfDxf="1" sqref="G1091" start="0" length="0"/>
  <rfmt sheetId="5" xfDxf="1" sqref="H1091" start="0" length="0"/>
  <rfmt sheetId="5" xfDxf="1" sqref="I1091" start="0" length="0"/>
  <rfmt sheetId="5" xfDxf="1" sqref="J1091" start="0" length="0"/>
  <rfmt sheetId="5" xfDxf="1" sqref="K1091" start="0" length="0"/>
  <rfmt sheetId="5" xfDxf="1" sqref="L1091" start="0" length="0"/>
  <rfmt sheetId="5" xfDxf="1" sqref="M1091" start="0" length="0"/>
  <rfmt sheetId="5" xfDxf="1" sqref="N1091" start="0" length="0"/>
  <rfmt sheetId="5" xfDxf="1" sqref="O1091" start="0" length="0"/>
  <rfmt sheetId="5" xfDxf="1" sqref="P1091" start="0" length="0"/>
  <rfmt sheetId="5" xfDxf="1" sqref="Q1091" start="0" length="0"/>
  <rfmt sheetId="5" xfDxf="1" sqref="R1091" start="0" length="0"/>
  <rfmt sheetId="5" xfDxf="1" sqref="S1091" start="0" length="0"/>
  <rfmt sheetId="5" xfDxf="1" sqref="T1091" start="0" length="0"/>
  <rfmt sheetId="5" xfDxf="1" sqref="U1091" start="0" length="0"/>
  <rfmt sheetId="5" xfDxf="1" sqref="V1091" start="0" length="0"/>
  <rfmt sheetId="5" xfDxf="1" sqref="W1091" start="0" length="0"/>
  <rfmt sheetId="5" xfDxf="1" sqref="X1091" start="0" length="0"/>
  <rfmt sheetId="5" xfDxf="1" sqref="Y1091" start="0" length="0"/>
  <rfmt sheetId="5" xfDxf="1" sqref="Z1091" start="0" length="0"/>
  <rfmt sheetId="5" xfDxf="1" sqref="AA1091" start="0" length="0"/>
  <rfmt sheetId="5" xfDxf="1" sqref="AB1091" start="0" length="0"/>
  <rfmt sheetId="5" xfDxf="1" sqref="AC1091" start="0" length="0"/>
  <rfmt sheetId="5" xfDxf="1" sqref="AD1091" start="0" length="0"/>
  <rfmt sheetId="5" xfDxf="1" sqref="AE1091" start="0" length="0"/>
  <rfmt sheetId="5" xfDxf="1" sqref="A1092" start="0" length="0">
    <dxf>
      <font>
        <b/>
        <sz val="12"/>
        <color rgb="FF000000"/>
        <name val="Calibri"/>
        <scheme val="none"/>
      </font>
      <alignment vertical="top" wrapText="1" mergeCell="1" readingOrder="0"/>
      <border outline="0">
        <left style="medium">
          <color indexed="64"/>
        </left>
        <right style="medium">
          <color indexed="64"/>
        </right>
        <bottom style="medium">
          <color indexed="64"/>
        </bottom>
      </border>
    </dxf>
  </rfmt>
  <rfmt sheetId="5" xfDxf="1" sqref="B1092" start="0" length="0">
    <dxf>
      <alignment vertical="top" wrapText="1" mergeCell="1" readingOrder="0"/>
      <border outline="0">
        <left style="medium">
          <color indexed="64"/>
        </left>
        <bottom style="medium">
          <color indexed="64"/>
        </bottom>
      </border>
    </dxf>
  </rfmt>
  <rfmt sheetId="5" xfDxf="1" sqref="C1092" start="0" length="0">
    <dxf>
      <alignment vertical="top" wrapText="1" mergeCell="1" readingOrder="0"/>
      <border outline="0">
        <right style="medium">
          <color indexed="64"/>
        </right>
        <bottom style="medium">
          <color indexed="64"/>
        </bottom>
      </border>
    </dxf>
  </rfmt>
  <rcc rId="57440" sId="5" xfDxf="1" dxf="1">
    <nc r="D1092" t="inlineStr">
      <is>
        <t>End of project Evaluation report</t>
      </is>
    </nc>
    <ndxf>
      <font>
        <sz val="12"/>
        <name val="Calibri"/>
        <scheme val="none"/>
      </font>
      <alignment horizontal="justify" vertical="top" wrapText="1" readingOrder="0"/>
      <border outline="0">
        <right style="medium">
          <color indexed="64"/>
        </right>
        <bottom style="medium">
          <color indexed="64"/>
        </bottom>
      </border>
    </ndxf>
  </rcc>
  <rfmt sheetId="5" xfDxf="1" sqref="E1092"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092" start="0" length="0"/>
  <rfmt sheetId="5" xfDxf="1" sqref="G1092" start="0" length="0"/>
  <rfmt sheetId="5" xfDxf="1" sqref="H1092" start="0" length="0"/>
  <rfmt sheetId="5" xfDxf="1" sqref="I1092" start="0" length="0"/>
  <rfmt sheetId="5" xfDxf="1" sqref="J1092" start="0" length="0"/>
  <rfmt sheetId="5" xfDxf="1" sqref="K1092" start="0" length="0"/>
  <rfmt sheetId="5" xfDxf="1" sqref="L1092" start="0" length="0"/>
  <rfmt sheetId="5" xfDxf="1" sqref="M1092" start="0" length="0"/>
  <rfmt sheetId="5" xfDxf="1" sqref="N1092" start="0" length="0"/>
  <rfmt sheetId="5" xfDxf="1" sqref="O1092" start="0" length="0"/>
  <rfmt sheetId="5" xfDxf="1" sqref="P1092" start="0" length="0"/>
  <rfmt sheetId="5" xfDxf="1" sqref="Q1092" start="0" length="0"/>
  <rfmt sheetId="5" xfDxf="1" sqref="R1092" start="0" length="0"/>
  <rfmt sheetId="5" xfDxf="1" sqref="S1092" start="0" length="0"/>
  <rfmt sheetId="5" xfDxf="1" sqref="T1092" start="0" length="0"/>
  <rfmt sheetId="5" xfDxf="1" sqref="U1092" start="0" length="0"/>
  <rfmt sheetId="5" xfDxf="1" sqref="V1092" start="0" length="0"/>
  <rfmt sheetId="5" xfDxf="1" sqref="W1092" start="0" length="0"/>
  <rfmt sheetId="5" xfDxf="1" sqref="X1092" start="0" length="0"/>
  <rfmt sheetId="5" xfDxf="1" sqref="Y1092" start="0" length="0"/>
  <rfmt sheetId="5" xfDxf="1" sqref="Z1092" start="0" length="0"/>
  <rfmt sheetId="5" xfDxf="1" sqref="AA1092" start="0" length="0"/>
  <rfmt sheetId="5" xfDxf="1" sqref="AB1092" start="0" length="0"/>
  <rfmt sheetId="5" xfDxf="1" sqref="AC1092" start="0" length="0"/>
  <rfmt sheetId="5" xfDxf="1" sqref="AD1092" start="0" length="0"/>
  <rfmt sheetId="5" xfDxf="1" sqref="AE1092" start="0" length="0"/>
  <rcc rId="57441" sId="5" xfDxf="1" dxf="1">
    <nc r="A1093" t="inlineStr">
      <is>
        <t>Outputs</t>
      </is>
    </nc>
    <ndxf>
      <font>
        <b/>
        <sz val="12"/>
        <name val="Calibri"/>
        <scheme val="none"/>
      </font>
      <alignment vertical="top" wrapText="1" readingOrder="0"/>
      <border outline="0">
        <left style="medium">
          <color indexed="64"/>
        </left>
        <right style="medium">
          <color indexed="64"/>
        </right>
        <bottom style="medium">
          <color indexed="64"/>
        </bottom>
      </border>
    </ndxf>
  </rcc>
  <rfmt sheetId="5" xfDxf="1" sqref="B1093" start="0" length="0">
    <dxf>
      <font>
        <sz val="12"/>
        <name val="Calibri"/>
        <scheme val="none"/>
      </font>
      <alignment vertical="top" wrapText="1" mergeCell="1" readingOrder="0"/>
      <border outline="0">
        <left style="medium">
          <color indexed="64"/>
        </left>
        <top style="medium">
          <color indexed="64"/>
        </top>
        <bottom style="medium">
          <color indexed="64"/>
        </bottom>
      </border>
    </dxf>
  </rfmt>
  <rfmt sheetId="5" xfDxf="1" sqref="C1093" start="0" length="0">
    <dxf>
      <font>
        <sz val="12"/>
        <name val="Calibri"/>
        <scheme val="none"/>
      </font>
      <alignment vertical="top" wrapText="1" mergeCell="1" readingOrder="0"/>
      <border outline="0">
        <right style="medium">
          <color indexed="64"/>
        </right>
        <top style="medium">
          <color indexed="64"/>
        </top>
        <bottom style="medium">
          <color indexed="64"/>
        </bottom>
      </border>
    </dxf>
  </rfmt>
  <rfmt sheetId="5" xfDxf="1" sqref="D1093" start="0" length="0">
    <dxf>
      <font>
        <sz val="12"/>
        <name val="Calibri"/>
        <scheme val="none"/>
      </font>
      <alignment horizontal="justify" vertical="top" wrapText="1" readingOrder="0"/>
      <border outline="0">
        <right style="medium">
          <color indexed="64"/>
        </right>
        <bottom style="medium">
          <color indexed="64"/>
        </bottom>
      </border>
    </dxf>
  </rfmt>
  <rfmt sheetId="5" xfDxf="1" sqref="E1093" start="0" length="0">
    <dxf>
      <font>
        <sz val="12"/>
        <name val="Calibri"/>
        <scheme val="none"/>
      </font>
      <alignment horizontal="justify" vertical="top" wrapText="1" readingOrder="0"/>
      <border outline="0">
        <right style="medium">
          <color indexed="64"/>
        </right>
        <bottom style="medium">
          <color indexed="64"/>
        </bottom>
      </border>
    </dxf>
  </rfmt>
  <rfmt sheetId="5" xfDxf="1" sqref="F1093" start="0" length="0"/>
  <rfmt sheetId="5" xfDxf="1" sqref="G1093" start="0" length="0"/>
  <rfmt sheetId="5" xfDxf="1" sqref="H1093" start="0" length="0"/>
  <rfmt sheetId="5" xfDxf="1" sqref="I1093" start="0" length="0"/>
  <rfmt sheetId="5" xfDxf="1" sqref="J1093" start="0" length="0"/>
  <rfmt sheetId="5" xfDxf="1" sqref="K1093" start="0" length="0"/>
  <rfmt sheetId="5" xfDxf="1" sqref="L1093" start="0" length="0"/>
  <rfmt sheetId="5" xfDxf="1" sqref="M1093" start="0" length="0"/>
  <rfmt sheetId="5" xfDxf="1" sqref="N1093" start="0" length="0"/>
  <rfmt sheetId="5" xfDxf="1" sqref="O1093" start="0" length="0"/>
  <rfmt sheetId="5" xfDxf="1" sqref="P1093" start="0" length="0"/>
  <rfmt sheetId="5" xfDxf="1" sqref="Q1093" start="0" length="0"/>
  <rfmt sheetId="5" xfDxf="1" sqref="R1093" start="0" length="0"/>
  <rfmt sheetId="5" xfDxf="1" sqref="S1093" start="0" length="0"/>
  <rfmt sheetId="5" xfDxf="1" sqref="T1093" start="0" length="0"/>
  <rfmt sheetId="5" xfDxf="1" sqref="U1093" start="0" length="0"/>
  <rfmt sheetId="5" xfDxf="1" sqref="V1093" start="0" length="0"/>
  <rfmt sheetId="5" xfDxf="1" sqref="W1093" start="0" length="0"/>
  <rfmt sheetId="5" xfDxf="1" sqref="X1093" start="0" length="0"/>
  <rfmt sheetId="5" xfDxf="1" sqref="Y1093" start="0" length="0"/>
  <rfmt sheetId="5" xfDxf="1" sqref="Z1093" start="0" length="0"/>
  <rfmt sheetId="5" xfDxf="1" sqref="AA1093" start="0" length="0"/>
  <rfmt sheetId="5" xfDxf="1" sqref="AB1093" start="0" length="0"/>
  <rfmt sheetId="5" xfDxf="1" sqref="AC1093" start="0" length="0"/>
  <rfmt sheetId="5" xfDxf="1" sqref="AD1093" start="0" length="0"/>
  <rfmt sheetId="5" xfDxf="1" sqref="AE1093" start="0" length="0"/>
  <rcc rId="57442" sId="5" xfDxf="1" dxf="1">
    <nc r="A1094" t="inlineStr">
      <is>
        <r>
          <t>1.1.</t>
        </r>
        <r>
          <rPr>
            <sz val="7"/>
            <rFont val="Times New Roman"/>
            <family val="1"/>
          </rPr>
          <t xml:space="preserve">            </t>
        </r>
        <r>
          <rPr>
            <sz val="12"/>
            <rFont val="Calibri"/>
            <family val="2"/>
          </rPr>
          <t>6 orientation meetings held to introduce the project objectives and plans to 180 stakeholders</t>
        </r>
      </is>
    </nc>
    <ndxf>
      <font>
        <sz val="12"/>
        <name val="Calibri"/>
        <scheme val="none"/>
      </font>
      <alignment horizontal="left" vertical="top" wrapText="1" indent="4" relativeIndent="0" mergeCell="1" readingOrder="0"/>
      <border outline="0">
        <left style="medium">
          <color indexed="64"/>
        </left>
        <right style="medium">
          <color indexed="64"/>
        </right>
        <top style="medium">
          <color indexed="64"/>
        </top>
      </border>
    </ndxf>
  </rcc>
  <rcc rId="57443" sId="5" xfDxf="1" dxf="1">
    <nc r="B1094" t="inlineStr">
      <is>
        <t>Number of workshops conducted and Stakeholders oriented</t>
      </is>
    </nc>
    <ndxf>
      <font>
        <sz val="11"/>
        <name val="Calibri"/>
        <scheme val="none"/>
      </font>
      <alignment vertical="top" wrapText="1" mergeCell="1" readingOrder="0"/>
      <border outline="0">
        <left style="medium">
          <color indexed="64"/>
        </left>
        <top style="medium">
          <color indexed="64"/>
        </top>
      </border>
    </ndxf>
  </rcc>
  <rfmt sheetId="5" xfDxf="1" sqref="C1094" start="0" length="0">
    <dxf>
      <font>
        <sz val="11"/>
        <name val="Calibri"/>
        <scheme val="none"/>
      </font>
      <alignment vertical="top" wrapText="1" mergeCell="1" readingOrder="0"/>
      <border outline="0">
        <right style="medium">
          <color indexed="64"/>
        </right>
        <top style="medium">
          <color indexed="64"/>
        </top>
      </border>
    </dxf>
  </rfmt>
  <rcc rId="57444" sId="5" xfDxf="1" dxf="1">
    <nc r="D1094" t="inlineStr">
      <is>
        <r>
          <t>·</t>
        </r>
        <r>
          <rPr>
            <sz val="7"/>
            <rFont val="Times New Roman"/>
            <family val="1"/>
          </rPr>
          <t xml:space="preserve">         </t>
        </r>
        <r>
          <rPr>
            <sz val="12"/>
            <rFont val="Calibri"/>
            <family val="2"/>
          </rPr>
          <t xml:space="preserve">Minutes of the meetings </t>
        </r>
      </is>
    </nc>
    <ndxf>
      <font>
        <sz val="12"/>
        <name val="Symbol"/>
        <scheme val="none"/>
      </font>
      <alignment horizontal="left" vertical="top" wrapText="1" indent="2" relativeIndent="0" readingOrder="0"/>
      <border outline="0">
        <right style="medium">
          <color indexed="64"/>
        </right>
      </border>
    </ndxf>
  </rcc>
  <rcc rId="57445" sId="5" xfDxf="1" dxf="1">
    <nc r="E1094" t="inlineStr">
      <is>
        <t>Stakeholders are willing to participate in the meeting</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094" start="0" length="0"/>
  <rfmt sheetId="5" xfDxf="1" sqref="G1094" start="0" length="0"/>
  <rfmt sheetId="5" xfDxf="1" sqref="H1094" start="0" length="0"/>
  <rfmt sheetId="5" xfDxf="1" sqref="I1094" start="0" length="0"/>
  <rfmt sheetId="5" xfDxf="1" sqref="J1094" start="0" length="0"/>
  <rfmt sheetId="5" xfDxf="1" sqref="K1094" start="0" length="0"/>
  <rfmt sheetId="5" xfDxf="1" sqref="L1094" start="0" length="0"/>
  <rfmt sheetId="5" xfDxf="1" sqref="M1094" start="0" length="0"/>
  <rfmt sheetId="5" xfDxf="1" sqref="N1094" start="0" length="0"/>
  <rfmt sheetId="5" xfDxf="1" sqref="O1094" start="0" length="0"/>
  <rfmt sheetId="5" xfDxf="1" sqref="P1094" start="0" length="0"/>
  <rfmt sheetId="5" xfDxf="1" sqref="Q1094" start="0" length="0"/>
  <rfmt sheetId="5" xfDxf="1" sqref="R1094" start="0" length="0"/>
  <rfmt sheetId="5" xfDxf="1" sqref="S1094" start="0" length="0"/>
  <rfmt sheetId="5" xfDxf="1" sqref="T1094" start="0" length="0"/>
  <rfmt sheetId="5" xfDxf="1" sqref="U1094" start="0" length="0"/>
  <rfmt sheetId="5" xfDxf="1" sqref="V1094" start="0" length="0"/>
  <rfmt sheetId="5" xfDxf="1" sqref="W1094" start="0" length="0"/>
  <rfmt sheetId="5" xfDxf="1" sqref="X1094" start="0" length="0"/>
  <rfmt sheetId="5" xfDxf="1" sqref="Y1094" start="0" length="0"/>
  <rfmt sheetId="5" xfDxf="1" sqref="Z1094" start="0" length="0"/>
  <rfmt sheetId="5" xfDxf="1" sqref="AA1094" start="0" length="0"/>
  <rfmt sheetId="5" xfDxf="1" sqref="AB1094" start="0" length="0"/>
  <rfmt sheetId="5" xfDxf="1" sqref="AC1094" start="0" length="0"/>
  <rfmt sheetId="5" xfDxf="1" sqref="AD1094" start="0" length="0"/>
  <rfmt sheetId="5" xfDxf="1" sqref="AE1094" start="0" length="0"/>
  <rfmt sheetId="5" xfDxf="1" sqref="A1095" start="0" length="0">
    <dxf>
      <font>
        <sz val="12"/>
        <name val="Calibri"/>
        <scheme val="none"/>
      </font>
      <alignment horizontal="left" vertical="top" wrapText="1" indent="4" relativeIndent="0" mergeCell="1" readingOrder="0"/>
      <border outline="0">
        <left style="medium">
          <color indexed="64"/>
        </left>
        <right style="medium">
          <color indexed="64"/>
        </right>
        <bottom style="medium">
          <color indexed="64"/>
        </bottom>
      </border>
    </dxf>
  </rfmt>
  <rfmt sheetId="5" xfDxf="1" sqref="B1095" start="0" length="0">
    <dxf>
      <font>
        <sz val="11"/>
        <name val="Calibri"/>
        <scheme val="none"/>
      </font>
      <alignment vertical="top" wrapText="1" mergeCell="1" readingOrder="0"/>
      <border outline="0">
        <left style="medium">
          <color indexed="64"/>
        </left>
        <bottom style="medium">
          <color indexed="64"/>
        </bottom>
      </border>
    </dxf>
  </rfmt>
  <rfmt sheetId="5" xfDxf="1" sqref="C1095" start="0" length="0">
    <dxf>
      <font>
        <sz val="11"/>
        <name val="Calibri"/>
        <scheme val="none"/>
      </font>
      <alignment vertical="top" wrapText="1" mergeCell="1" readingOrder="0"/>
      <border outline="0">
        <right style="medium">
          <color indexed="64"/>
        </right>
        <bottom style="medium">
          <color indexed="64"/>
        </bottom>
      </border>
    </dxf>
  </rfmt>
  <rcc rId="57446" sId="5" xfDxf="1" dxf="1">
    <nc r="D1095" t="inlineStr">
      <is>
        <r>
          <t>·</t>
        </r>
        <r>
          <rPr>
            <sz val="7"/>
            <rFont val="Times New Roman"/>
            <family val="1"/>
          </rPr>
          <t xml:space="preserve">         </t>
        </r>
        <r>
          <rPr>
            <sz val="12"/>
            <rFont val="Calibri"/>
            <family val="2"/>
          </rPr>
          <t xml:space="preserve">Attendance register </t>
        </r>
      </is>
    </nc>
    <ndxf>
      <font>
        <sz val="12"/>
        <name val="Symbol"/>
        <scheme val="none"/>
      </font>
      <alignment horizontal="justify" vertical="top" wrapText="1" readingOrder="0"/>
      <border outline="0">
        <right style="medium">
          <color indexed="64"/>
        </right>
        <bottom style="medium">
          <color indexed="64"/>
        </bottom>
      </border>
    </ndxf>
  </rcc>
  <rfmt sheetId="5" xfDxf="1" sqref="E1095"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095" start="0" length="0"/>
  <rfmt sheetId="5" xfDxf="1" sqref="G1095" start="0" length="0"/>
  <rfmt sheetId="5" xfDxf="1" sqref="H1095" start="0" length="0"/>
  <rfmt sheetId="5" xfDxf="1" sqref="I1095" start="0" length="0"/>
  <rfmt sheetId="5" xfDxf="1" sqref="J1095" start="0" length="0"/>
  <rfmt sheetId="5" xfDxf="1" sqref="K1095" start="0" length="0"/>
  <rfmt sheetId="5" xfDxf="1" sqref="L1095" start="0" length="0"/>
  <rfmt sheetId="5" xfDxf="1" sqref="M1095" start="0" length="0"/>
  <rfmt sheetId="5" xfDxf="1" sqref="N1095" start="0" length="0"/>
  <rfmt sheetId="5" xfDxf="1" sqref="O1095" start="0" length="0"/>
  <rfmt sheetId="5" xfDxf="1" sqref="P1095" start="0" length="0"/>
  <rfmt sheetId="5" xfDxf="1" sqref="Q1095" start="0" length="0"/>
  <rfmt sheetId="5" xfDxf="1" sqref="R1095" start="0" length="0"/>
  <rfmt sheetId="5" xfDxf="1" sqref="S1095" start="0" length="0"/>
  <rfmt sheetId="5" xfDxf="1" sqref="T1095" start="0" length="0"/>
  <rfmt sheetId="5" xfDxf="1" sqref="U1095" start="0" length="0"/>
  <rfmt sheetId="5" xfDxf="1" sqref="V1095" start="0" length="0"/>
  <rfmt sheetId="5" xfDxf="1" sqref="W1095" start="0" length="0"/>
  <rfmt sheetId="5" xfDxf="1" sqref="X1095" start="0" length="0"/>
  <rfmt sheetId="5" xfDxf="1" sqref="Y1095" start="0" length="0"/>
  <rfmt sheetId="5" xfDxf="1" sqref="Z1095" start="0" length="0"/>
  <rfmt sheetId="5" xfDxf="1" sqref="AA1095" start="0" length="0"/>
  <rfmt sheetId="5" xfDxf="1" sqref="AB1095" start="0" length="0"/>
  <rfmt sheetId="5" xfDxf="1" sqref="AC1095" start="0" length="0"/>
  <rfmt sheetId="5" xfDxf="1" sqref="AD1095" start="0" length="0"/>
  <rfmt sheetId="5" xfDxf="1" sqref="AE1095" start="0" length="0"/>
  <rcc rId="57447" sId="5" xfDxf="1" dxf="1">
    <nc r="A1096" t="inlineStr">
      <is>
        <r>
          <t>1.2.</t>
        </r>
        <r>
          <rPr>
            <sz val="7"/>
            <rFont val="Times New Roman"/>
            <family val="1"/>
          </rPr>
          <t xml:space="preserve">            </t>
        </r>
        <r>
          <rPr>
            <sz val="12"/>
            <rFont val="Calibri"/>
            <family val="2"/>
          </rPr>
          <t xml:space="preserve">120 peer educators trained and equipped with knowledge in HIV approaches for behaviour change </t>
        </r>
      </is>
    </nc>
    <ndxf>
      <font>
        <sz val="12"/>
        <name val="Calibri"/>
        <scheme val="none"/>
      </font>
      <alignment horizontal="left" vertical="top" wrapText="1" indent="4" relativeIndent="0" mergeCell="1" readingOrder="0"/>
      <border outline="0">
        <left style="medium">
          <color indexed="64"/>
        </left>
        <right style="medium">
          <color indexed="64"/>
        </right>
        <top style="medium">
          <color indexed="64"/>
        </top>
      </border>
    </ndxf>
  </rcc>
  <rcc rId="57448" sId="5" xfDxf="1" dxf="1">
    <nc r="B1096" t="inlineStr">
      <is>
        <t xml:space="preserve">Number of peer educators trained in combination HIV prevention  </t>
      </is>
    </nc>
    <ndxf>
      <font>
        <sz val="12"/>
        <name val="Calibri"/>
        <scheme val="none"/>
      </font>
      <alignment vertical="top" wrapText="1" mergeCell="1" readingOrder="0"/>
      <border outline="0">
        <left style="medium">
          <color indexed="64"/>
        </left>
        <top style="medium">
          <color indexed="64"/>
        </top>
      </border>
    </ndxf>
  </rcc>
  <rfmt sheetId="5" xfDxf="1" sqref="C1096" start="0" length="0">
    <dxf>
      <font>
        <sz val="12"/>
        <name val="Calibri"/>
        <scheme val="none"/>
      </font>
      <alignment vertical="top" wrapText="1" mergeCell="1" readingOrder="0"/>
      <border outline="0">
        <right style="medium">
          <color indexed="64"/>
        </right>
        <top style="medium">
          <color indexed="64"/>
        </top>
      </border>
    </dxf>
  </rfmt>
  <rcc rId="57449" sId="5" xfDxf="1" dxf="1">
    <nc r="D1096" t="inlineStr">
      <is>
        <r>
          <t>·</t>
        </r>
        <r>
          <rPr>
            <sz val="7"/>
            <rFont val="Times New Roman"/>
            <family val="1"/>
          </rPr>
          <t xml:space="preserve">         </t>
        </r>
        <r>
          <rPr>
            <sz val="12"/>
            <rFont val="Calibri"/>
            <family val="2"/>
          </rPr>
          <t xml:space="preserve">Activity report </t>
        </r>
      </is>
    </nc>
    <ndxf>
      <font>
        <sz val="12"/>
        <name val="Symbol"/>
        <scheme val="none"/>
      </font>
      <alignment horizontal="justify" vertical="top" wrapText="1" readingOrder="0"/>
      <border outline="0">
        <right style="medium">
          <color indexed="64"/>
        </right>
      </border>
    </ndxf>
  </rcc>
  <rcc rId="57450" sId="5" xfDxf="1" dxf="1">
    <nc r="E1096" t="inlineStr">
      <is>
        <t>Members of MARPS are willing to participate in the training</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096" start="0" length="0"/>
  <rfmt sheetId="5" xfDxf="1" sqref="G1096" start="0" length="0"/>
  <rfmt sheetId="5" xfDxf="1" sqref="H1096" start="0" length="0"/>
  <rfmt sheetId="5" xfDxf="1" sqref="I1096" start="0" length="0"/>
  <rfmt sheetId="5" xfDxf="1" sqref="J1096" start="0" length="0"/>
  <rfmt sheetId="5" xfDxf="1" sqref="K1096" start="0" length="0"/>
  <rfmt sheetId="5" xfDxf="1" sqref="L1096" start="0" length="0"/>
  <rfmt sheetId="5" xfDxf="1" sqref="M1096" start="0" length="0"/>
  <rfmt sheetId="5" xfDxf="1" sqref="N1096" start="0" length="0"/>
  <rfmt sheetId="5" xfDxf="1" sqref="O1096" start="0" length="0"/>
  <rfmt sheetId="5" xfDxf="1" sqref="P1096" start="0" length="0"/>
  <rfmt sheetId="5" xfDxf="1" sqref="Q1096" start="0" length="0"/>
  <rfmt sheetId="5" xfDxf="1" sqref="R1096" start="0" length="0"/>
  <rfmt sheetId="5" xfDxf="1" sqref="S1096" start="0" length="0"/>
  <rfmt sheetId="5" xfDxf="1" sqref="T1096" start="0" length="0"/>
  <rfmt sheetId="5" xfDxf="1" sqref="U1096" start="0" length="0"/>
  <rfmt sheetId="5" xfDxf="1" sqref="V1096" start="0" length="0"/>
  <rfmt sheetId="5" xfDxf="1" sqref="W1096" start="0" length="0"/>
  <rfmt sheetId="5" xfDxf="1" sqref="X1096" start="0" length="0"/>
  <rfmt sheetId="5" xfDxf="1" sqref="Y1096" start="0" length="0"/>
  <rfmt sheetId="5" xfDxf="1" sqref="Z1096" start="0" length="0"/>
  <rfmt sheetId="5" xfDxf="1" sqref="AA1096" start="0" length="0"/>
  <rfmt sheetId="5" xfDxf="1" sqref="AB1096" start="0" length="0"/>
  <rfmt sheetId="5" xfDxf="1" sqref="AC1096" start="0" length="0"/>
  <rfmt sheetId="5" xfDxf="1" sqref="AD1096" start="0" length="0"/>
  <rfmt sheetId="5" xfDxf="1" sqref="AE1096" start="0" length="0"/>
  <rfmt sheetId="5" xfDxf="1" sqref="A1097" start="0" length="0">
    <dxf>
      <font>
        <sz val="12"/>
        <name val="Calibri"/>
        <scheme val="none"/>
      </font>
      <alignment horizontal="left" vertical="top" wrapText="1" indent="4" relativeIndent="0" mergeCell="1" readingOrder="0"/>
      <border outline="0">
        <left style="medium">
          <color indexed="64"/>
        </left>
        <right style="medium">
          <color indexed="64"/>
        </right>
        <bottom style="medium">
          <color indexed="64"/>
        </bottom>
      </border>
    </dxf>
  </rfmt>
  <rfmt sheetId="5" xfDxf="1" sqref="B1097" start="0" length="0">
    <dxf>
      <font>
        <sz val="12"/>
        <name val="Calibri"/>
        <scheme val="none"/>
      </font>
      <alignment vertical="top" wrapText="1" mergeCell="1" readingOrder="0"/>
      <border outline="0">
        <left style="medium">
          <color indexed="64"/>
        </left>
        <bottom style="medium">
          <color indexed="64"/>
        </bottom>
      </border>
    </dxf>
  </rfmt>
  <rfmt sheetId="5" xfDxf="1" sqref="C1097" start="0" length="0">
    <dxf>
      <font>
        <sz val="12"/>
        <name val="Calibri"/>
        <scheme val="none"/>
      </font>
      <alignment vertical="top" wrapText="1" mergeCell="1" readingOrder="0"/>
      <border outline="0">
        <right style="medium">
          <color indexed="64"/>
        </right>
        <bottom style="medium">
          <color indexed="64"/>
        </bottom>
      </border>
    </dxf>
  </rfmt>
  <rcc rId="57451" sId="5" xfDxf="1" dxf="1">
    <nc r="D1097" t="inlineStr">
      <is>
        <r>
          <t>·</t>
        </r>
        <r>
          <rPr>
            <sz val="7"/>
            <rFont val="Times New Roman"/>
            <family val="1"/>
          </rPr>
          <t xml:space="preserve">         </t>
        </r>
        <r>
          <rPr>
            <sz val="12"/>
            <rFont val="Calibri"/>
            <family val="2"/>
          </rPr>
          <t xml:space="preserve">Monitoring reports </t>
        </r>
      </is>
    </nc>
    <ndxf>
      <font>
        <sz val="12"/>
        <name val="Symbol"/>
        <scheme val="none"/>
      </font>
      <alignment horizontal="justify" vertical="top" wrapText="1" readingOrder="0"/>
      <border outline="0">
        <right style="medium">
          <color indexed="64"/>
        </right>
        <bottom style="medium">
          <color indexed="64"/>
        </bottom>
      </border>
    </ndxf>
  </rcc>
  <rfmt sheetId="5" xfDxf="1" sqref="E1097"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097" start="0" length="0"/>
  <rfmt sheetId="5" xfDxf="1" sqref="G1097" start="0" length="0"/>
  <rfmt sheetId="5" xfDxf="1" sqref="H1097" start="0" length="0"/>
  <rfmt sheetId="5" xfDxf="1" sqref="I1097" start="0" length="0"/>
  <rfmt sheetId="5" xfDxf="1" sqref="J1097" start="0" length="0"/>
  <rfmt sheetId="5" xfDxf="1" sqref="K1097" start="0" length="0"/>
  <rfmt sheetId="5" xfDxf="1" sqref="L1097" start="0" length="0"/>
  <rfmt sheetId="5" xfDxf="1" sqref="M1097" start="0" length="0"/>
  <rfmt sheetId="5" xfDxf="1" sqref="N1097" start="0" length="0"/>
  <rfmt sheetId="5" xfDxf="1" sqref="O1097" start="0" length="0"/>
  <rfmt sheetId="5" xfDxf="1" sqref="P1097" start="0" length="0"/>
  <rfmt sheetId="5" xfDxf="1" sqref="Q1097" start="0" length="0"/>
  <rfmt sheetId="5" xfDxf="1" sqref="R1097" start="0" length="0"/>
  <rfmt sheetId="5" xfDxf="1" sqref="S1097" start="0" length="0"/>
  <rfmt sheetId="5" xfDxf="1" sqref="T1097" start="0" length="0"/>
  <rfmt sheetId="5" xfDxf="1" sqref="U1097" start="0" length="0"/>
  <rfmt sheetId="5" xfDxf="1" sqref="V1097" start="0" length="0"/>
  <rfmt sheetId="5" xfDxf="1" sqref="W1097" start="0" length="0"/>
  <rfmt sheetId="5" xfDxf="1" sqref="X1097" start="0" length="0"/>
  <rfmt sheetId="5" xfDxf="1" sqref="Y1097" start="0" length="0"/>
  <rfmt sheetId="5" xfDxf="1" sqref="Z1097" start="0" length="0"/>
  <rfmt sheetId="5" xfDxf="1" sqref="AA1097" start="0" length="0"/>
  <rfmt sheetId="5" xfDxf="1" sqref="AB1097" start="0" length="0"/>
  <rfmt sheetId="5" xfDxf="1" sqref="AC1097" start="0" length="0"/>
  <rfmt sheetId="5" xfDxf="1" sqref="AD1097" start="0" length="0"/>
  <rfmt sheetId="5" xfDxf="1" sqref="AE1097" start="0" length="0"/>
  <rcc rId="57452" sId="5" xfDxf="1" dxf="1">
    <nc r="A1098" t="inlineStr">
      <is>
        <r>
          <t>1.3.</t>
        </r>
        <r>
          <rPr>
            <sz val="7"/>
            <rFont val="Times New Roman"/>
            <family val="1"/>
          </rPr>
          <t xml:space="preserve">            </t>
        </r>
        <r>
          <rPr>
            <sz val="12"/>
            <rFont val="Calibri"/>
            <family val="2"/>
          </rPr>
          <t>1,800 MARPS reached with HIV/AIDS messages including SRH/FP</t>
        </r>
      </is>
    </nc>
    <ndxf>
      <font>
        <sz val="12"/>
        <name val="Calibri"/>
        <scheme val="none"/>
      </font>
      <alignment horizontal="left" vertical="top" wrapText="1" indent="4" relativeIndent="0" mergeCell="1" readingOrder="0"/>
      <border outline="0">
        <left style="medium">
          <color indexed="64"/>
        </left>
        <right style="medium">
          <color indexed="64"/>
        </right>
        <top style="medium">
          <color indexed="64"/>
        </top>
      </border>
    </ndxf>
  </rcc>
  <rcc rId="57453" sId="5" xfDxf="1" dxf="1">
    <nc r="B1098" t="inlineStr">
      <is>
        <t xml:space="preserve">Number of MARPS that have attended the dialogues </t>
      </is>
    </nc>
    <ndxf>
      <font>
        <sz val="12"/>
        <name val="Calibri"/>
        <scheme val="none"/>
      </font>
      <alignment vertical="top" wrapText="1" mergeCell="1" readingOrder="0"/>
      <border outline="0">
        <left style="medium">
          <color indexed="64"/>
        </left>
        <top style="medium">
          <color indexed="64"/>
        </top>
      </border>
    </ndxf>
  </rcc>
  <rfmt sheetId="5" xfDxf="1" sqref="C1098" start="0" length="0">
    <dxf>
      <font>
        <sz val="12"/>
        <name val="Calibri"/>
        <scheme val="none"/>
      </font>
      <alignment vertical="top" wrapText="1" mergeCell="1" readingOrder="0"/>
      <border outline="0">
        <right style="medium">
          <color indexed="64"/>
        </right>
        <top style="medium">
          <color indexed="64"/>
        </top>
      </border>
    </dxf>
  </rfmt>
  <rcc rId="57454" sId="5" xfDxf="1" dxf="1">
    <nc r="D1098" t="inlineStr">
      <is>
        <r>
          <t>·</t>
        </r>
        <r>
          <rPr>
            <sz val="7"/>
            <rFont val="Times New Roman"/>
            <family val="1"/>
          </rPr>
          <t xml:space="preserve">         </t>
        </r>
        <r>
          <rPr>
            <sz val="12"/>
            <rFont val="Calibri"/>
            <family val="2"/>
          </rPr>
          <t xml:space="preserve">Activity reports </t>
        </r>
      </is>
    </nc>
    <ndxf>
      <font>
        <sz val="12"/>
        <name val="Symbol"/>
        <scheme val="none"/>
      </font>
      <alignment horizontal="justify" vertical="top" wrapText="1" readingOrder="0"/>
      <border outline="0">
        <right style="medium">
          <color indexed="64"/>
        </right>
      </border>
    </ndxf>
  </rcc>
  <rcc rId="57455" sId="5" xfDxf="1" dxf="1">
    <nc r="E1098" t="inlineStr">
      <is>
        <t>Members of MARPS will open up during the dialogue sessions</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098" start="0" length="0"/>
  <rfmt sheetId="5" xfDxf="1" sqref="G1098" start="0" length="0"/>
  <rfmt sheetId="5" xfDxf="1" sqref="H1098" start="0" length="0"/>
  <rfmt sheetId="5" xfDxf="1" sqref="I1098" start="0" length="0"/>
  <rfmt sheetId="5" xfDxf="1" sqref="J1098" start="0" length="0"/>
  <rfmt sheetId="5" xfDxf="1" sqref="K1098" start="0" length="0"/>
  <rfmt sheetId="5" xfDxf="1" sqref="L1098" start="0" length="0"/>
  <rfmt sheetId="5" xfDxf="1" sqref="M1098" start="0" length="0"/>
  <rfmt sheetId="5" xfDxf="1" sqref="N1098" start="0" length="0"/>
  <rfmt sheetId="5" xfDxf="1" sqref="O1098" start="0" length="0"/>
  <rfmt sheetId="5" xfDxf="1" sqref="P1098" start="0" length="0"/>
  <rfmt sheetId="5" xfDxf="1" sqref="Q1098" start="0" length="0"/>
  <rfmt sheetId="5" xfDxf="1" sqref="R1098" start="0" length="0"/>
  <rfmt sheetId="5" xfDxf="1" sqref="S1098" start="0" length="0"/>
  <rfmt sheetId="5" xfDxf="1" sqref="T1098" start="0" length="0"/>
  <rfmt sheetId="5" xfDxf="1" sqref="U1098" start="0" length="0"/>
  <rfmt sheetId="5" xfDxf="1" sqref="V1098" start="0" length="0"/>
  <rfmt sheetId="5" xfDxf="1" sqref="W1098" start="0" length="0"/>
  <rfmt sheetId="5" xfDxf="1" sqref="X1098" start="0" length="0"/>
  <rfmt sheetId="5" xfDxf="1" sqref="Y1098" start="0" length="0"/>
  <rfmt sheetId="5" xfDxf="1" sqref="Z1098" start="0" length="0"/>
  <rfmt sheetId="5" xfDxf="1" sqref="AA1098" start="0" length="0"/>
  <rfmt sheetId="5" xfDxf="1" sqref="AB1098" start="0" length="0"/>
  <rfmt sheetId="5" xfDxf="1" sqref="AC1098" start="0" length="0"/>
  <rfmt sheetId="5" xfDxf="1" sqref="AD1098" start="0" length="0"/>
  <rfmt sheetId="5" xfDxf="1" sqref="AE1098" start="0" length="0"/>
  <rfmt sheetId="5" xfDxf="1" sqref="A1099" start="0" length="0">
    <dxf>
      <font>
        <sz val="12"/>
        <name val="Calibri"/>
        <scheme val="none"/>
      </font>
      <alignment horizontal="left" vertical="top" wrapText="1" indent="4" relativeIndent="0" mergeCell="1" readingOrder="0"/>
      <border outline="0">
        <left style="medium">
          <color indexed="64"/>
        </left>
        <right style="medium">
          <color indexed="64"/>
        </right>
      </border>
    </dxf>
  </rfmt>
  <rfmt sheetId="5" xfDxf="1" sqref="B1099" start="0" length="0">
    <dxf>
      <font>
        <sz val="12"/>
        <name val="Calibri"/>
        <scheme val="none"/>
      </font>
      <alignment vertical="top" wrapText="1" mergeCell="1" readingOrder="0"/>
      <border outline="0">
        <left style="medium">
          <color indexed="64"/>
        </left>
      </border>
    </dxf>
  </rfmt>
  <rfmt sheetId="5" xfDxf="1" sqref="C1099" start="0" length="0">
    <dxf>
      <font>
        <sz val="12"/>
        <name val="Calibri"/>
        <scheme val="none"/>
      </font>
      <alignment vertical="top" wrapText="1" mergeCell="1" readingOrder="0"/>
      <border outline="0">
        <right style="medium">
          <color indexed="64"/>
        </right>
      </border>
    </dxf>
  </rfmt>
  <rcc rId="57456" sId="5" xfDxf="1" dxf="1">
    <nc r="D1099" t="inlineStr">
      <is>
        <r>
          <t>·</t>
        </r>
        <r>
          <rPr>
            <sz val="7"/>
            <rFont val="Times New Roman"/>
            <family val="1"/>
          </rPr>
          <t xml:space="preserve">         </t>
        </r>
        <r>
          <rPr>
            <sz val="12"/>
            <rFont val="Calibri"/>
            <family val="2"/>
          </rPr>
          <t xml:space="preserve">Attendance register </t>
        </r>
      </is>
    </nc>
    <ndxf>
      <font>
        <sz val="12"/>
        <name val="Symbol"/>
        <scheme val="none"/>
      </font>
      <alignment horizontal="justify" vertical="top" wrapText="1" readingOrder="0"/>
      <border outline="0">
        <right style="medium">
          <color indexed="64"/>
        </right>
      </border>
    </ndxf>
  </rcc>
  <rfmt sheetId="5" xfDxf="1" sqref="E1099"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099" start="0" length="0"/>
  <rfmt sheetId="5" xfDxf="1" sqref="G1099" start="0" length="0"/>
  <rfmt sheetId="5" xfDxf="1" sqref="H1099" start="0" length="0"/>
  <rfmt sheetId="5" xfDxf="1" sqref="I1099" start="0" length="0"/>
  <rfmt sheetId="5" xfDxf="1" sqref="J1099" start="0" length="0"/>
  <rfmt sheetId="5" xfDxf="1" sqref="K1099" start="0" length="0"/>
  <rfmt sheetId="5" xfDxf="1" sqref="L1099" start="0" length="0"/>
  <rfmt sheetId="5" xfDxf="1" sqref="M1099" start="0" length="0"/>
  <rfmt sheetId="5" xfDxf="1" sqref="N1099" start="0" length="0"/>
  <rfmt sheetId="5" xfDxf="1" sqref="O1099" start="0" length="0"/>
  <rfmt sheetId="5" xfDxf="1" sqref="P1099" start="0" length="0"/>
  <rfmt sheetId="5" xfDxf="1" sqref="Q1099" start="0" length="0"/>
  <rfmt sheetId="5" xfDxf="1" sqref="R1099" start="0" length="0"/>
  <rfmt sheetId="5" xfDxf="1" sqref="S1099" start="0" length="0"/>
  <rfmt sheetId="5" xfDxf="1" sqref="T1099" start="0" length="0"/>
  <rfmt sheetId="5" xfDxf="1" sqref="U1099" start="0" length="0"/>
  <rfmt sheetId="5" xfDxf="1" sqref="V1099" start="0" length="0"/>
  <rfmt sheetId="5" xfDxf="1" sqref="W1099" start="0" length="0"/>
  <rfmt sheetId="5" xfDxf="1" sqref="X1099" start="0" length="0"/>
  <rfmt sheetId="5" xfDxf="1" sqref="Y1099" start="0" length="0"/>
  <rfmt sheetId="5" xfDxf="1" sqref="Z1099" start="0" length="0"/>
  <rfmt sheetId="5" xfDxf="1" sqref="AA1099" start="0" length="0"/>
  <rfmt sheetId="5" xfDxf="1" sqref="AB1099" start="0" length="0"/>
  <rfmt sheetId="5" xfDxf="1" sqref="AC1099" start="0" length="0"/>
  <rfmt sheetId="5" xfDxf="1" sqref="AD1099" start="0" length="0"/>
  <rfmt sheetId="5" xfDxf="1" sqref="AE1099" start="0" length="0"/>
  <rfmt sheetId="5" xfDxf="1" sqref="A1100" start="0" length="0">
    <dxf>
      <font>
        <sz val="12"/>
        <name val="Calibri"/>
        <scheme val="none"/>
      </font>
      <alignment horizontal="left" vertical="top" wrapText="1" indent="4" relativeIndent="0" mergeCell="1" readingOrder="0"/>
      <border outline="0">
        <left style="medium">
          <color indexed="64"/>
        </left>
        <right style="medium">
          <color indexed="64"/>
        </right>
        <bottom style="medium">
          <color indexed="64"/>
        </bottom>
      </border>
    </dxf>
  </rfmt>
  <rfmt sheetId="5" xfDxf="1" sqref="B1100" start="0" length="0">
    <dxf>
      <font>
        <sz val="12"/>
        <name val="Calibri"/>
        <scheme val="none"/>
      </font>
      <alignment vertical="top" wrapText="1" mergeCell="1" readingOrder="0"/>
      <border outline="0">
        <left style="medium">
          <color indexed="64"/>
        </left>
        <bottom style="medium">
          <color indexed="64"/>
        </bottom>
      </border>
    </dxf>
  </rfmt>
  <rfmt sheetId="5" xfDxf="1" sqref="C1100" start="0" length="0">
    <dxf>
      <font>
        <sz val="12"/>
        <name val="Calibri"/>
        <scheme val="none"/>
      </font>
      <alignment vertical="top" wrapText="1" mergeCell="1" readingOrder="0"/>
      <border outline="0">
        <right style="medium">
          <color indexed="64"/>
        </right>
        <bottom style="medium">
          <color indexed="64"/>
        </bottom>
      </border>
    </dxf>
  </rfmt>
  <rcc rId="57457" sId="5" xfDxf="1" dxf="1">
    <nc r="D1100" t="inlineStr">
      <is>
        <r>
          <t>·</t>
        </r>
        <r>
          <rPr>
            <sz val="7"/>
            <rFont val="Times New Roman"/>
            <family val="1"/>
          </rPr>
          <t xml:space="preserve">         </t>
        </r>
        <r>
          <rPr>
            <sz val="12"/>
            <rFont val="Calibri"/>
            <family val="2"/>
          </rPr>
          <t xml:space="preserve">Quarterly progress report </t>
        </r>
      </is>
    </nc>
    <ndxf>
      <font>
        <sz val="12"/>
        <name val="Symbol"/>
        <scheme val="none"/>
      </font>
      <alignment horizontal="justify" vertical="top" wrapText="1" readingOrder="0"/>
      <border outline="0">
        <right style="medium">
          <color indexed="64"/>
        </right>
        <bottom style="medium">
          <color indexed="64"/>
        </bottom>
      </border>
    </ndxf>
  </rcc>
  <rfmt sheetId="5" xfDxf="1" sqref="E1100"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00" start="0" length="0"/>
  <rfmt sheetId="5" xfDxf="1" sqref="G1100" start="0" length="0"/>
  <rfmt sheetId="5" xfDxf="1" sqref="H1100" start="0" length="0"/>
  <rfmt sheetId="5" xfDxf="1" sqref="I1100" start="0" length="0"/>
  <rfmt sheetId="5" xfDxf="1" sqref="J1100" start="0" length="0"/>
  <rfmt sheetId="5" xfDxf="1" sqref="K1100" start="0" length="0"/>
  <rfmt sheetId="5" xfDxf="1" sqref="L1100" start="0" length="0"/>
  <rfmt sheetId="5" xfDxf="1" sqref="M1100" start="0" length="0"/>
  <rfmt sheetId="5" xfDxf="1" sqref="N1100" start="0" length="0"/>
  <rfmt sheetId="5" xfDxf="1" sqref="O1100" start="0" length="0"/>
  <rfmt sheetId="5" xfDxf="1" sqref="P1100" start="0" length="0"/>
  <rfmt sheetId="5" xfDxf="1" sqref="Q1100" start="0" length="0"/>
  <rfmt sheetId="5" xfDxf="1" sqref="R1100" start="0" length="0"/>
  <rfmt sheetId="5" xfDxf="1" sqref="S1100" start="0" length="0"/>
  <rfmt sheetId="5" xfDxf="1" sqref="T1100" start="0" length="0"/>
  <rfmt sheetId="5" xfDxf="1" sqref="U1100" start="0" length="0"/>
  <rfmt sheetId="5" xfDxf="1" sqref="V1100" start="0" length="0"/>
  <rfmt sheetId="5" xfDxf="1" sqref="W1100" start="0" length="0"/>
  <rfmt sheetId="5" xfDxf="1" sqref="X1100" start="0" length="0"/>
  <rfmt sheetId="5" xfDxf="1" sqref="Y1100" start="0" length="0"/>
  <rfmt sheetId="5" xfDxf="1" sqref="Z1100" start="0" length="0"/>
  <rfmt sheetId="5" xfDxf="1" sqref="AA1100" start="0" length="0"/>
  <rfmt sheetId="5" xfDxf="1" sqref="AB1100" start="0" length="0"/>
  <rfmt sheetId="5" xfDxf="1" sqref="AC1100" start="0" length="0"/>
  <rfmt sheetId="5" xfDxf="1" sqref="AD1100" start="0" length="0"/>
  <rfmt sheetId="5" xfDxf="1" sqref="AE1100" start="0" length="0"/>
  <rcc rId="57458" sId="5" xfDxf="1" dxf="1">
    <nc r="A1101" t="inlineStr">
      <is>
        <r>
          <t>1.4.</t>
        </r>
        <r>
          <rPr>
            <sz val="7"/>
            <rFont val="Times New Roman"/>
            <family val="1"/>
          </rPr>
          <t xml:space="preserve">            </t>
        </r>
        <r>
          <rPr>
            <sz val="12"/>
            <rFont val="Calibri"/>
            <family val="2"/>
          </rPr>
          <t>2400 posters, 4000 stickers,5000 fliers, 300 pens, 600 overcoates, 600 umbrellas, printed with HIV prevention advocacy messages  developed, printed and distributed</t>
        </r>
      </is>
    </nc>
    <ndxf>
      <font>
        <sz val="12"/>
        <name val="Calibri"/>
        <scheme val="none"/>
      </font>
      <alignment horizontal="left" vertical="top" wrapText="1" indent="4" relativeIndent="0" mergeCell="1" readingOrder="0"/>
      <border outline="0">
        <left style="medium">
          <color indexed="64"/>
        </left>
        <right style="medium">
          <color indexed="64"/>
        </right>
        <top style="medium">
          <color indexed="64"/>
        </top>
      </border>
    </ndxf>
  </rcc>
  <rcc rId="57459" sId="5" xfDxf="1" dxf="1">
    <nc r="B1101" t="inlineStr">
      <is>
        <t>Number of posters, stickers, brochures, fliers, pens, overcoats, umbrellas  developed, printed and distributed</t>
      </is>
    </nc>
    <ndxf>
      <font>
        <sz val="11"/>
        <name val="Calibri"/>
        <scheme val="none"/>
      </font>
      <alignment vertical="top" wrapText="1" mergeCell="1" readingOrder="0"/>
      <border outline="0">
        <left style="medium">
          <color indexed="64"/>
        </left>
        <top style="medium">
          <color indexed="64"/>
        </top>
      </border>
    </ndxf>
  </rcc>
  <rfmt sheetId="5" xfDxf="1" sqref="C1101" start="0" length="0">
    <dxf>
      <font>
        <sz val="11"/>
        <name val="Calibri"/>
        <scheme val="none"/>
      </font>
      <alignment vertical="top" wrapText="1" mergeCell="1" readingOrder="0"/>
      <border outline="0">
        <right style="medium">
          <color indexed="64"/>
        </right>
        <top style="medium">
          <color indexed="64"/>
        </top>
      </border>
    </dxf>
  </rfmt>
  <rcc rId="57460" sId="5" xfDxf="1" dxf="1">
    <nc r="D1101" t="inlineStr">
      <is>
        <r>
          <t>·</t>
        </r>
        <r>
          <rPr>
            <sz val="7"/>
            <rFont val="Times New Roman"/>
            <family val="1"/>
          </rPr>
          <t xml:space="preserve">         </t>
        </r>
        <r>
          <rPr>
            <sz val="12"/>
            <rFont val="Calibri"/>
            <family val="2"/>
          </rPr>
          <t>Dissemination report</t>
        </r>
      </is>
    </nc>
    <ndxf>
      <font>
        <sz val="12"/>
        <name val="Symbol"/>
        <scheme val="none"/>
      </font>
      <alignment horizontal="justify" vertical="top" wrapText="1" readingOrder="0"/>
      <border outline="0">
        <right style="medium">
          <color indexed="64"/>
        </right>
      </border>
    </ndxf>
  </rcc>
  <rcc rId="57461" sId="5" xfDxf="1" dxf="1">
    <nc r="E1101" t="inlineStr">
      <is>
        <t>Prices will remain stable</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01" start="0" length="0"/>
  <rfmt sheetId="5" xfDxf="1" sqref="G1101" start="0" length="0"/>
  <rfmt sheetId="5" xfDxf="1" sqref="H1101" start="0" length="0"/>
  <rfmt sheetId="5" xfDxf="1" sqref="I1101" start="0" length="0"/>
  <rfmt sheetId="5" xfDxf="1" sqref="J1101" start="0" length="0"/>
  <rfmt sheetId="5" xfDxf="1" sqref="K1101" start="0" length="0"/>
  <rfmt sheetId="5" xfDxf="1" sqref="L1101" start="0" length="0"/>
  <rfmt sheetId="5" xfDxf="1" sqref="M1101" start="0" length="0"/>
  <rfmt sheetId="5" xfDxf="1" sqref="N1101" start="0" length="0"/>
  <rfmt sheetId="5" xfDxf="1" sqref="O1101" start="0" length="0"/>
  <rfmt sheetId="5" xfDxf="1" sqref="P1101" start="0" length="0"/>
  <rfmt sheetId="5" xfDxf="1" sqref="Q1101" start="0" length="0"/>
  <rfmt sheetId="5" xfDxf="1" sqref="R1101" start="0" length="0"/>
  <rfmt sheetId="5" xfDxf="1" sqref="S1101" start="0" length="0"/>
  <rfmt sheetId="5" xfDxf="1" sqref="T1101" start="0" length="0"/>
  <rfmt sheetId="5" xfDxf="1" sqref="U1101" start="0" length="0"/>
  <rfmt sheetId="5" xfDxf="1" sqref="V1101" start="0" length="0"/>
  <rfmt sheetId="5" xfDxf="1" sqref="W1101" start="0" length="0"/>
  <rfmt sheetId="5" xfDxf="1" sqref="X1101" start="0" length="0"/>
  <rfmt sheetId="5" xfDxf="1" sqref="Y1101" start="0" length="0"/>
  <rfmt sheetId="5" xfDxf="1" sqref="Z1101" start="0" length="0"/>
  <rfmt sheetId="5" xfDxf="1" sqref="AA1101" start="0" length="0"/>
  <rfmt sheetId="5" xfDxf="1" sqref="AB1101" start="0" length="0"/>
  <rfmt sheetId="5" xfDxf="1" sqref="AC1101" start="0" length="0"/>
  <rfmt sheetId="5" xfDxf="1" sqref="AD1101" start="0" length="0"/>
  <rfmt sheetId="5" xfDxf="1" sqref="AE1101" start="0" length="0"/>
  <rfmt sheetId="5" xfDxf="1" sqref="A1102" start="0" length="0">
    <dxf>
      <font>
        <sz val="12"/>
        <name val="Calibri"/>
        <scheme val="none"/>
      </font>
      <alignment horizontal="left" vertical="top" wrapText="1" indent="4" relativeIndent="0" mergeCell="1" readingOrder="0"/>
      <border outline="0">
        <left style="medium">
          <color indexed="64"/>
        </left>
        <right style="medium">
          <color indexed="64"/>
        </right>
      </border>
    </dxf>
  </rfmt>
  <rfmt sheetId="5" xfDxf="1" sqref="B1102" start="0" length="0">
    <dxf>
      <font>
        <sz val="11"/>
        <name val="Calibri"/>
        <scheme val="none"/>
      </font>
      <alignment vertical="top" wrapText="1" mergeCell="1" readingOrder="0"/>
      <border outline="0">
        <left style="medium">
          <color indexed="64"/>
        </left>
      </border>
    </dxf>
  </rfmt>
  <rfmt sheetId="5" xfDxf="1" sqref="C1102" start="0" length="0">
    <dxf>
      <font>
        <sz val="11"/>
        <name val="Calibri"/>
        <scheme val="none"/>
      </font>
      <alignment vertical="top" wrapText="1" mergeCell="1" readingOrder="0"/>
      <border outline="0">
        <right style="medium">
          <color indexed="64"/>
        </right>
      </border>
    </dxf>
  </rfmt>
  <rcc rId="57462" sId="5" xfDxf="1" dxf="1">
    <nc r="D1102" t="inlineStr">
      <is>
        <r>
          <t>·</t>
        </r>
        <r>
          <rPr>
            <sz val="7"/>
            <rFont val="Times New Roman"/>
            <family val="1"/>
          </rPr>
          <t xml:space="preserve">         </t>
        </r>
        <r>
          <rPr>
            <sz val="12"/>
            <rFont val="Calibri"/>
            <family val="2"/>
          </rPr>
          <t xml:space="preserve">Activity report </t>
        </r>
      </is>
    </nc>
    <ndxf>
      <font>
        <sz val="12"/>
        <name val="Symbol"/>
        <scheme val="none"/>
      </font>
      <alignment horizontal="justify" vertical="top" wrapText="1" readingOrder="0"/>
      <border outline="0">
        <right style="medium">
          <color indexed="64"/>
        </right>
      </border>
    </ndxf>
  </rcc>
  <rfmt sheetId="5" xfDxf="1" sqref="E1102"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02" start="0" length="0"/>
  <rfmt sheetId="5" xfDxf="1" sqref="G1102" start="0" length="0"/>
  <rfmt sheetId="5" xfDxf="1" sqref="H1102" start="0" length="0"/>
  <rfmt sheetId="5" xfDxf="1" sqref="I1102" start="0" length="0"/>
  <rfmt sheetId="5" xfDxf="1" sqref="J1102" start="0" length="0"/>
  <rfmt sheetId="5" xfDxf="1" sqref="K1102" start="0" length="0"/>
  <rfmt sheetId="5" xfDxf="1" sqref="L1102" start="0" length="0"/>
  <rfmt sheetId="5" xfDxf="1" sqref="M1102" start="0" length="0"/>
  <rfmt sheetId="5" xfDxf="1" sqref="N1102" start="0" length="0"/>
  <rfmt sheetId="5" xfDxf="1" sqref="O1102" start="0" length="0"/>
  <rfmt sheetId="5" xfDxf="1" sqref="P1102" start="0" length="0"/>
  <rfmt sheetId="5" xfDxf="1" sqref="Q1102" start="0" length="0"/>
  <rfmt sheetId="5" xfDxf="1" sqref="R1102" start="0" length="0"/>
  <rfmt sheetId="5" xfDxf="1" sqref="S1102" start="0" length="0"/>
  <rfmt sheetId="5" xfDxf="1" sqref="T1102" start="0" length="0"/>
  <rfmt sheetId="5" xfDxf="1" sqref="U1102" start="0" length="0"/>
  <rfmt sheetId="5" xfDxf="1" sqref="V1102" start="0" length="0"/>
  <rfmt sheetId="5" xfDxf="1" sqref="W1102" start="0" length="0"/>
  <rfmt sheetId="5" xfDxf="1" sqref="X1102" start="0" length="0"/>
  <rfmt sheetId="5" xfDxf="1" sqref="Y1102" start="0" length="0"/>
  <rfmt sheetId="5" xfDxf="1" sqref="Z1102" start="0" length="0"/>
  <rfmt sheetId="5" xfDxf="1" sqref="AA1102" start="0" length="0"/>
  <rfmt sheetId="5" xfDxf="1" sqref="AB1102" start="0" length="0"/>
  <rfmt sheetId="5" xfDxf="1" sqref="AC1102" start="0" length="0"/>
  <rfmt sheetId="5" xfDxf="1" sqref="AD1102" start="0" length="0"/>
  <rfmt sheetId="5" xfDxf="1" sqref="AE1102" start="0" length="0"/>
  <rfmt sheetId="5" xfDxf="1" sqref="A1103" start="0" length="0">
    <dxf>
      <font>
        <sz val="12"/>
        <name val="Calibri"/>
        <scheme val="none"/>
      </font>
      <alignment horizontal="left" vertical="top" wrapText="1" indent="4" relativeIndent="0" mergeCell="1" readingOrder="0"/>
      <border outline="0">
        <left style="medium">
          <color indexed="64"/>
        </left>
        <right style="medium">
          <color indexed="64"/>
        </right>
        <bottom style="medium">
          <color indexed="64"/>
        </bottom>
      </border>
    </dxf>
  </rfmt>
  <rfmt sheetId="5" xfDxf="1" sqref="B1103" start="0" length="0">
    <dxf>
      <font>
        <sz val="11"/>
        <name val="Calibri"/>
        <scheme val="none"/>
      </font>
      <alignment vertical="top" wrapText="1" mergeCell="1" readingOrder="0"/>
      <border outline="0">
        <left style="medium">
          <color indexed="64"/>
        </left>
        <bottom style="medium">
          <color indexed="64"/>
        </bottom>
      </border>
    </dxf>
  </rfmt>
  <rfmt sheetId="5" xfDxf="1" sqref="C1103" start="0" length="0">
    <dxf>
      <font>
        <sz val="11"/>
        <name val="Calibri"/>
        <scheme val="none"/>
      </font>
      <alignment vertical="top" wrapText="1" mergeCell="1" readingOrder="0"/>
      <border outline="0">
        <right style="medium">
          <color indexed="64"/>
        </right>
        <bottom style="medium">
          <color indexed="64"/>
        </bottom>
      </border>
    </dxf>
  </rfmt>
  <rcc rId="57463" sId="5" xfDxf="1" dxf="1">
    <nc r="D1103" t="inlineStr">
      <is>
        <r>
          <t>·</t>
        </r>
        <r>
          <rPr>
            <sz val="7"/>
            <rFont val="Times New Roman"/>
            <family val="1"/>
          </rPr>
          <t xml:space="preserve">         </t>
        </r>
        <r>
          <rPr>
            <sz val="12"/>
            <rFont val="Calibri"/>
            <family val="2"/>
          </rPr>
          <t xml:space="preserve">Monitoring report </t>
        </r>
      </is>
    </nc>
    <ndxf>
      <font>
        <sz val="12"/>
        <name val="Symbol"/>
        <scheme val="none"/>
      </font>
      <alignment horizontal="justify" vertical="top" wrapText="1" readingOrder="0"/>
      <border outline="0">
        <right style="medium">
          <color indexed="64"/>
        </right>
        <bottom style="medium">
          <color indexed="64"/>
        </bottom>
      </border>
    </ndxf>
  </rcc>
  <rfmt sheetId="5" xfDxf="1" sqref="E1103"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03" start="0" length="0"/>
  <rfmt sheetId="5" xfDxf="1" sqref="G1103" start="0" length="0"/>
  <rfmt sheetId="5" xfDxf="1" sqref="H1103" start="0" length="0"/>
  <rfmt sheetId="5" xfDxf="1" sqref="I1103" start="0" length="0"/>
  <rfmt sheetId="5" xfDxf="1" sqref="J1103" start="0" length="0"/>
  <rfmt sheetId="5" xfDxf="1" sqref="K1103" start="0" length="0"/>
  <rfmt sheetId="5" xfDxf="1" sqref="L1103" start="0" length="0"/>
  <rfmt sheetId="5" xfDxf="1" sqref="M1103" start="0" length="0"/>
  <rfmt sheetId="5" xfDxf="1" sqref="N1103" start="0" length="0"/>
  <rfmt sheetId="5" xfDxf="1" sqref="O1103" start="0" length="0"/>
  <rfmt sheetId="5" xfDxf="1" sqref="P1103" start="0" length="0"/>
  <rfmt sheetId="5" xfDxf="1" sqref="Q1103" start="0" length="0"/>
  <rfmt sheetId="5" xfDxf="1" sqref="R1103" start="0" length="0"/>
  <rfmt sheetId="5" xfDxf="1" sqref="S1103" start="0" length="0"/>
  <rfmt sheetId="5" xfDxf="1" sqref="T1103" start="0" length="0"/>
  <rfmt sheetId="5" xfDxf="1" sqref="U1103" start="0" length="0"/>
  <rfmt sheetId="5" xfDxf="1" sqref="V1103" start="0" length="0"/>
  <rfmt sheetId="5" xfDxf="1" sqref="W1103" start="0" length="0"/>
  <rfmt sheetId="5" xfDxf="1" sqref="X1103" start="0" length="0"/>
  <rfmt sheetId="5" xfDxf="1" sqref="Y1103" start="0" length="0"/>
  <rfmt sheetId="5" xfDxf="1" sqref="Z1103" start="0" length="0"/>
  <rfmt sheetId="5" xfDxf="1" sqref="AA1103" start="0" length="0"/>
  <rfmt sheetId="5" xfDxf="1" sqref="AB1103" start="0" length="0"/>
  <rfmt sheetId="5" xfDxf="1" sqref="AC1103" start="0" length="0"/>
  <rfmt sheetId="5" xfDxf="1" sqref="AD1103" start="0" length="0"/>
  <rfmt sheetId="5" xfDxf="1" sqref="AE1103" start="0" length="0"/>
  <rcc rId="57464" sId="5" xfDxf="1" dxf="1">
    <nc r="A1104" t="inlineStr">
      <is>
        <r>
          <t>1.5.</t>
        </r>
        <r>
          <rPr>
            <sz val="7"/>
            <rFont val="Times New Roman"/>
            <family val="1"/>
          </rPr>
          <t xml:space="preserve">            </t>
        </r>
        <r>
          <rPr>
            <sz val="12"/>
            <rFont val="Calibri"/>
            <family val="2"/>
          </rPr>
          <t xml:space="preserve">518,400 male condoms and  3,600 female distributed through 300 established condom distribution sites </t>
        </r>
      </is>
    </nc>
    <ndxf>
      <font>
        <sz val="12"/>
        <name val="Calibri"/>
        <scheme val="none"/>
      </font>
      <alignment horizontal="left" vertical="top" wrapText="1" indent="4" relativeIndent="0" mergeCell="1" readingOrder="0"/>
      <border outline="0">
        <left style="medium">
          <color indexed="64"/>
        </left>
        <right style="medium">
          <color indexed="64"/>
        </right>
        <top style="medium">
          <color indexed="64"/>
        </top>
      </border>
    </ndxf>
  </rcc>
  <rcc rId="57465" sId="5" xfDxf="1" dxf="1">
    <nc r="B1104" t="inlineStr">
      <is>
        <t>No of  male condoms distributed  to end users; No  of female condoms distributed  to end users; No of condom distribution outlets providing condoms to the end users</t>
      </is>
    </nc>
    <ndxf>
      <font>
        <sz val="11"/>
        <name val="Calibri"/>
        <scheme val="none"/>
      </font>
      <alignment vertical="top" wrapText="1" mergeCell="1" readingOrder="0"/>
      <border outline="0">
        <left style="medium">
          <color indexed="64"/>
        </left>
        <top style="medium">
          <color indexed="64"/>
        </top>
      </border>
    </ndxf>
  </rcc>
  <rfmt sheetId="5" xfDxf="1" sqref="C1104" start="0" length="0">
    <dxf>
      <font>
        <sz val="11"/>
        <name val="Calibri"/>
        <scheme val="none"/>
      </font>
      <alignment vertical="top" wrapText="1" mergeCell="1" readingOrder="0"/>
      <border outline="0">
        <right style="medium">
          <color indexed="64"/>
        </right>
        <top style="medium">
          <color indexed="64"/>
        </top>
      </border>
    </dxf>
  </rfmt>
  <rcc rId="57466" sId="5" xfDxf="1" dxf="1">
    <nc r="D1104" t="inlineStr">
      <is>
        <r>
          <t>·</t>
        </r>
        <r>
          <rPr>
            <sz val="7"/>
            <rFont val="Times New Roman"/>
            <family val="1"/>
          </rPr>
          <t xml:space="preserve">         </t>
        </r>
        <r>
          <rPr>
            <sz val="12"/>
            <rFont val="Calibri"/>
            <family val="2"/>
          </rPr>
          <t>Dissemination report</t>
        </r>
      </is>
    </nc>
    <ndxf>
      <font>
        <sz val="12"/>
        <name val="Symbol"/>
        <scheme val="none"/>
      </font>
      <alignment horizontal="justify" vertical="top" wrapText="1" readingOrder="0"/>
      <border outline="0">
        <right style="medium">
          <color indexed="64"/>
        </right>
      </border>
    </ndxf>
  </rcc>
  <rcc rId="57467" sId="5" xfDxf="1" dxf="1">
    <nc r="E1104" t="inlineStr">
      <is>
        <t>There will be consistency in supply of both male and female condoms</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04" start="0" length="0"/>
  <rfmt sheetId="5" xfDxf="1" sqref="G1104" start="0" length="0"/>
  <rfmt sheetId="5" xfDxf="1" sqref="H1104" start="0" length="0"/>
  <rfmt sheetId="5" xfDxf="1" sqref="I1104" start="0" length="0"/>
  <rfmt sheetId="5" xfDxf="1" sqref="J1104" start="0" length="0"/>
  <rfmt sheetId="5" xfDxf="1" sqref="K1104" start="0" length="0"/>
  <rfmt sheetId="5" xfDxf="1" sqref="L1104" start="0" length="0"/>
  <rfmt sheetId="5" xfDxf="1" sqref="M1104" start="0" length="0"/>
  <rfmt sheetId="5" xfDxf="1" sqref="N1104" start="0" length="0"/>
  <rfmt sheetId="5" xfDxf="1" sqref="O1104" start="0" length="0"/>
  <rfmt sheetId="5" xfDxf="1" sqref="P1104" start="0" length="0"/>
  <rfmt sheetId="5" xfDxf="1" sqref="Q1104" start="0" length="0"/>
  <rfmt sheetId="5" xfDxf="1" sqref="R1104" start="0" length="0"/>
  <rfmt sheetId="5" xfDxf="1" sqref="S1104" start="0" length="0"/>
  <rfmt sheetId="5" xfDxf="1" sqref="T1104" start="0" length="0"/>
  <rfmt sheetId="5" xfDxf="1" sqref="U1104" start="0" length="0"/>
  <rfmt sheetId="5" xfDxf="1" sqref="V1104" start="0" length="0"/>
  <rfmt sheetId="5" xfDxf="1" sqref="W1104" start="0" length="0"/>
  <rfmt sheetId="5" xfDxf="1" sqref="X1104" start="0" length="0"/>
  <rfmt sheetId="5" xfDxf="1" sqref="Y1104" start="0" length="0"/>
  <rfmt sheetId="5" xfDxf="1" sqref="Z1104" start="0" length="0"/>
  <rfmt sheetId="5" xfDxf="1" sqref="AA1104" start="0" length="0"/>
  <rfmt sheetId="5" xfDxf="1" sqref="AB1104" start="0" length="0"/>
  <rfmt sheetId="5" xfDxf="1" sqref="AC1104" start="0" length="0"/>
  <rfmt sheetId="5" xfDxf="1" sqref="AD1104" start="0" length="0"/>
  <rfmt sheetId="5" xfDxf="1" sqref="AE1104" start="0" length="0"/>
  <rfmt sheetId="5" xfDxf="1" sqref="A1105" start="0" length="0">
    <dxf>
      <font>
        <sz val="12"/>
        <name val="Calibri"/>
        <scheme val="none"/>
      </font>
      <alignment horizontal="left" vertical="top" wrapText="1" indent="4" relativeIndent="0" mergeCell="1" readingOrder="0"/>
      <border outline="0">
        <left style="medium">
          <color indexed="64"/>
        </left>
        <right style="medium">
          <color indexed="64"/>
        </right>
      </border>
    </dxf>
  </rfmt>
  <rfmt sheetId="5" xfDxf="1" sqref="B1105" start="0" length="0">
    <dxf>
      <font>
        <sz val="11"/>
        <name val="Calibri"/>
        <scheme val="none"/>
      </font>
      <alignment vertical="top" wrapText="1" mergeCell="1" readingOrder="0"/>
      <border outline="0">
        <left style="medium">
          <color indexed="64"/>
        </left>
      </border>
    </dxf>
  </rfmt>
  <rfmt sheetId="5" xfDxf="1" sqref="C1105" start="0" length="0">
    <dxf>
      <font>
        <sz val="11"/>
        <name val="Calibri"/>
        <scheme val="none"/>
      </font>
      <alignment vertical="top" wrapText="1" mergeCell="1" readingOrder="0"/>
      <border outline="0">
        <right style="medium">
          <color indexed="64"/>
        </right>
      </border>
    </dxf>
  </rfmt>
  <rcc rId="57468" sId="5" xfDxf="1" dxf="1">
    <nc r="D1105" t="inlineStr">
      <is>
        <r>
          <t>·</t>
        </r>
        <r>
          <rPr>
            <sz val="7"/>
            <rFont val="Times New Roman"/>
            <family val="1"/>
          </rPr>
          <t xml:space="preserve">         </t>
        </r>
        <r>
          <rPr>
            <sz val="12"/>
            <rFont val="Calibri"/>
            <family val="2"/>
          </rPr>
          <t xml:space="preserve">Activity report </t>
        </r>
      </is>
    </nc>
    <ndxf>
      <font>
        <sz val="12"/>
        <name val="Symbol"/>
        <scheme val="none"/>
      </font>
      <alignment horizontal="justify" vertical="top" wrapText="1" readingOrder="0"/>
      <border outline="0">
        <right style="medium">
          <color indexed="64"/>
        </right>
      </border>
    </ndxf>
  </rcc>
  <rfmt sheetId="5" xfDxf="1" sqref="E1105"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05" start="0" length="0"/>
  <rfmt sheetId="5" xfDxf="1" sqref="G1105" start="0" length="0"/>
  <rfmt sheetId="5" xfDxf="1" sqref="H1105" start="0" length="0"/>
  <rfmt sheetId="5" xfDxf="1" sqref="I1105" start="0" length="0"/>
  <rfmt sheetId="5" xfDxf="1" sqref="J1105" start="0" length="0"/>
  <rfmt sheetId="5" xfDxf="1" sqref="K1105" start="0" length="0"/>
  <rfmt sheetId="5" xfDxf="1" sqref="L1105" start="0" length="0"/>
  <rfmt sheetId="5" xfDxf="1" sqref="M1105" start="0" length="0"/>
  <rfmt sheetId="5" xfDxf="1" sqref="N1105" start="0" length="0"/>
  <rfmt sheetId="5" xfDxf="1" sqref="O1105" start="0" length="0"/>
  <rfmt sheetId="5" xfDxf="1" sqref="P1105" start="0" length="0"/>
  <rfmt sheetId="5" xfDxf="1" sqref="Q1105" start="0" length="0"/>
  <rfmt sheetId="5" xfDxf="1" sqref="R1105" start="0" length="0"/>
  <rfmt sheetId="5" xfDxf="1" sqref="S1105" start="0" length="0"/>
  <rfmt sheetId="5" xfDxf="1" sqref="T1105" start="0" length="0"/>
  <rfmt sheetId="5" xfDxf="1" sqref="U1105" start="0" length="0"/>
  <rfmt sheetId="5" xfDxf="1" sqref="V1105" start="0" length="0"/>
  <rfmt sheetId="5" xfDxf="1" sqref="W1105" start="0" length="0"/>
  <rfmt sheetId="5" xfDxf="1" sqref="X1105" start="0" length="0"/>
  <rfmt sheetId="5" xfDxf="1" sqref="Y1105" start="0" length="0"/>
  <rfmt sheetId="5" xfDxf="1" sqref="Z1105" start="0" length="0"/>
  <rfmt sheetId="5" xfDxf="1" sqref="AA1105" start="0" length="0"/>
  <rfmt sheetId="5" xfDxf="1" sqref="AB1105" start="0" length="0"/>
  <rfmt sheetId="5" xfDxf="1" sqref="AC1105" start="0" length="0"/>
  <rfmt sheetId="5" xfDxf="1" sqref="AD1105" start="0" length="0"/>
  <rfmt sheetId="5" xfDxf="1" sqref="AE1105" start="0" length="0"/>
  <rfmt sheetId="5" xfDxf="1" sqref="A1106" start="0" length="0">
    <dxf>
      <font>
        <sz val="12"/>
        <name val="Calibri"/>
        <scheme val="none"/>
      </font>
      <alignment horizontal="left" vertical="top" wrapText="1" indent="4" relativeIndent="0" mergeCell="1" readingOrder="0"/>
      <border outline="0">
        <left style="medium">
          <color indexed="64"/>
        </left>
        <right style="medium">
          <color indexed="64"/>
        </right>
        <bottom style="medium">
          <color indexed="64"/>
        </bottom>
      </border>
    </dxf>
  </rfmt>
  <rfmt sheetId="5" xfDxf="1" sqref="B1106" start="0" length="0">
    <dxf>
      <font>
        <sz val="11"/>
        <name val="Calibri"/>
        <scheme val="none"/>
      </font>
      <alignment vertical="top" wrapText="1" mergeCell="1" readingOrder="0"/>
      <border outline="0">
        <left style="medium">
          <color indexed="64"/>
        </left>
        <bottom style="medium">
          <color indexed="64"/>
        </bottom>
      </border>
    </dxf>
  </rfmt>
  <rfmt sheetId="5" xfDxf="1" sqref="C1106" start="0" length="0">
    <dxf>
      <font>
        <sz val="11"/>
        <name val="Calibri"/>
        <scheme val="none"/>
      </font>
      <alignment vertical="top" wrapText="1" mergeCell="1" readingOrder="0"/>
      <border outline="0">
        <right style="medium">
          <color indexed="64"/>
        </right>
        <bottom style="medium">
          <color indexed="64"/>
        </bottom>
      </border>
    </dxf>
  </rfmt>
  <rcc rId="57469" sId="5" xfDxf="1" dxf="1">
    <nc r="D1106" t="inlineStr">
      <is>
        <r>
          <t>·</t>
        </r>
        <r>
          <rPr>
            <sz val="7"/>
            <rFont val="Times New Roman"/>
            <family val="1"/>
          </rPr>
          <t xml:space="preserve">         </t>
        </r>
        <r>
          <rPr>
            <sz val="12"/>
            <rFont val="Calibri"/>
            <family val="2"/>
          </rPr>
          <t>Monitoring report</t>
        </r>
      </is>
    </nc>
    <ndxf>
      <font>
        <sz val="12"/>
        <name val="Symbol"/>
        <scheme val="none"/>
      </font>
      <alignment horizontal="justify" vertical="top" wrapText="1" readingOrder="0"/>
      <border outline="0">
        <right style="medium">
          <color indexed="64"/>
        </right>
        <bottom style="medium">
          <color indexed="64"/>
        </bottom>
      </border>
    </ndxf>
  </rcc>
  <rfmt sheetId="5" xfDxf="1" sqref="E1106"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06" start="0" length="0"/>
  <rfmt sheetId="5" xfDxf="1" sqref="G1106" start="0" length="0"/>
  <rfmt sheetId="5" xfDxf="1" sqref="H1106" start="0" length="0"/>
  <rfmt sheetId="5" xfDxf="1" sqref="I1106" start="0" length="0"/>
  <rfmt sheetId="5" xfDxf="1" sqref="J1106" start="0" length="0"/>
  <rfmt sheetId="5" xfDxf="1" sqref="K1106" start="0" length="0"/>
  <rfmt sheetId="5" xfDxf="1" sqref="L1106" start="0" length="0"/>
  <rfmt sheetId="5" xfDxf="1" sqref="M1106" start="0" length="0"/>
  <rfmt sheetId="5" xfDxf="1" sqref="N1106" start="0" length="0"/>
  <rfmt sheetId="5" xfDxf="1" sqref="O1106" start="0" length="0"/>
  <rfmt sheetId="5" xfDxf="1" sqref="P1106" start="0" length="0"/>
  <rfmt sheetId="5" xfDxf="1" sqref="Q1106" start="0" length="0"/>
  <rfmt sheetId="5" xfDxf="1" sqref="R1106" start="0" length="0"/>
  <rfmt sheetId="5" xfDxf="1" sqref="S1106" start="0" length="0"/>
  <rfmt sheetId="5" xfDxf="1" sqref="T1106" start="0" length="0"/>
  <rfmt sheetId="5" xfDxf="1" sqref="U1106" start="0" length="0"/>
  <rfmt sheetId="5" xfDxf="1" sqref="V1106" start="0" length="0"/>
  <rfmt sheetId="5" xfDxf="1" sqref="W1106" start="0" length="0"/>
  <rfmt sheetId="5" xfDxf="1" sqref="X1106" start="0" length="0"/>
  <rfmt sheetId="5" xfDxf="1" sqref="Y1106" start="0" length="0"/>
  <rfmt sheetId="5" xfDxf="1" sqref="Z1106" start="0" length="0"/>
  <rfmt sheetId="5" xfDxf="1" sqref="AA1106" start="0" length="0"/>
  <rfmt sheetId="5" xfDxf="1" sqref="AB1106" start="0" length="0"/>
  <rfmt sheetId="5" xfDxf="1" sqref="AC1106" start="0" length="0"/>
  <rfmt sheetId="5" xfDxf="1" sqref="AD1106" start="0" length="0"/>
  <rfmt sheetId="5" xfDxf="1" sqref="AE1106" start="0" length="0"/>
  <rcc rId="57470" sId="5" xfDxf="1" dxf="1">
    <nc r="A1107" t="inlineStr">
      <is>
        <r>
          <t>1.6.</t>
        </r>
        <r>
          <rPr>
            <sz val="7"/>
            <rFont val="Times New Roman"/>
            <family val="1"/>
          </rPr>
          <t xml:space="preserve">            </t>
        </r>
        <r>
          <rPr>
            <sz val="12"/>
            <rFont val="Calibri"/>
            <family val="2"/>
          </rPr>
          <t xml:space="preserve">6 ANTI-AIDS drama groups formed,  90 members facilitated and 7,200 community members reach with HIV and AIDS messages </t>
        </r>
      </is>
    </nc>
    <ndxf>
      <font>
        <sz val="12"/>
        <name val="Calibri"/>
        <scheme val="none"/>
      </font>
      <alignment horizontal="left" vertical="top" wrapText="1" indent="4" relativeIndent="0" mergeCell="1" readingOrder="0"/>
      <border outline="0">
        <left style="medium">
          <color indexed="64"/>
        </left>
        <right style="medium">
          <color indexed="64"/>
        </right>
        <top style="medium">
          <color indexed="64"/>
        </top>
      </border>
    </ndxf>
  </rcc>
  <rcc rId="57471" sId="5" xfDxf="1" dxf="1">
    <nc r="B1107" t="inlineStr">
      <is>
        <t>No of quarterly community drama sensitizations conducted; No of ANTI-AIDS drama clubs members facilitated, No of participants Sensitized on HIV/ AIDS through ANTI-AIDS drama clubs</t>
      </is>
    </nc>
    <ndxf>
      <font>
        <sz val="11"/>
        <name val="Calibri"/>
        <scheme val="none"/>
      </font>
      <alignment vertical="top" wrapText="1" mergeCell="1" readingOrder="0"/>
      <border outline="0">
        <left style="medium">
          <color indexed="64"/>
        </left>
        <top style="medium">
          <color indexed="64"/>
        </top>
      </border>
    </ndxf>
  </rcc>
  <rfmt sheetId="5" xfDxf="1" sqref="C1107" start="0" length="0">
    <dxf>
      <font>
        <sz val="11"/>
        <name val="Calibri"/>
        <scheme val="none"/>
      </font>
      <alignment vertical="top" wrapText="1" mergeCell="1" readingOrder="0"/>
      <border outline="0">
        <right style="medium">
          <color indexed="64"/>
        </right>
        <top style="medium">
          <color indexed="64"/>
        </top>
      </border>
    </dxf>
  </rfmt>
  <rcc rId="57472" sId="5" xfDxf="1" dxf="1">
    <nc r="D1107" t="inlineStr">
      <is>
        <r>
          <t>·</t>
        </r>
        <r>
          <rPr>
            <sz val="7"/>
            <rFont val="Times New Roman"/>
            <family val="1"/>
          </rPr>
          <t xml:space="preserve">         </t>
        </r>
        <r>
          <rPr>
            <sz val="12"/>
            <rFont val="Calibri"/>
            <family val="2"/>
          </rPr>
          <t xml:space="preserve">Training attendance list </t>
        </r>
      </is>
    </nc>
    <ndxf>
      <font>
        <sz val="12"/>
        <name val="Symbol"/>
        <scheme val="none"/>
      </font>
      <alignment horizontal="justify" vertical="top" wrapText="1" readingOrder="0"/>
      <border outline="0">
        <right style="medium">
          <color indexed="64"/>
        </right>
      </border>
    </ndxf>
  </rcc>
  <rcc rId="57473" sId="5" xfDxf="1" dxf="1">
    <nc r="E1107" t="inlineStr">
      <is>
        <t>Community is willing to attend the drama sessions</t>
      </is>
    </nc>
    <ndxf>
      <font>
        <sz val="12"/>
        <name val="Calibri"/>
        <scheme val="none"/>
      </font>
      <alignment horizontal="justify" vertical="top" wrapText="1" readingOrder="0"/>
      <border outline="0">
        <right style="medium">
          <color indexed="64"/>
        </right>
      </border>
    </ndxf>
  </rcc>
  <rfmt sheetId="5" xfDxf="1" sqref="F1107" start="0" length="0"/>
  <rfmt sheetId="5" xfDxf="1" sqref="G1107" start="0" length="0"/>
  <rfmt sheetId="5" xfDxf="1" sqref="H1107" start="0" length="0"/>
  <rfmt sheetId="5" xfDxf="1" sqref="I1107" start="0" length="0"/>
  <rfmt sheetId="5" xfDxf="1" sqref="J1107" start="0" length="0"/>
  <rfmt sheetId="5" xfDxf="1" sqref="K1107" start="0" length="0"/>
  <rfmt sheetId="5" xfDxf="1" sqref="L1107" start="0" length="0"/>
  <rfmt sheetId="5" xfDxf="1" sqref="M1107" start="0" length="0"/>
  <rfmt sheetId="5" xfDxf="1" sqref="N1107" start="0" length="0"/>
  <rfmt sheetId="5" xfDxf="1" sqref="O1107" start="0" length="0"/>
  <rfmt sheetId="5" xfDxf="1" sqref="P1107" start="0" length="0"/>
  <rfmt sheetId="5" xfDxf="1" sqref="Q1107" start="0" length="0"/>
  <rfmt sheetId="5" xfDxf="1" sqref="R1107" start="0" length="0"/>
  <rfmt sheetId="5" xfDxf="1" sqref="S1107" start="0" length="0"/>
  <rfmt sheetId="5" xfDxf="1" sqref="T1107" start="0" length="0"/>
  <rfmt sheetId="5" xfDxf="1" sqref="U1107" start="0" length="0"/>
  <rfmt sheetId="5" xfDxf="1" sqref="V1107" start="0" length="0"/>
  <rfmt sheetId="5" xfDxf="1" sqref="W1107" start="0" length="0"/>
  <rfmt sheetId="5" xfDxf="1" sqref="X1107" start="0" length="0"/>
  <rfmt sheetId="5" xfDxf="1" sqref="Y1107" start="0" length="0"/>
  <rfmt sheetId="5" xfDxf="1" sqref="Z1107" start="0" length="0"/>
  <rfmt sheetId="5" xfDxf="1" sqref="AA1107" start="0" length="0"/>
  <rfmt sheetId="5" xfDxf="1" sqref="AB1107" start="0" length="0"/>
  <rfmt sheetId="5" xfDxf="1" sqref="AC1107" start="0" length="0"/>
  <rfmt sheetId="5" xfDxf="1" sqref="AD1107" start="0" length="0"/>
  <rfmt sheetId="5" xfDxf="1" sqref="AE1107" start="0" length="0"/>
  <rfmt sheetId="5" xfDxf="1" sqref="A1108" start="0" length="0">
    <dxf>
      <font>
        <sz val="12"/>
        <name val="Calibri"/>
        <scheme val="none"/>
      </font>
      <alignment horizontal="left" vertical="top" wrapText="1" indent="4" relativeIndent="0" mergeCell="1" readingOrder="0"/>
      <border outline="0">
        <left style="medium">
          <color indexed="64"/>
        </left>
        <right style="medium">
          <color indexed="64"/>
        </right>
        <bottom style="medium">
          <color indexed="64"/>
        </bottom>
      </border>
    </dxf>
  </rfmt>
  <rfmt sheetId="5" xfDxf="1" sqref="B1108" start="0" length="0">
    <dxf>
      <font>
        <sz val="11"/>
        <name val="Calibri"/>
        <scheme val="none"/>
      </font>
      <alignment vertical="top" wrapText="1" mergeCell="1" readingOrder="0"/>
      <border outline="0">
        <left style="medium">
          <color indexed="64"/>
        </left>
        <bottom style="medium">
          <color indexed="64"/>
        </bottom>
      </border>
    </dxf>
  </rfmt>
  <rfmt sheetId="5" xfDxf="1" sqref="C1108" start="0" length="0">
    <dxf>
      <font>
        <sz val="11"/>
        <name val="Calibri"/>
        <scheme val="none"/>
      </font>
      <alignment vertical="top" wrapText="1" mergeCell="1" readingOrder="0"/>
      <border outline="0">
        <right style="medium">
          <color indexed="64"/>
        </right>
        <bottom style="medium">
          <color indexed="64"/>
        </bottom>
      </border>
    </dxf>
  </rfmt>
  <rcc rId="57474" sId="5" xfDxf="1" dxf="1">
    <nc r="D1108" t="inlineStr">
      <is>
        <r>
          <t>·</t>
        </r>
        <r>
          <rPr>
            <sz val="7"/>
            <rFont val="Times New Roman"/>
            <family val="1"/>
          </rPr>
          <t xml:space="preserve">         </t>
        </r>
        <r>
          <rPr>
            <sz val="12"/>
            <rFont val="Calibri"/>
            <family val="2"/>
          </rPr>
          <t xml:space="preserve">Activity report </t>
        </r>
      </is>
    </nc>
    <ndxf>
      <font>
        <sz val="12"/>
        <name val="Symbol"/>
        <scheme val="none"/>
      </font>
      <alignment horizontal="justify" vertical="top" wrapText="1" readingOrder="0"/>
      <border outline="0">
        <right style="medium">
          <color indexed="64"/>
        </right>
        <bottom style="medium">
          <color indexed="64"/>
        </bottom>
      </border>
    </ndxf>
  </rcc>
  <rcc rId="57475" sId="5" xfDxf="1" dxf="1">
    <nc r="E1108" t="inlineStr">
      <is>
        <t>Community members will focus on the messages in the drama skits</t>
      </is>
    </nc>
    <ndxf>
      <font>
        <sz val="12"/>
        <name val="Calibri"/>
        <scheme val="none"/>
      </font>
      <alignment horizontal="justify" vertical="top" wrapText="1" readingOrder="0"/>
      <border outline="0">
        <right style="medium">
          <color indexed="64"/>
        </right>
        <bottom style="medium">
          <color indexed="64"/>
        </bottom>
      </border>
    </ndxf>
  </rcc>
  <rfmt sheetId="5" xfDxf="1" sqref="F1108" start="0" length="0"/>
  <rfmt sheetId="5" xfDxf="1" sqref="G1108" start="0" length="0"/>
  <rfmt sheetId="5" xfDxf="1" sqref="H1108" start="0" length="0"/>
  <rfmt sheetId="5" xfDxf="1" sqref="I1108" start="0" length="0"/>
  <rfmt sheetId="5" xfDxf="1" sqref="J1108" start="0" length="0"/>
  <rfmt sheetId="5" xfDxf="1" sqref="K1108" start="0" length="0"/>
  <rfmt sheetId="5" xfDxf="1" sqref="L1108" start="0" length="0"/>
  <rfmt sheetId="5" xfDxf="1" sqref="M1108" start="0" length="0"/>
  <rfmt sheetId="5" xfDxf="1" sqref="N1108" start="0" length="0"/>
  <rfmt sheetId="5" xfDxf="1" sqref="O1108" start="0" length="0"/>
  <rfmt sheetId="5" xfDxf="1" sqref="P1108" start="0" length="0"/>
  <rfmt sheetId="5" xfDxf="1" sqref="Q1108" start="0" length="0"/>
  <rfmt sheetId="5" xfDxf="1" sqref="R1108" start="0" length="0"/>
  <rfmt sheetId="5" xfDxf="1" sqref="S1108" start="0" length="0"/>
  <rfmt sheetId="5" xfDxf="1" sqref="T1108" start="0" length="0"/>
  <rfmt sheetId="5" xfDxf="1" sqref="U1108" start="0" length="0"/>
  <rfmt sheetId="5" xfDxf="1" sqref="V1108" start="0" length="0"/>
  <rfmt sheetId="5" xfDxf="1" sqref="W1108" start="0" length="0"/>
  <rfmt sheetId="5" xfDxf="1" sqref="X1108" start="0" length="0"/>
  <rfmt sheetId="5" xfDxf="1" sqref="Y1108" start="0" length="0"/>
  <rfmt sheetId="5" xfDxf="1" sqref="Z1108" start="0" length="0"/>
  <rfmt sheetId="5" xfDxf="1" sqref="AA1108" start="0" length="0"/>
  <rfmt sheetId="5" xfDxf="1" sqref="AB1108" start="0" length="0"/>
  <rfmt sheetId="5" xfDxf="1" sqref="AC1108" start="0" length="0"/>
  <rfmt sheetId="5" xfDxf="1" sqref="AD1108" start="0" length="0"/>
  <rfmt sheetId="5" xfDxf="1" sqref="AE1108" start="0" length="0"/>
  <rcc rId="57476" sId="5" xfDxf="1" dxf="1">
    <nc r="A1109" t="inlineStr">
      <is>
        <r>
          <t>1.7.</t>
        </r>
        <r>
          <rPr>
            <sz val="7"/>
            <rFont val="Times New Roman"/>
            <family val="1"/>
          </rPr>
          <t xml:space="preserve">            </t>
        </r>
        <r>
          <rPr>
            <sz val="12"/>
            <rFont val="Calibri"/>
            <family val="2"/>
          </rPr>
          <t xml:space="preserve">180 owners/proprietors of entertainment and recreational centers  sensitized </t>
        </r>
      </is>
    </nc>
    <ndxf>
      <font>
        <sz val="12"/>
        <name val="Calibri"/>
        <scheme val="none"/>
      </font>
      <alignment horizontal="left" vertical="top" wrapText="1" indent="4" relativeIndent="0" mergeCell="1" readingOrder="0"/>
      <border outline="0">
        <left style="medium">
          <color indexed="64"/>
        </left>
        <right style="medium">
          <color indexed="64"/>
        </right>
        <top style="medium">
          <color indexed="64"/>
        </top>
      </border>
    </ndxf>
  </rcc>
  <rcc rId="57477" sId="5" xfDxf="1" dxf="1">
    <nc r="B1109" t="inlineStr">
      <is>
        <t>Number of owners of recreation entertainment centers sensitized</t>
      </is>
    </nc>
    <ndxf>
      <font>
        <sz val="11"/>
        <name val="Calibri"/>
        <scheme val="none"/>
      </font>
      <alignment vertical="top" wrapText="1" mergeCell="1" readingOrder="0"/>
      <border outline="0">
        <left style="medium">
          <color indexed="64"/>
        </left>
        <top style="medium">
          <color indexed="64"/>
        </top>
      </border>
    </ndxf>
  </rcc>
  <rfmt sheetId="5" xfDxf="1" sqref="C1109" start="0" length="0">
    <dxf>
      <font>
        <sz val="11"/>
        <name val="Calibri"/>
        <scheme val="none"/>
      </font>
      <alignment vertical="top" wrapText="1" mergeCell="1" readingOrder="0"/>
      <border outline="0">
        <right style="medium">
          <color indexed="64"/>
        </right>
        <top style="medium">
          <color indexed="64"/>
        </top>
      </border>
    </dxf>
  </rfmt>
  <rcc rId="57478" sId="5" xfDxf="1" dxf="1">
    <nc r="D1109" t="inlineStr">
      <is>
        <r>
          <t>·</t>
        </r>
        <r>
          <rPr>
            <sz val="7"/>
            <rFont val="Times New Roman"/>
            <family val="1"/>
          </rPr>
          <t xml:space="preserve">         </t>
        </r>
        <r>
          <rPr>
            <sz val="12"/>
            <rFont val="Calibri"/>
            <family val="2"/>
          </rPr>
          <t xml:space="preserve">minutes form the meeting </t>
        </r>
      </is>
    </nc>
    <ndxf>
      <font>
        <sz val="12"/>
        <name val="Symbol"/>
        <scheme val="none"/>
      </font>
      <alignment horizontal="justify" vertical="top" wrapText="1" readingOrder="0"/>
      <border outline="0">
        <right style="medium">
          <color indexed="64"/>
        </right>
      </border>
    </ndxf>
  </rcc>
  <rcc rId="57479" sId="5" xfDxf="1" dxf="1">
    <nc r="E1109" t="inlineStr">
      <is>
        <t>Owners of the recreational places are willing/will create time to attend the meeting</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09" start="0" length="0"/>
  <rfmt sheetId="5" xfDxf="1" sqref="G1109" start="0" length="0"/>
  <rfmt sheetId="5" xfDxf="1" sqref="H1109" start="0" length="0"/>
  <rfmt sheetId="5" xfDxf="1" sqref="I1109" start="0" length="0"/>
  <rfmt sheetId="5" xfDxf="1" sqref="J1109" start="0" length="0"/>
  <rfmt sheetId="5" xfDxf="1" sqref="K1109" start="0" length="0"/>
  <rfmt sheetId="5" xfDxf="1" sqref="L1109" start="0" length="0"/>
  <rfmt sheetId="5" xfDxf="1" sqref="M1109" start="0" length="0"/>
  <rfmt sheetId="5" xfDxf="1" sqref="N1109" start="0" length="0"/>
  <rfmt sheetId="5" xfDxf="1" sqref="O1109" start="0" length="0"/>
  <rfmt sheetId="5" xfDxf="1" sqref="P1109" start="0" length="0"/>
  <rfmt sheetId="5" xfDxf="1" sqref="Q1109" start="0" length="0"/>
  <rfmt sheetId="5" xfDxf="1" sqref="R1109" start="0" length="0"/>
  <rfmt sheetId="5" xfDxf="1" sqref="S1109" start="0" length="0"/>
  <rfmt sheetId="5" xfDxf="1" sqref="T1109" start="0" length="0"/>
  <rfmt sheetId="5" xfDxf="1" sqref="U1109" start="0" length="0"/>
  <rfmt sheetId="5" xfDxf="1" sqref="V1109" start="0" length="0"/>
  <rfmt sheetId="5" xfDxf="1" sqref="W1109" start="0" length="0"/>
  <rfmt sheetId="5" xfDxf="1" sqref="X1109" start="0" length="0"/>
  <rfmt sheetId="5" xfDxf="1" sqref="Y1109" start="0" length="0"/>
  <rfmt sheetId="5" xfDxf="1" sqref="Z1109" start="0" length="0"/>
  <rfmt sheetId="5" xfDxf="1" sqref="AA1109" start="0" length="0"/>
  <rfmt sheetId="5" xfDxf="1" sqref="AB1109" start="0" length="0"/>
  <rfmt sheetId="5" xfDxf="1" sqref="AC1109" start="0" length="0"/>
  <rfmt sheetId="5" xfDxf="1" sqref="AD1109" start="0" length="0"/>
  <rfmt sheetId="5" xfDxf="1" sqref="AE1109" start="0" length="0"/>
  <rfmt sheetId="5" xfDxf="1" sqref="A1110" start="0" length="0">
    <dxf>
      <font>
        <sz val="12"/>
        <name val="Calibri"/>
        <scheme val="none"/>
      </font>
      <alignment horizontal="left" vertical="top" wrapText="1" indent="4" relativeIndent="0" mergeCell="1" readingOrder="0"/>
      <border outline="0">
        <left style="medium">
          <color indexed="64"/>
        </left>
        <right style="medium">
          <color indexed="64"/>
        </right>
        <bottom style="medium">
          <color indexed="64"/>
        </bottom>
      </border>
    </dxf>
  </rfmt>
  <rfmt sheetId="5" xfDxf="1" sqref="B1110" start="0" length="0">
    <dxf>
      <font>
        <sz val="11"/>
        <name val="Calibri"/>
        <scheme val="none"/>
      </font>
      <alignment vertical="top" wrapText="1" mergeCell="1" readingOrder="0"/>
      <border outline="0">
        <left style="medium">
          <color indexed="64"/>
        </left>
        <bottom style="medium">
          <color indexed="64"/>
        </bottom>
      </border>
    </dxf>
  </rfmt>
  <rfmt sheetId="5" xfDxf="1" sqref="C1110" start="0" length="0">
    <dxf>
      <font>
        <sz val="11"/>
        <name val="Calibri"/>
        <scheme val="none"/>
      </font>
      <alignment vertical="top" wrapText="1" mergeCell="1" readingOrder="0"/>
      <border outline="0">
        <right style="medium">
          <color indexed="64"/>
        </right>
        <bottom style="medium">
          <color indexed="64"/>
        </bottom>
      </border>
    </dxf>
  </rfmt>
  <rcc rId="57480" sId="5" xfDxf="1" dxf="1">
    <nc r="D1110" t="inlineStr">
      <is>
        <r>
          <t>·</t>
        </r>
        <r>
          <rPr>
            <sz val="7"/>
            <rFont val="Times New Roman"/>
            <family val="1"/>
          </rPr>
          <t xml:space="preserve">         </t>
        </r>
        <r>
          <rPr>
            <sz val="12"/>
            <rFont val="Calibri"/>
            <family val="2"/>
          </rPr>
          <t xml:space="preserve">facilitators’ report </t>
        </r>
      </is>
    </nc>
    <ndxf>
      <font>
        <sz val="12"/>
        <name val="Symbol"/>
        <scheme val="none"/>
      </font>
      <alignment horizontal="justify" vertical="top" wrapText="1" readingOrder="0"/>
      <border outline="0">
        <right style="medium">
          <color indexed="64"/>
        </right>
        <bottom style="medium">
          <color indexed="64"/>
        </bottom>
      </border>
    </ndxf>
  </rcc>
  <rfmt sheetId="5" xfDxf="1" sqref="E1110"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10" start="0" length="0"/>
  <rfmt sheetId="5" xfDxf="1" sqref="G1110" start="0" length="0"/>
  <rfmt sheetId="5" xfDxf="1" sqref="H1110" start="0" length="0"/>
  <rfmt sheetId="5" xfDxf="1" sqref="I1110" start="0" length="0"/>
  <rfmt sheetId="5" xfDxf="1" sqref="J1110" start="0" length="0"/>
  <rfmt sheetId="5" xfDxf="1" sqref="K1110" start="0" length="0"/>
  <rfmt sheetId="5" xfDxf="1" sqref="L1110" start="0" length="0"/>
  <rfmt sheetId="5" xfDxf="1" sqref="M1110" start="0" length="0"/>
  <rfmt sheetId="5" xfDxf="1" sqref="N1110" start="0" length="0"/>
  <rfmt sheetId="5" xfDxf="1" sqref="O1110" start="0" length="0"/>
  <rfmt sheetId="5" xfDxf="1" sqref="P1110" start="0" length="0"/>
  <rfmt sheetId="5" xfDxf="1" sqref="Q1110" start="0" length="0"/>
  <rfmt sheetId="5" xfDxf="1" sqref="R1110" start="0" length="0"/>
  <rfmt sheetId="5" xfDxf="1" sqref="S1110" start="0" length="0"/>
  <rfmt sheetId="5" xfDxf="1" sqref="T1110" start="0" length="0"/>
  <rfmt sheetId="5" xfDxf="1" sqref="U1110" start="0" length="0"/>
  <rfmt sheetId="5" xfDxf="1" sqref="V1110" start="0" length="0"/>
  <rfmt sheetId="5" xfDxf="1" sqref="W1110" start="0" length="0"/>
  <rfmt sheetId="5" xfDxf="1" sqref="X1110" start="0" length="0"/>
  <rfmt sheetId="5" xfDxf="1" sqref="Y1110" start="0" length="0"/>
  <rfmt sheetId="5" xfDxf="1" sqref="Z1110" start="0" length="0"/>
  <rfmt sheetId="5" xfDxf="1" sqref="AA1110" start="0" length="0"/>
  <rfmt sheetId="5" xfDxf="1" sqref="AB1110" start="0" length="0"/>
  <rfmt sheetId="5" xfDxf="1" sqref="AC1110" start="0" length="0"/>
  <rfmt sheetId="5" xfDxf="1" sqref="AD1110" start="0" length="0"/>
  <rfmt sheetId="5" xfDxf="1" sqref="AE1110" start="0" length="0"/>
  <rcc rId="57481" sId="5" xfDxf="1" dxf="1">
    <nc r="A1111" t="inlineStr">
      <is>
        <r>
          <t>1.8.</t>
        </r>
        <r>
          <rPr>
            <sz val="7"/>
            <rFont val="Times New Roman"/>
            <family val="1"/>
          </rPr>
          <t xml:space="preserve">            </t>
        </r>
        <r>
          <rPr>
            <sz val="12"/>
            <rFont val="Calibri"/>
            <family val="2"/>
          </rPr>
          <t>540 MARPS equipped with knowledge on sexuality and life skills  through 18 seminars</t>
        </r>
      </is>
    </nc>
    <ndxf>
      <font>
        <sz val="12"/>
        <name val="Calibri"/>
        <scheme val="none"/>
      </font>
      <alignment horizontal="left" vertical="top" wrapText="1" indent="4" relativeIndent="0" mergeCell="1" readingOrder="0"/>
      <border outline="0">
        <left style="medium">
          <color indexed="64"/>
        </left>
        <right style="medium">
          <color indexed="64"/>
        </right>
        <top style="medium">
          <color indexed="64"/>
        </top>
      </border>
    </ndxf>
  </rcc>
  <rcc rId="57482" sId="5" xfDxf="1" dxf="1">
    <nc r="B1111" t="inlineStr">
      <is>
        <t>Number of seminars conducted; Number of MARPS sensitized</t>
      </is>
    </nc>
    <ndxf>
      <font>
        <sz val="11"/>
        <name val="Calibri"/>
        <scheme val="none"/>
      </font>
      <alignment vertical="top" wrapText="1" mergeCell="1" readingOrder="0"/>
      <border outline="0">
        <left style="medium">
          <color indexed="64"/>
        </left>
        <top style="medium">
          <color indexed="64"/>
        </top>
      </border>
    </ndxf>
  </rcc>
  <rfmt sheetId="5" xfDxf="1" sqref="C1111" start="0" length="0">
    <dxf>
      <font>
        <sz val="11"/>
        <name val="Calibri"/>
        <scheme val="none"/>
      </font>
      <alignment vertical="top" wrapText="1" mergeCell="1" readingOrder="0"/>
      <border outline="0">
        <right style="medium">
          <color indexed="64"/>
        </right>
        <top style="medium">
          <color indexed="64"/>
        </top>
      </border>
    </dxf>
  </rfmt>
  <rcc rId="57483" sId="5" xfDxf="1" dxf="1">
    <nc r="D1111" t="inlineStr">
      <is>
        <r>
          <t>·</t>
        </r>
        <r>
          <rPr>
            <sz val="7"/>
            <rFont val="Times New Roman"/>
            <family val="1"/>
          </rPr>
          <t xml:space="preserve">         </t>
        </r>
        <r>
          <rPr>
            <sz val="12"/>
            <rFont val="Calibri"/>
            <family val="2"/>
          </rPr>
          <t xml:space="preserve">Quarterly progress report </t>
        </r>
      </is>
    </nc>
    <ndxf>
      <font>
        <sz val="12"/>
        <name val="Symbol"/>
        <scheme val="none"/>
      </font>
      <alignment horizontal="justify" vertical="top" wrapText="1" readingOrder="0"/>
      <border outline="0">
        <right style="medium">
          <color indexed="64"/>
        </right>
      </border>
    </ndxf>
  </rcc>
  <rcc rId="57484" sId="5" xfDxf="1" dxf="1">
    <nc r="E1111" t="inlineStr">
      <is>
        <t>MARPS will have time to attend the seminar</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11" start="0" length="0"/>
  <rfmt sheetId="5" xfDxf="1" sqref="G1111" start="0" length="0"/>
  <rfmt sheetId="5" xfDxf="1" sqref="H1111" start="0" length="0"/>
  <rfmt sheetId="5" xfDxf="1" sqref="I1111" start="0" length="0"/>
  <rfmt sheetId="5" xfDxf="1" sqref="J1111" start="0" length="0"/>
  <rfmt sheetId="5" xfDxf="1" sqref="K1111" start="0" length="0"/>
  <rfmt sheetId="5" xfDxf="1" sqref="L1111" start="0" length="0"/>
  <rfmt sheetId="5" xfDxf="1" sqref="M1111" start="0" length="0"/>
  <rfmt sheetId="5" xfDxf="1" sqref="N1111" start="0" length="0"/>
  <rfmt sheetId="5" xfDxf="1" sqref="O1111" start="0" length="0"/>
  <rfmt sheetId="5" xfDxf="1" sqref="P1111" start="0" length="0"/>
  <rfmt sheetId="5" xfDxf="1" sqref="Q1111" start="0" length="0"/>
  <rfmt sheetId="5" xfDxf="1" sqref="R1111" start="0" length="0"/>
  <rfmt sheetId="5" xfDxf="1" sqref="S1111" start="0" length="0"/>
  <rfmt sheetId="5" xfDxf="1" sqref="T1111" start="0" length="0"/>
  <rfmt sheetId="5" xfDxf="1" sqref="U1111" start="0" length="0"/>
  <rfmt sheetId="5" xfDxf="1" sqref="V1111" start="0" length="0"/>
  <rfmt sheetId="5" xfDxf="1" sqref="W1111" start="0" length="0"/>
  <rfmt sheetId="5" xfDxf="1" sqref="X1111" start="0" length="0"/>
  <rfmt sheetId="5" xfDxf="1" sqref="Y1111" start="0" length="0"/>
  <rfmt sheetId="5" xfDxf="1" sqref="Z1111" start="0" length="0"/>
  <rfmt sheetId="5" xfDxf="1" sqref="AA1111" start="0" length="0"/>
  <rfmt sheetId="5" xfDxf="1" sqref="AB1111" start="0" length="0"/>
  <rfmt sheetId="5" xfDxf="1" sqref="AC1111" start="0" length="0"/>
  <rfmt sheetId="5" xfDxf="1" sqref="AD1111" start="0" length="0"/>
  <rfmt sheetId="5" xfDxf="1" sqref="AE1111" start="0" length="0"/>
  <rfmt sheetId="5" xfDxf="1" sqref="A1112" start="0" length="0">
    <dxf>
      <font>
        <sz val="12"/>
        <name val="Calibri"/>
        <scheme val="none"/>
      </font>
      <alignment horizontal="left" vertical="top" wrapText="1" indent="4" relativeIndent="0" mergeCell="1" readingOrder="0"/>
      <border outline="0">
        <left style="medium">
          <color indexed="64"/>
        </left>
        <right style="medium">
          <color indexed="64"/>
        </right>
        <bottom style="medium">
          <color indexed="64"/>
        </bottom>
      </border>
    </dxf>
  </rfmt>
  <rfmt sheetId="5" xfDxf="1" sqref="B1112" start="0" length="0">
    <dxf>
      <font>
        <sz val="11"/>
        <name val="Calibri"/>
        <scheme val="none"/>
      </font>
      <alignment vertical="top" wrapText="1" mergeCell="1" readingOrder="0"/>
      <border outline="0">
        <left style="medium">
          <color indexed="64"/>
        </left>
        <bottom style="medium">
          <color indexed="64"/>
        </bottom>
      </border>
    </dxf>
  </rfmt>
  <rfmt sheetId="5" xfDxf="1" sqref="C1112" start="0" length="0">
    <dxf>
      <font>
        <sz val="11"/>
        <name val="Calibri"/>
        <scheme val="none"/>
      </font>
      <alignment vertical="top" wrapText="1" mergeCell="1" readingOrder="0"/>
      <border outline="0">
        <right style="medium">
          <color indexed="64"/>
        </right>
        <bottom style="medium">
          <color indexed="64"/>
        </bottom>
      </border>
    </dxf>
  </rfmt>
  <rcc rId="57485" sId="5" xfDxf="1" dxf="1">
    <nc r="D1112" t="inlineStr">
      <is>
        <r>
          <t>·</t>
        </r>
        <r>
          <rPr>
            <sz val="7"/>
            <rFont val="Times New Roman"/>
            <family val="1"/>
          </rPr>
          <t xml:space="preserve">         </t>
        </r>
        <r>
          <rPr>
            <sz val="12"/>
            <rFont val="Calibri"/>
            <family val="2"/>
          </rPr>
          <t xml:space="preserve">Monitoring reports </t>
        </r>
      </is>
    </nc>
    <ndxf>
      <font>
        <sz val="12"/>
        <name val="Symbol"/>
        <scheme val="none"/>
      </font>
      <alignment horizontal="justify" vertical="top" wrapText="1" readingOrder="0"/>
      <border outline="0">
        <right style="medium">
          <color indexed="64"/>
        </right>
        <bottom style="medium">
          <color indexed="64"/>
        </bottom>
      </border>
    </ndxf>
  </rcc>
  <rfmt sheetId="5" xfDxf="1" sqref="E1112"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12" start="0" length="0"/>
  <rfmt sheetId="5" xfDxf="1" sqref="G1112" start="0" length="0"/>
  <rfmt sheetId="5" xfDxf="1" sqref="H1112" start="0" length="0"/>
  <rfmt sheetId="5" xfDxf="1" sqref="I1112" start="0" length="0"/>
  <rfmt sheetId="5" xfDxf="1" sqref="J1112" start="0" length="0"/>
  <rfmt sheetId="5" xfDxf="1" sqref="K1112" start="0" length="0"/>
  <rfmt sheetId="5" xfDxf="1" sqref="L1112" start="0" length="0"/>
  <rfmt sheetId="5" xfDxf="1" sqref="M1112" start="0" length="0"/>
  <rfmt sheetId="5" xfDxf="1" sqref="N1112" start="0" length="0"/>
  <rfmt sheetId="5" xfDxf="1" sqref="O1112" start="0" length="0"/>
  <rfmt sheetId="5" xfDxf="1" sqref="P1112" start="0" length="0"/>
  <rfmt sheetId="5" xfDxf="1" sqref="Q1112" start="0" length="0"/>
  <rfmt sheetId="5" xfDxf="1" sqref="R1112" start="0" length="0"/>
  <rfmt sheetId="5" xfDxf="1" sqref="S1112" start="0" length="0"/>
  <rfmt sheetId="5" xfDxf="1" sqref="T1112" start="0" length="0"/>
  <rfmt sheetId="5" xfDxf="1" sqref="U1112" start="0" length="0"/>
  <rfmt sheetId="5" xfDxf="1" sqref="V1112" start="0" length="0"/>
  <rfmt sheetId="5" xfDxf="1" sqref="W1112" start="0" length="0"/>
  <rfmt sheetId="5" xfDxf="1" sqref="X1112" start="0" length="0"/>
  <rfmt sheetId="5" xfDxf="1" sqref="Y1112" start="0" length="0"/>
  <rfmt sheetId="5" xfDxf="1" sqref="Z1112" start="0" length="0"/>
  <rfmt sheetId="5" xfDxf="1" sqref="AA1112" start="0" length="0"/>
  <rfmt sheetId="5" xfDxf="1" sqref="AB1112" start="0" length="0"/>
  <rfmt sheetId="5" xfDxf="1" sqref="AC1112" start="0" length="0"/>
  <rfmt sheetId="5" xfDxf="1" sqref="AD1112" start="0" length="0"/>
  <rfmt sheetId="5" xfDxf="1" sqref="AE1112" start="0" length="0"/>
  <rcc rId="57486" sId="5" xfDxf="1" dxf="1">
    <nc r="A1113" t="inlineStr">
      <is>
        <r>
          <t>1.9.</t>
        </r>
        <r>
          <rPr>
            <sz val="7"/>
            <rFont val="Times New Roman"/>
            <family val="1"/>
          </rPr>
          <t xml:space="preserve">            </t>
        </r>
        <r>
          <rPr>
            <sz val="12"/>
            <rFont val="Calibri"/>
            <family val="2"/>
          </rPr>
          <t>1 established knowledge room equipped furnished targeting 900 long distance truck drivers and other MARPS groups</t>
        </r>
      </is>
    </nc>
    <ndxf>
      <font>
        <sz val="12"/>
        <name val="Calibri"/>
        <scheme val="none"/>
      </font>
      <alignment horizontal="left" vertical="top" wrapText="1" indent="4" relativeIndent="0" mergeCell="1" readingOrder="0"/>
      <border outline="0">
        <left style="medium">
          <color indexed="64"/>
        </left>
        <right style="medium">
          <color indexed="64"/>
        </right>
        <top style="medium">
          <color indexed="64"/>
        </top>
      </border>
    </ndxf>
  </rcc>
  <rcc rId="57487" sId="5" xfDxf="1" dxf="1">
    <nc r="B1113" t="inlineStr">
      <is>
        <t>Number of centers established and equipped; Number of MARPS Reached</t>
      </is>
    </nc>
    <ndxf>
      <font>
        <sz val="11"/>
        <name val="Calibri"/>
        <scheme val="none"/>
      </font>
      <alignment vertical="top" wrapText="1" mergeCell="1" readingOrder="0"/>
      <border outline="0">
        <left style="medium">
          <color indexed="64"/>
        </left>
        <top style="medium">
          <color indexed="64"/>
        </top>
      </border>
    </ndxf>
  </rcc>
  <rfmt sheetId="5" xfDxf="1" sqref="C1113" start="0" length="0">
    <dxf>
      <font>
        <sz val="11"/>
        <name val="Calibri"/>
        <scheme val="none"/>
      </font>
      <alignment vertical="top" wrapText="1" mergeCell="1" readingOrder="0"/>
      <border outline="0">
        <right style="medium">
          <color indexed="64"/>
        </right>
        <top style="medium">
          <color indexed="64"/>
        </top>
      </border>
    </dxf>
  </rfmt>
  <rcc rId="57488" sId="5" xfDxf="1" dxf="1">
    <nc r="D1113" t="inlineStr">
      <is>
        <r>
          <t>·</t>
        </r>
        <r>
          <rPr>
            <sz val="7"/>
            <rFont val="Times New Roman"/>
            <family val="1"/>
          </rPr>
          <t xml:space="preserve">         </t>
        </r>
        <r>
          <rPr>
            <sz val="12"/>
            <rFont val="Calibri"/>
            <family val="2"/>
          </rPr>
          <t>Monitoring report</t>
        </r>
      </is>
    </nc>
    <ndxf>
      <font>
        <sz val="12"/>
        <name val="Symbol"/>
        <scheme val="none"/>
      </font>
      <alignment horizontal="justify" vertical="top" wrapText="1" readingOrder="0"/>
      <border outline="0">
        <right style="medium">
          <color indexed="64"/>
        </right>
      </border>
    </ndxf>
  </rcc>
  <rcc rId="57489" sId="5" xfDxf="1" dxf="1">
    <nc r="E1113" t="inlineStr">
      <is>
        <t>MARPS will appreciate and utilize the knowledge room</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13" start="0" length="0"/>
  <rfmt sheetId="5" xfDxf="1" sqref="G1113" start="0" length="0"/>
  <rfmt sheetId="5" xfDxf="1" sqref="H1113" start="0" length="0"/>
  <rfmt sheetId="5" xfDxf="1" sqref="I1113" start="0" length="0"/>
  <rfmt sheetId="5" xfDxf="1" sqref="J1113" start="0" length="0"/>
  <rfmt sheetId="5" xfDxf="1" sqref="K1113" start="0" length="0"/>
  <rfmt sheetId="5" xfDxf="1" sqref="L1113" start="0" length="0"/>
  <rfmt sheetId="5" xfDxf="1" sqref="M1113" start="0" length="0"/>
  <rfmt sheetId="5" xfDxf="1" sqref="N1113" start="0" length="0"/>
  <rfmt sheetId="5" xfDxf="1" sqref="O1113" start="0" length="0"/>
  <rfmt sheetId="5" xfDxf="1" sqref="P1113" start="0" length="0"/>
  <rfmt sheetId="5" xfDxf="1" sqref="Q1113" start="0" length="0"/>
  <rfmt sheetId="5" xfDxf="1" sqref="R1113" start="0" length="0"/>
  <rfmt sheetId="5" xfDxf="1" sqref="S1113" start="0" length="0"/>
  <rfmt sheetId="5" xfDxf="1" sqref="T1113" start="0" length="0"/>
  <rfmt sheetId="5" xfDxf="1" sqref="U1113" start="0" length="0"/>
  <rfmt sheetId="5" xfDxf="1" sqref="V1113" start="0" length="0"/>
  <rfmt sheetId="5" xfDxf="1" sqref="W1113" start="0" length="0"/>
  <rfmt sheetId="5" xfDxf="1" sqref="X1113" start="0" length="0"/>
  <rfmt sheetId="5" xfDxf="1" sqref="Y1113" start="0" length="0"/>
  <rfmt sheetId="5" xfDxf="1" sqref="Z1113" start="0" length="0"/>
  <rfmt sheetId="5" xfDxf="1" sqref="AA1113" start="0" length="0"/>
  <rfmt sheetId="5" xfDxf="1" sqref="AB1113" start="0" length="0"/>
  <rfmt sheetId="5" xfDxf="1" sqref="AC1113" start="0" length="0"/>
  <rfmt sheetId="5" xfDxf="1" sqref="AD1113" start="0" length="0"/>
  <rfmt sheetId="5" xfDxf="1" sqref="AE1113" start="0" length="0"/>
  <rfmt sheetId="5" xfDxf="1" sqref="A1114" start="0" length="0">
    <dxf>
      <font>
        <sz val="12"/>
        <name val="Calibri"/>
        <scheme val="none"/>
      </font>
      <alignment horizontal="left" vertical="top" wrapText="1" indent="4" relativeIndent="0" mergeCell="1" readingOrder="0"/>
      <border outline="0">
        <left style="medium">
          <color indexed="64"/>
        </left>
        <right style="medium">
          <color indexed="64"/>
        </right>
        <bottom style="medium">
          <color indexed="64"/>
        </bottom>
      </border>
    </dxf>
  </rfmt>
  <rfmt sheetId="5" xfDxf="1" sqref="B1114" start="0" length="0">
    <dxf>
      <font>
        <sz val="11"/>
        <name val="Calibri"/>
        <scheme val="none"/>
      </font>
      <alignment vertical="top" wrapText="1" mergeCell="1" readingOrder="0"/>
      <border outline="0">
        <left style="medium">
          <color indexed="64"/>
        </left>
        <bottom style="medium">
          <color indexed="64"/>
        </bottom>
      </border>
    </dxf>
  </rfmt>
  <rfmt sheetId="5" xfDxf="1" sqref="C1114" start="0" length="0">
    <dxf>
      <font>
        <sz val="11"/>
        <name val="Calibri"/>
        <scheme val="none"/>
      </font>
      <alignment vertical="top" wrapText="1" mergeCell="1" readingOrder="0"/>
      <border outline="0">
        <right style="medium">
          <color indexed="64"/>
        </right>
        <bottom style="medium">
          <color indexed="64"/>
        </bottom>
      </border>
    </dxf>
  </rfmt>
  <rcc rId="57490" sId="5" xfDxf="1" dxf="1">
    <nc r="D1114" t="inlineStr">
      <is>
        <r>
          <t>·</t>
        </r>
        <r>
          <rPr>
            <sz val="7"/>
            <rFont val="Times New Roman"/>
            <family val="1"/>
          </rPr>
          <t xml:space="preserve">         </t>
        </r>
        <r>
          <rPr>
            <sz val="12"/>
            <rFont val="Calibri"/>
            <family val="2"/>
          </rPr>
          <t xml:space="preserve">Evaluation report  </t>
        </r>
      </is>
    </nc>
    <ndxf>
      <font>
        <sz val="12"/>
        <name val="Symbol"/>
        <scheme val="none"/>
      </font>
      <alignment horizontal="justify" vertical="top" wrapText="1" readingOrder="0"/>
      <border outline="0">
        <right style="medium">
          <color indexed="64"/>
        </right>
        <bottom style="medium">
          <color indexed="64"/>
        </bottom>
      </border>
    </ndxf>
  </rcc>
  <rfmt sheetId="5" xfDxf="1" sqref="E1114"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14" start="0" length="0"/>
  <rfmt sheetId="5" xfDxf="1" sqref="G1114" start="0" length="0"/>
  <rfmt sheetId="5" xfDxf="1" sqref="H1114" start="0" length="0"/>
  <rfmt sheetId="5" xfDxf="1" sqref="I1114" start="0" length="0"/>
  <rfmt sheetId="5" xfDxf="1" sqref="J1114" start="0" length="0"/>
  <rfmt sheetId="5" xfDxf="1" sqref="K1114" start="0" length="0"/>
  <rfmt sheetId="5" xfDxf="1" sqref="L1114" start="0" length="0"/>
  <rfmt sheetId="5" xfDxf="1" sqref="M1114" start="0" length="0"/>
  <rfmt sheetId="5" xfDxf="1" sqref="N1114" start="0" length="0"/>
  <rfmt sheetId="5" xfDxf="1" sqref="O1114" start="0" length="0"/>
  <rfmt sheetId="5" xfDxf="1" sqref="P1114" start="0" length="0"/>
  <rfmt sheetId="5" xfDxf="1" sqref="Q1114" start="0" length="0"/>
  <rfmt sheetId="5" xfDxf="1" sqref="R1114" start="0" length="0"/>
  <rfmt sheetId="5" xfDxf="1" sqref="S1114" start="0" length="0"/>
  <rfmt sheetId="5" xfDxf="1" sqref="T1114" start="0" length="0"/>
  <rfmt sheetId="5" xfDxf="1" sqref="U1114" start="0" length="0"/>
  <rfmt sheetId="5" xfDxf="1" sqref="V1114" start="0" length="0"/>
  <rfmt sheetId="5" xfDxf="1" sqref="W1114" start="0" length="0"/>
  <rfmt sheetId="5" xfDxf="1" sqref="X1114" start="0" length="0"/>
  <rfmt sheetId="5" xfDxf="1" sqref="Y1114" start="0" length="0"/>
  <rfmt sheetId="5" xfDxf="1" sqref="Z1114" start="0" length="0"/>
  <rfmt sheetId="5" xfDxf="1" sqref="AA1114" start="0" length="0"/>
  <rfmt sheetId="5" xfDxf="1" sqref="AB1114" start="0" length="0"/>
  <rfmt sheetId="5" xfDxf="1" sqref="AC1114" start="0" length="0"/>
  <rfmt sheetId="5" xfDxf="1" sqref="AD1114" start="0" length="0"/>
  <rfmt sheetId="5" xfDxf="1" sqref="AE1114" start="0" length="0"/>
  <rcc rId="57491" sId="5" xfDxf="1" dxf="1">
    <nc r="A1115" t="inlineStr">
      <is>
        <t xml:space="preserve">Activities </t>
      </is>
    </nc>
    <ndxf>
      <font>
        <b/>
        <sz val="12"/>
        <name val="Calibri"/>
        <scheme val="none"/>
      </font>
      <alignment vertical="top" wrapText="1" mergeCell="1" readingOrder="0"/>
      <border outline="0">
        <left style="medium">
          <color indexed="64"/>
        </left>
        <top style="medium">
          <color indexed="64"/>
        </top>
      </border>
    </ndxf>
  </rcc>
  <rfmt sheetId="5" xfDxf="1" sqref="B1115" start="0" length="0">
    <dxf>
      <font>
        <b/>
        <sz val="12"/>
        <name val="Calibri"/>
        <scheme val="none"/>
      </font>
      <alignment vertical="top" wrapText="1" mergeCell="1" readingOrder="0"/>
      <border outline="0">
        <top style="medium">
          <color indexed="64"/>
        </top>
      </border>
    </dxf>
  </rfmt>
  <rfmt sheetId="5" xfDxf="1" sqref="C1115" start="0" length="0">
    <dxf>
      <font>
        <b/>
        <sz val="12"/>
        <name val="Calibri"/>
        <scheme val="none"/>
      </font>
      <alignment vertical="top" wrapText="1" mergeCell="1" readingOrder="0"/>
      <border outline="0">
        <top style="medium">
          <color indexed="64"/>
        </top>
      </border>
    </dxf>
  </rfmt>
  <rfmt sheetId="5" xfDxf="1" sqref="D1115" start="0" length="0">
    <dxf>
      <font>
        <b/>
        <sz val="12"/>
        <name val="Calibri"/>
        <scheme val="none"/>
      </font>
      <alignment vertical="top" wrapText="1" mergeCell="1" readingOrder="0"/>
      <border outline="0">
        <top style="medium">
          <color indexed="64"/>
        </top>
      </border>
    </dxf>
  </rfmt>
  <rfmt sheetId="5" xfDxf="1" sqref="E1115" start="0" length="0">
    <dxf>
      <font>
        <b/>
        <sz val="12"/>
        <name val="Calibri"/>
        <scheme val="none"/>
      </font>
      <alignment vertical="top" wrapText="1" mergeCell="1" readingOrder="0"/>
      <border outline="0">
        <right style="medium">
          <color indexed="64"/>
        </right>
        <top style="medium">
          <color indexed="64"/>
        </top>
      </border>
    </dxf>
  </rfmt>
  <rfmt sheetId="5" xfDxf="1" sqref="F1115" start="0" length="0"/>
  <rfmt sheetId="5" xfDxf="1" sqref="G1115" start="0" length="0"/>
  <rfmt sheetId="5" xfDxf="1" sqref="H1115" start="0" length="0"/>
  <rfmt sheetId="5" xfDxf="1" sqref="I1115" start="0" length="0"/>
  <rfmt sheetId="5" xfDxf="1" sqref="J1115" start="0" length="0"/>
  <rfmt sheetId="5" xfDxf="1" sqref="K1115" start="0" length="0"/>
  <rfmt sheetId="5" xfDxf="1" sqref="L1115" start="0" length="0"/>
  <rfmt sheetId="5" xfDxf="1" sqref="M1115" start="0" length="0"/>
  <rfmt sheetId="5" xfDxf="1" sqref="N1115" start="0" length="0"/>
  <rfmt sheetId="5" xfDxf="1" sqref="O1115" start="0" length="0"/>
  <rfmt sheetId="5" xfDxf="1" sqref="P1115" start="0" length="0"/>
  <rfmt sheetId="5" xfDxf="1" sqref="Q1115" start="0" length="0"/>
  <rfmt sheetId="5" xfDxf="1" sqref="R1115" start="0" length="0"/>
  <rfmt sheetId="5" xfDxf="1" sqref="S1115" start="0" length="0"/>
  <rfmt sheetId="5" xfDxf="1" sqref="T1115" start="0" length="0"/>
  <rfmt sheetId="5" xfDxf="1" sqref="U1115" start="0" length="0"/>
  <rfmt sheetId="5" xfDxf="1" sqref="V1115" start="0" length="0"/>
  <rfmt sheetId="5" xfDxf="1" sqref="W1115" start="0" length="0"/>
  <rfmt sheetId="5" xfDxf="1" sqref="X1115" start="0" length="0"/>
  <rfmt sheetId="5" xfDxf="1" sqref="Y1115" start="0" length="0"/>
  <rfmt sheetId="5" xfDxf="1" sqref="Z1115" start="0" length="0"/>
  <rfmt sheetId="5" xfDxf="1" sqref="AA1115" start="0" length="0"/>
  <rfmt sheetId="5" xfDxf="1" sqref="AB1115" start="0" length="0"/>
  <rfmt sheetId="5" xfDxf="1" sqref="AC1115" start="0" length="0"/>
  <rfmt sheetId="5" xfDxf="1" sqref="AD1115" start="0" length="0"/>
  <rfmt sheetId="5" xfDxf="1" sqref="AE1115" start="0" length="0"/>
  <rcc rId="57492" sId="5" xfDxf="1" dxf="1">
    <nc r="A1116" t="inlineStr">
      <is>
        <r>
          <t>1.1.</t>
        </r>
        <r>
          <rPr>
            <sz val="7"/>
            <rFont val="Times New Roman"/>
            <family val="1"/>
          </rPr>
          <t xml:space="preserve">            </t>
        </r>
        <r>
          <rPr>
            <sz val="12"/>
            <rFont val="Calibri"/>
            <family val="2"/>
          </rPr>
          <t xml:space="preserve">Conduct mapping and size estimation of MARPS in Kasese using the methodology adopted in the FORT PORTAL MUNICIPALITY mapping </t>
        </r>
      </is>
    </nc>
    <ndxf>
      <font>
        <sz val="12"/>
        <name val="Calibri"/>
        <scheme val="none"/>
      </font>
      <alignment horizontal="left" vertical="top" wrapText="1" indent="4" relativeIndent="0" mergeCell="1" readingOrder="0"/>
      <border outline="0">
        <left style="medium">
          <color indexed="64"/>
        </left>
      </border>
    </ndxf>
  </rcc>
  <rfmt sheetId="5" xfDxf="1" sqref="B1116" start="0" length="0">
    <dxf>
      <font>
        <sz val="12"/>
        <name val="Calibri"/>
        <scheme val="none"/>
      </font>
      <alignment horizontal="left" vertical="top" wrapText="1" indent="4" relativeIndent="0" mergeCell="1" readingOrder="0"/>
    </dxf>
  </rfmt>
  <rfmt sheetId="5" xfDxf="1" sqref="C1116" start="0" length="0">
    <dxf>
      <font>
        <sz val="12"/>
        <name val="Calibri"/>
        <scheme val="none"/>
      </font>
      <alignment horizontal="left" vertical="top" wrapText="1" indent="4" relativeIndent="0" mergeCell="1" readingOrder="0"/>
    </dxf>
  </rfmt>
  <rfmt sheetId="5" xfDxf="1" sqref="D1116" start="0" length="0">
    <dxf>
      <font>
        <sz val="12"/>
        <name val="Calibri"/>
        <scheme val="none"/>
      </font>
      <alignment horizontal="left" vertical="top" wrapText="1" indent="4" relativeIndent="0" mergeCell="1" readingOrder="0"/>
    </dxf>
  </rfmt>
  <rfmt sheetId="5" xfDxf="1" sqref="E1116" start="0" length="0">
    <dxf>
      <font>
        <sz val="12"/>
        <name val="Calibri"/>
        <scheme val="none"/>
      </font>
      <alignment horizontal="left" vertical="top" wrapText="1" indent="4" relativeIndent="0" mergeCell="1" readingOrder="0"/>
      <border outline="0">
        <right style="medium">
          <color indexed="64"/>
        </right>
      </border>
    </dxf>
  </rfmt>
  <rfmt sheetId="5" xfDxf="1" sqref="F1116" start="0" length="0"/>
  <rfmt sheetId="5" xfDxf="1" sqref="G1116" start="0" length="0"/>
  <rfmt sheetId="5" xfDxf="1" sqref="H1116" start="0" length="0"/>
  <rfmt sheetId="5" xfDxf="1" sqref="I1116" start="0" length="0"/>
  <rfmt sheetId="5" xfDxf="1" sqref="J1116" start="0" length="0"/>
  <rfmt sheetId="5" xfDxf="1" sqref="K1116" start="0" length="0"/>
  <rfmt sheetId="5" xfDxf="1" sqref="L1116" start="0" length="0"/>
  <rfmt sheetId="5" xfDxf="1" sqref="M1116" start="0" length="0"/>
  <rfmt sheetId="5" xfDxf="1" sqref="N1116" start="0" length="0"/>
  <rfmt sheetId="5" xfDxf="1" sqref="O1116" start="0" length="0"/>
  <rfmt sheetId="5" xfDxf="1" sqref="P1116" start="0" length="0"/>
  <rfmt sheetId="5" xfDxf="1" sqref="Q1116" start="0" length="0"/>
  <rfmt sheetId="5" xfDxf="1" sqref="R1116" start="0" length="0"/>
  <rfmt sheetId="5" xfDxf="1" sqref="S1116" start="0" length="0"/>
  <rfmt sheetId="5" xfDxf="1" sqref="T1116" start="0" length="0"/>
  <rfmt sheetId="5" xfDxf="1" sqref="U1116" start="0" length="0"/>
  <rfmt sheetId="5" xfDxf="1" sqref="V1116" start="0" length="0"/>
  <rfmt sheetId="5" xfDxf="1" sqref="W1116" start="0" length="0"/>
  <rfmt sheetId="5" xfDxf="1" sqref="X1116" start="0" length="0"/>
  <rfmt sheetId="5" xfDxf="1" sqref="Y1116" start="0" length="0"/>
  <rfmt sheetId="5" xfDxf="1" sqref="Z1116" start="0" length="0"/>
  <rfmt sheetId="5" xfDxf="1" sqref="AA1116" start="0" length="0"/>
  <rfmt sheetId="5" xfDxf="1" sqref="AB1116" start="0" length="0"/>
  <rfmt sheetId="5" xfDxf="1" sqref="AC1116" start="0" length="0"/>
  <rfmt sheetId="5" xfDxf="1" sqref="AD1116" start="0" length="0"/>
  <rfmt sheetId="5" xfDxf="1" sqref="AE1116" start="0" length="0"/>
  <rcc rId="57493" sId="5" xfDxf="1" dxf="1">
    <nc r="A1117" t="inlineStr">
      <is>
        <r>
          <t>1.2.</t>
        </r>
        <r>
          <rPr>
            <sz val="7"/>
            <rFont val="Times New Roman"/>
            <family val="1"/>
          </rPr>
          <t xml:space="preserve">            </t>
        </r>
        <r>
          <rPr>
            <sz val="12"/>
            <rFont val="Calibri"/>
            <family val="2"/>
          </rPr>
          <t xml:space="preserve">Conduct stakeholders’ workshop’s in each urban </t>
        </r>
        <r>
          <rPr>
            <sz val="11"/>
            <rFont val="Calibri"/>
            <family val="2"/>
          </rPr>
          <t>authorities</t>
        </r>
        <r>
          <rPr>
            <sz val="12"/>
            <rFont val="Calibri"/>
            <family val="2"/>
          </rPr>
          <t xml:space="preserve"> to introduce the project and elicit support from the local leadership.</t>
        </r>
      </is>
    </nc>
    <ndxf>
      <font>
        <sz val="12"/>
        <name val="Calibri"/>
        <scheme val="none"/>
      </font>
      <alignment horizontal="left" vertical="top" wrapText="1" indent="4" relativeIndent="0" mergeCell="1" readingOrder="0"/>
      <border outline="0">
        <left style="medium">
          <color indexed="64"/>
        </left>
      </border>
    </ndxf>
  </rcc>
  <rfmt sheetId="5" xfDxf="1" sqref="B1117" start="0" length="0">
    <dxf>
      <font>
        <sz val="12"/>
        <name val="Calibri"/>
        <scheme val="none"/>
      </font>
      <alignment horizontal="left" vertical="top" wrapText="1" indent="4" relativeIndent="0" mergeCell="1" readingOrder="0"/>
    </dxf>
  </rfmt>
  <rfmt sheetId="5" xfDxf="1" sqref="C1117" start="0" length="0">
    <dxf>
      <font>
        <sz val="12"/>
        <name val="Calibri"/>
        <scheme val="none"/>
      </font>
      <alignment horizontal="left" vertical="top" wrapText="1" indent="4" relativeIndent="0" mergeCell="1" readingOrder="0"/>
    </dxf>
  </rfmt>
  <rfmt sheetId="5" xfDxf="1" sqref="D1117" start="0" length="0">
    <dxf>
      <font>
        <sz val="12"/>
        <name val="Calibri"/>
        <scheme val="none"/>
      </font>
      <alignment horizontal="left" vertical="top" wrapText="1" indent="4" relativeIndent="0" mergeCell="1" readingOrder="0"/>
    </dxf>
  </rfmt>
  <rfmt sheetId="5" xfDxf="1" sqref="E1117" start="0" length="0">
    <dxf>
      <font>
        <sz val="12"/>
        <name val="Calibri"/>
        <scheme val="none"/>
      </font>
      <alignment horizontal="left" vertical="top" wrapText="1" indent="4" relativeIndent="0" mergeCell="1" readingOrder="0"/>
      <border outline="0">
        <right style="medium">
          <color indexed="64"/>
        </right>
      </border>
    </dxf>
  </rfmt>
  <rfmt sheetId="5" xfDxf="1" sqref="F1117" start="0" length="0"/>
  <rfmt sheetId="5" xfDxf="1" sqref="G1117" start="0" length="0"/>
  <rfmt sheetId="5" xfDxf="1" sqref="H1117" start="0" length="0"/>
  <rfmt sheetId="5" xfDxf="1" sqref="I1117" start="0" length="0"/>
  <rfmt sheetId="5" xfDxf="1" sqref="J1117" start="0" length="0"/>
  <rfmt sheetId="5" xfDxf="1" sqref="K1117" start="0" length="0"/>
  <rfmt sheetId="5" xfDxf="1" sqref="L1117" start="0" length="0"/>
  <rfmt sheetId="5" xfDxf="1" sqref="M1117" start="0" length="0"/>
  <rfmt sheetId="5" xfDxf="1" sqref="N1117" start="0" length="0"/>
  <rfmt sheetId="5" xfDxf="1" sqref="O1117" start="0" length="0"/>
  <rfmt sheetId="5" xfDxf="1" sqref="P1117" start="0" length="0"/>
  <rfmt sheetId="5" xfDxf="1" sqref="Q1117" start="0" length="0"/>
  <rfmt sheetId="5" xfDxf="1" sqref="R1117" start="0" length="0"/>
  <rfmt sheetId="5" xfDxf="1" sqref="S1117" start="0" length="0"/>
  <rfmt sheetId="5" xfDxf="1" sqref="T1117" start="0" length="0"/>
  <rfmt sheetId="5" xfDxf="1" sqref="U1117" start="0" length="0"/>
  <rfmt sheetId="5" xfDxf="1" sqref="V1117" start="0" length="0"/>
  <rfmt sheetId="5" xfDxf="1" sqref="W1117" start="0" length="0"/>
  <rfmt sheetId="5" xfDxf="1" sqref="X1117" start="0" length="0"/>
  <rfmt sheetId="5" xfDxf="1" sqref="Y1117" start="0" length="0"/>
  <rfmt sheetId="5" xfDxf="1" sqref="Z1117" start="0" length="0"/>
  <rfmt sheetId="5" xfDxf="1" sqref="AA1117" start="0" length="0"/>
  <rfmt sheetId="5" xfDxf="1" sqref="AB1117" start="0" length="0"/>
  <rfmt sheetId="5" xfDxf="1" sqref="AC1117" start="0" length="0"/>
  <rfmt sheetId="5" xfDxf="1" sqref="AD1117" start="0" length="0"/>
  <rfmt sheetId="5" xfDxf="1" sqref="AE1117" start="0" length="0"/>
  <rcc rId="57494" sId="5" xfDxf="1" dxf="1">
    <nc r="A1118" t="inlineStr">
      <is>
        <r>
          <t>1.3.</t>
        </r>
        <r>
          <rPr>
            <sz val="7"/>
            <rFont val="Times New Roman"/>
            <family val="1"/>
          </rPr>
          <t xml:space="preserve">            </t>
        </r>
        <r>
          <rPr>
            <sz val="12"/>
            <rFont val="Calibri"/>
            <family val="2"/>
          </rPr>
          <t>Select and train peer educators in HIV Prevention approaches for behaviour change</t>
        </r>
      </is>
    </nc>
    <ndxf>
      <font>
        <sz val="12"/>
        <name val="Calibri"/>
        <scheme val="none"/>
      </font>
      <alignment horizontal="left" vertical="top" wrapText="1" indent="4" relativeIndent="0" mergeCell="1" readingOrder="0"/>
      <border outline="0">
        <left style="medium">
          <color indexed="64"/>
        </left>
      </border>
    </ndxf>
  </rcc>
  <rfmt sheetId="5" xfDxf="1" sqref="B1118" start="0" length="0">
    <dxf>
      <font>
        <sz val="12"/>
        <name val="Calibri"/>
        <scheme val="none"/>
      </font>
      <alignment horizontal="left" vertical="top" wrapText="1" indent="4" relativeIndent="0" mergeCell="1" readingOrder="0"/>
    </dxf>
  </rfmt>
  <rfmt sheetId="5" xfDxf="1" sqref="C1118" start="0" length="0">
    <dxf>
      <font>
        <sz val="12"/>
        <name val="Calibri"/>
        <scheme val="none"/>
      </font>
      <alignment horizontal="left" vertical="top" wrapText="1" indent="4" relativeIndent="0" mergeCell="1" readingOrder="0"/>
    </dxf>
  </rfmt>
  <rfmt sheetId="5" xfDxf="1" sqref="D1118" start="0" length="0">
    <dxf>
      <font>
        <sz val="12"/>
        <name val="Calibri"/>
        <scheme val="none"/>
      </font>
      <alignment horizontal="left" vertical="top" wrapText="1" indent="4" relativeIndent="0" mergeCell="1" readingOrder="0"/>
    </dxf>
  </rfmt>
  <rfmt sheetId="5" xfDxf="1" sqref="E1118" start="0" length="0">
    <dxf>
      <font>
        <sz val="12"/>
        <name val="Calibri"/>
        <scheme val="none"/>
      </font>
      <alignment horizontal="left" vertical="top" wrapText="1" indent="4" relativeIndent="0" mergeCell="1" readingOrder="0"/>
      <border outline="0">
        <right style="medium">
          <color indexed="64"/>
        </right>
      </border>
    </dxf>
  </rfmt>
  <rfmt sheetId="5" xfDxf="1" sqref="F1118" start="0" length="0"/>
  <rfmt sheetId="5" xfDxf="1" sqref="G1118" start="0" length="0"/>
  <rfmt sheetId="5" xfDxf="1" sqref="H1118" start="0" length="0"/>
  <rfmt sheetId="5" xfDxf="1" sqref="I1118" start="0" length="0"/>
  <rfmt sheetId="5" xfDxf="1" sqref="J1118" start="0" length="0"/>
  <rfmt sheetId="5" xfDxf="1" sqref="K1118" start="0" length="0"/>
  <rfmt sheetId="5" xfDxf="1" sqref="L1118" start="0" length="0"/>
  <rfmt sheetId="5" xfDxf="1" sqref="M1118" start="0" length="0"/>
  <rfmt sheetId="5" xfDxf="1" sqref="N1118" start="0" length="0"/>
  <rfmt sheetId="5" xfDxf="1" sqref="O1118" start="0" length="0"/>
  <rfmt sheetId="5" xfDxf="1" sqref="P1118" start="0" length="0"/>
  <rfmt sheetId="5" xfDxf="1" sqref="Q1118" start="0" length="0"/>
  <rfmt sheetId="5" xfDxf="1" sqref="R1118" start="0" length="0"/>
  <rfmt sheetId="5" xfDxf="1" sqref="S1118" start="0" length="0"/>
  <rfmt sheetId="5" xfDxf="1" sqref="T1118" start="0" length="0"/>
  <rfmt sheetId="5" xfDxf="1" sqref="U1118" start="0" length="0"/>
  <rfmt sheetId="5" xfDxf="1" sqref="V1118" start="0" length="0"/>
  <rfmt sheetId="5" xfDxf="1" sqref="W1118" start="0" length="0"/>
  <rfmt sheetId="5" xfDxf="1" sqref="X1118" start="0" length="0"/>
  <rfmt sheetId="5" xfDxf="1" sqref="Y1118" start="0" length="0"/>
  <rfmt sheetId="5" xfDxf="1" sqref="Z1118" start="0" length="0"/>
  <rfmt sheetId="5" xfDxf="1" sqref="AA1118" start="0" length="0"/>
  <rfmt sheetId="5" xfDxf="1" sqref="AB1118" start="0" length="0"/>
  <rfmt sheetId="5" xfDxf="1" sqref="AC1118" start="0" length="0"/>
  <rfmt sheetId="5" xfDxf="1" sqref="AD1118" start="0" length="0"/>
  <rfmt sheetId="5" xfDxf="1" sqref="AE1118" start="0" length="0"/>
  <rfmt sheetId="5" xfDxf="1" sqref="A1119" start="0" length="0">
    <dxf>
      <font>
        <sz val="12"/>
        <name val="Calibri"/>
        <scheme val="none"/>
      </font>
      <alignment horizontal="left" vertical="top" wrapText="1" indent="4" relativeIndent="0" mergeCell="1" readingOrder="0"/>
      <border outline="0">
        <left style="medium">
          <color indexed="64"/>
        </left>
      </border>
    </dxf>
  </rfmt>
  <rfmt sheetId="5" xfDxf="1" sqref="B1119" start="0" length="0">
    <dxf>
      <font>
        <sz val="12"/>
        <name val="Calibri"/>
        <scheme val="none"/>
      </font>
      <alignment horizontal="left" vertical="top" wrapText="1" indent="4" relativeIndent="0" mergeCell="1" readingOrder="0"/>
    </dxf>
  </rfmt>
  <rfmt sheetId="5" xfDxf="1" sqref="C1119" start="0" length="0">
    <dxf>
      <font>
        <sz val="12"/>
        <name val="Calibri"/>
        <scheme val="none"/>
      </font>
      <alignment horizontal="left" vertical="top" wrapText="1" indent="4" relativeIndent="0" mergeCell="1" readingOrder="0"/>
    </dxf>
  </rfmt>
  <rfmt sheetId="5" xfDxf="1" sqref="D1119" start="0" length="0">
    <dxf>
      <font>
        <sz val="12"/>
        <name val="Calibri"/>
        <scheme val="none"/>
      </font>
      <alignment horizontal="left" vertical="top" wrapText="1" indent="4" relativeIndent="0" mergeCell="1" readingOrder="0"/>
    </dxf>
  </rfmt>
  <rfmt sheetId="5" xfDxf="1" sqref="E1119" start="0" length="0">
    <dxf>
      <font>
        <sz val="12"/>
        <name val="Calibri"/>
        <scheme val="none"/>
      </font>
      <alignment horizontal="left" vertical="top" wrapText="1" indent="4" relativeIndent="0" mergeCell="1" readingOrder="0"/>
      <border outline="0">
        <right style="medium">
          <color indexed="64"/>
        </right>
      </border>
    </dxf>
  </rfmt>
  <rfmt sheetId="5" xfDxf="1" sqref="F1119" start="0" length="0"/>
  <rfmt sheetId="5" xfDxf="1" sqref="G1119" start="0" length="0"/>
  <rfmt sheetId="5" xfDxf="1" sqref="H1119" start="0" length="0"/>
  <rfmt sheetId="5" xfDxf="1" sqref="I1119" start="0" length="0"/>
  <rfmt sheetId="5" xfDxf="1" sqref="J1119" start="0" length="0"/>
  <rfmt sheetId="5" xfDxf="1" sqref="K1119" start="0" length="0"/>
  <rfmt sheetId="5" xfDxf="1" sqref="L1119" start="0" length="0"/>
  <rfmt sheetId="5" xfDxf="1" sqref="M1119" start="0" length="0"/>
  <rfmt sheetId="5" xfDxf="1" sqref="N1119" start="0" length="0"/>
  <rfmt sheetId="5" xfDxf="1" sqref="O1119" start="0" length="0"/>
  <rfmt sheetId="5" xfDxf="1" sqref="P1119" start="0" length="0"/>
  <rfmt sheetId="5" xfDxf="1" sqref="Q1119" start="0" length="0"/>
  <rfmt sheetId="5" xfDxf="1" sqref="R1119" start="0" length="0"/>
  <rfmt sheetId="5" xfDxf="1" sqref="S1119" start="0" length="0"/>
  <rfmt sheetId="5" xfDxf="1" sqref="T1119" start="0" length="0"/>
  <rfmt sheetId="5" xfDxf="1" sqref="U1119" start="0" length="0"/>
  <rfmt sheetId="5" xfDxf="1" sqref="V1119" start="0" length="0"/>
  <rfmt sheetId="5" xfDxf="1" sqref="W1119" start="0" length="0"/>
  <rfmt sheetId="5" xfDxf="1" sqref="X1119" start="0" length="0"/>
  <rfmt sheetId="5" xfDxf="1" sqref="Y1119" start="0" length="0"/>
  <rfmt sheetId="5" xfDxf="1" sqref="Z1119" start="0" length="0"/>
  <rfmt sheetId="5" xfDxf="1" sqref="AA1119" start="0" length="0"/>
  <rfmt sheetId="5" xfDxf="1" sqref="AB1119" start="0" length="0"/>
  <rfmt sheetId="5" xfDxf="1" sqref="AC1119" start="0" length="0"/>
  <rfmt sheetId="5" xfDxf="1" sqref="AD1119" start="0" length="0"/>
  <rfmt sheetId="5" xfDxf="1" sqref="AE1119" start="0" length="0"/>
  <rcc rId="57495" sId="5" xfDxf="1" dxf="1">
    <nc r="A1120" t="inlineStr">
      <is>
        <r>
          <t>1.4.</t>
        </r>
        <r>
          <rPr>
            <sz val="7"/>
            <rFont val="Times New Roman"/>
            <family val="1"/>
          </rPr>
          <t xml:space="preserve">            </t>
        </r>
        <r>
          <rPr>
            <sz val="12"/>
            <rFont val="Calibri"/>
            <family val="2"/>
          </rPr>
          <t xml:space="preserve">Conduct community dialogues with various of categories and other high risk groups (Sex workers, MSM, Fisher folks, boda boda cyclist and market vendors) </t>
        </r>
      </is>
    </nc>
    <ndxf>
      <font>
        <sz val="12"/>
        <name val="Calibri"/>
        <scheme val="none"/>
      </font>
      <alignment horizontal="left" vertical="top" wrapText="1" indent="4" relativeIndent="0" mergeCell="1" readingOrder="0"/>
      <border outline="0">
        <left style="medium">
          <color indexed="64"/>
        </left>
      </border>
    </ndxf>
  </rcc>
  <rfmt sheetId="5" xfDxf="1" sqref="B1120" start="0" length="0">
    <dxf>
      <font>
        <sz val="12"/>
        <name val="Calibri"/>
        <scheme val="none"/>
      </font>
      <alignment horizontal="left" vertical="top" wrapText="1" indent="4" relativeIndent="0" mergeCell="1" readingOrder="0"/>
    </dxf>
  </rfmt>
  <rfmt sheetId="5" xfDxf="1" sqref="C1120" start="0" length="0">
    <dxf>
      <font>
        <sz val="12"/>
        <name val="Calibri"/>
        <scheme val="none"/>
      </font>
      <alignment horizontal="left" vertical="top" wrapText="1" indent="4" relativeIndent="0" mergeCell="1" readingOrder="0"/>
    </dxf>
  </rfmt>
  <rfmt sheetId="5" xfDxf="1" sqref="D1120" start="0" length="0">
    <dxf>
      <font>
        <sz val="12"/>
        <name val="Calibri"/>
        <scheme val="none"/>
      </font>
      <alignment horizontal="left" vertical="top" wrapText="1" indent="4" relativeIndent="0" mergeCell="1" readingOrder="0"/>
    </dxf>
  </rfmt>
  <rfmt sheetId="5" xfDxf="1" sqref="E1120" start="0" length="0">
    <dxf>
      <font>
        <sz val="12"/>
        <name val="Calibri"/>
        <scheme val="none"/>
      </font>
      <alignment horizontal="left" vertical="top" wrapText="1" indent="4" relativeIndent="0" mergeCell="1" readingOrder="0"/>
      <border outline="0">
        <right style="medium">
          <color indexed="64"/>
        </right>
      </border>
    </dxf>
  </rfmt>
  <rfmt sheetId="5" xfDxf="1" sqref="F1120" start="0" length="0"/>
  <rfmt sheetId="5" xfDxf="1" sqref="G1120" start="0" length="0"/>
  <rfmt sheetId="5" xfDxf="1" sqref="H1120" start="0" length="0"/>
  <rfmt sheetId="5" xfDxf="1" sqref="I1120" start="0" length="0"/>
  <rfmt sheetId="5" xfDxf="1" sqref="J1120" start="0" length="0"/>
  <rfmt sheetId="5" xfDxf="1" sqref="K1120" start="0" length="0"/>
  <rfmt sheetId="5" xfDxf="1" sqref="L1120" start="0" length="0"/>
  <rfmt sheetId="5" xfDxf="1" sqref="M1120" start="0" length="0"/>
  <rfmt sheetId="5" xfDxf="1" sqref="N1120" start="0" length="0"/>
  <rfmt sheetId="5" xfDxf="1" sqref="O1120" start="0" length="0"/>
  <rfmt sheetId="5" xfDxf="1" sqref="P1120" start="0" length="0"/>
  <rfmt sheetId="5" xfDxf="1" sqref="Q1120" start="0" length="0"/>
  <rfmt sheetId="5" xfDxf="1" sqref="R1120" start="0" length="0"/>
  <rfmt sheetId="5" xfDxf="1" sqref="S1120" start="0" length="0"/>
  <rfmt sheetId="5" xfDxf="1" sqref="T1120" start="0" length="0"/>
  <rfmt sheetId="5" xfDxf="1" sqref="U1120" start="0" length="0"/>
  <rfmt sheetId="5" xfDxf="1" sqref="V1120" start="0" length="0"/>
  <rfmt sheetId="5" xfDxf="1" sqref="W1120" start="0" length="0"/>
  <rfmt sheetId="5" xfDxf="1" sqref="X1120" start="0" length="0"/>
  <rfmt sheetId="5" xfDxf="1" sqref="Y1120" start="0" length="0"/>
  <rfmt sheetId="5" xfDxf="1" sqref="Z1120" start="0" length="0"/>
  <rfmt sheetId="5" xfDxf="1" sqref="AA1120" start="0" length="0"/>
  <rfmt sheetId="5" xfDxf="1" sqref="AB1120" start="0" length="0"/>
  <rfmt sheetId="5" xfDxf="1" sqref="AC1120" start="0" length="0"/>
  <rfmt sheetId="5" xfDxf="1" sqref="AD1120" start="0" length="0"/>
  <rfmt sheetId="5" xfDxf="1" sqref="AE1120" start="0" length="0"/>
  <rcc rId="57496" sId="5" xfDxf="1" dxf="1">
    <nc r="A1121" t="inlineStr">
      <is>
        <r>
          <t>1.5.</t>
        </r>
        <r>
          <rPr>
            <sz val="7"/>
            <rFont val="Times New Roman"/>
            <family val="1"/>
          </rPr>
          <t xml:space="preserve">            </t>
        </r>
        <r>
          <rPr>
            <sz val="12"/>
            <rFont val="Calibri"/>
            <family val="2"/>
          </rPr>
          <t xml:space="preserve">Develop and distribute specific Information Education and Communication (IEC) materials targeting MARPS </t>
        </r>
      </is>
    </nc>
    <ndxf>
      <font>
        <sz val="12"/>
        <name val="Calibri"/>
        <scheme val="none"/>
      </font>
      <alignment horizontal="left" vertical="top" wrapText="1" indent="4" relativeIndent="0" mergeCell="1" readingOrder="0"/>
      <border outline="0">
        <left style="medium">
          <color indexed="64"/>
        </left>
      </border>
    </ndxf>
  </rcc>
  <rfmt sheetId="5" xfDxf="1" sqref="B1121" start="0" length="0">
    <dxf>
      <font>
        <sz val="12"/>
        <name val="Calibri"/>
        <scheme val="none"/>
      </font>
      <alignment horizontal="left" vertical="top" wrapText="1" indent="4" relativeIndent="0" mergeCell="1" readingOrder="0"/>
    </dxf>
  </rfmt>
  <rfmt sheetId="5" xfDxf="1" sqref="C1121" start="0" length="0">
    <dxf>
      <font>
        <sz val="12"/>
        <name val="Calibri"/>
        <scheme val="none"/>
      </font>
      <alignment horizontal="left" vertical="top" wrapText="1" indent="4" relativeIndent="0" mergeCell="1" readingOrder="0"/>
    </dxf>
  </rfmt>
  <rfmt sheetId="5" xfDxf="1" sqref="D1121" start="0" length="0">
    <dxf>
      <font>
        <sz val="12"/>
        <name val="Calibri"/>
        <scheme val="none"/>
      </font>
      <alignment horizontal="left" vertical="top" wrapText="1" indent="4" relativeIndent="0" mergeCell="1" readingOrder="0"/>
    </dxf>
  </rfmt>
  <rfmt sheetId="5" xfDxf="1" sqref="E1121" start="0" length="0">
    <dxf>
      <font>
        <sz val="12"/>
        <name val="Calibri"/>
        <scheme val="none"/>
      </font>
      <alignment horizontal="left" vertical="top" wrapText="1" indent="4" relativeIndent="0" mergeCell="1" readingOrder="0"/>
      <border outline="0">
        <right style="medium">
          <color indexed="64"/>
        </right>
      </border>
    </dxf>
  </rfmt>
  <rfmt sheetId="5" xfDxf="1" sqref="F1121" start="0" length="0"/>
  <rfmt sheetId="5" xfDxf="1" sqref="G1121" start="0" length="0"/>
  <rfmt sheetId="5" xfDxf="1" sqref="H1121" start="0" length="0"/>
  <rfmt sheetId="5" xfDxf="1" sqref="I1121" start="0" length="0"/>
  <rfmt sheetId="5" xfDxf="1" sqref="J1121" start="0" length="0"/>
  <rfmt sheetId="5" xfDxf="1" sqref="K1121" start="0" length="0"/>
  <rfmt sheetId="5" xfDxf="1" sqref="L1121" start="0" length="0"/>
  <rfmt sheetId="5" xfDxf="1" sqref="M1121" start="0" length="0"/>
  <rfmt sheetId="5" xfDxf="1" sqref="N1121" start="0" length="0"/>
  <rfmt sheetId="5" xfDxf="1" sqref="O1121" start="0" length="0"/>
  <rfmt sheetId="5" xfDxf="1" sqref="P1121" start="0" length="0"/>
  <rfmt sheetId="5" xfDxf="1" sqref="Q1121" start="0" length="0"/>
  <rfmt sheetId="5" xfDxf="1" sqref="R1121" start="0" length="0"/>
  <rfmt sheetId="5" xfDxf="1" sqref="S1121" start="0" length="0"/>
  <rfmt sheetId="5" xfDxf="1" sqref="T1121" start="0" length="0"/>
  <rfmt sheetId="5" xfDxf="1" sqref="U1121" start="0" length="0"/>
  <rfmt sheetId="5" xfDxf="1" sqref="V1121" start="0" length="0"/>
  <rfmt sheetId="5" xfDxf="1" sqref="W1121" start="0" length="0"/>
  <rfmt sheetId="5" xfDxf="1" sqref="X1121" start="0" length="0"/>
  <rfmt sheetId="5" xfDxf="1" sqref="Y1121" start="0" length="0"/>
  <rfmt sheetId="5" xfDxf="1" sqref="Z1121" start="0" length="0"/>
  <rfmt sheetId="5" xfDxf="1" sqref="AA1121" start="0" length="0"/>
  <rfmt sheetId="5" xfDxf="1" sqref="AB1121" start="0" length="0"/>
  <rfmt sheetId="5" xfDxf="1" sqref="AC1121" start="0" length="0"/>
  <rfmt sheetId="5" xfDxf="1" sqref="AD1121" start="0" length="0"/>
  <rfmt sheetId="5" xfDxf="1" sqref="AE1121" start="0" length="0"/>
  <rcc rId="57497" sId="5" xfDxf="1" dxf="1">
    <nc r="A1122" t="inlineStr">
      <is>
        <r>
          <t>1.6.</t>
        </r>
        <r>
          <rPr>
            <sz val="7"/>
            <rFont val="Times New Roman"/>
            <family val="1"/>
          </rPr>
          <t xml:space="preserve">            </t>
        </r>
        <r>
          <rPr>
            <sz val="12"/>
            <rFont val="Calibri"/>
            <family val="2"/>
          </rPr>
          <t xml:space="preserve">Establish condom outlets and furnish them with male and female condoms </t>
        </r>
      </is>
    </nc>
    <ndxf>
      <font>
        <sz val="12"/>
        <name val="Calibri"/>
        <scheme val="none"/>
      </font>
      <alignment horizontal="left" vertical="top" wrapText="1" indent="4" relativeIndent="0" mergeCell="1" readingOrder="0"/>
      <border outline="0">
        <left style="medium">
          <color indexed="64"/>
        </left>
      </border>
    </ndxf>
  </rcc>
  <rfmt sheetId="5" xfDxf="1" sqref="B1122" start="0" length="0">
    <dxf>
      <font>
        <sz val="12"/>
        <name val="Calibri"/>
        <scheme val="none"/>
      </font>
      <alignment horizontal="left" vertical="top" wrapText="1" indent="4" relativeIndent="0" mergeCell="1" readingOrder="0"/>
    </dxf>
  </rfmt>
  <rfmt sheetId="5" xfDxf="1" sqref="C1122" start="0" length="0">
    <dxf>
      <font>
        <sz val="12"/>
        <name val="Calibri"/>
        <scheme val="none"/>
      </font>
      <alignment horizontal="left" vertical="top" wrapText="1" indent="4" relativeIndent="0" mergeCell="1" readingOrder="0"/>
    </dxf>
  </rfmt>
  <rfmt sheetId="5" xfDxf="1" sqref="D1122" start="0" length="0">
    <dxf>
      <font>
        <sz val="12"/>
        <name val="Calibri"/>
        <scheme val="none"/>
      </font>
      <alignment horizontal="left" vertical="top" wrapText="1" indent="4" relativeIndent="0" mergeCell="1" readingOrder="0"/>
    </dxf>
  </rfmt>
  <rfmt sheetId="5" xfDxf="1" sqref="E1122" start="0" length="0">
    <dxf>
      <font>
        <sz val="12"/>
        <name val="Calibri"/>
        <scheme val="none"/>
      </font>
      <alignment horizontal="left" vertical="top" wrapText="1" indent="4" relativeIndent="0" mergeCell="1" readingOrder="0"/>
      <border outline="0">
        <right style="medium">
          <color indexed="64"/>
        </right>
      </border>
    </dxf>
  </rfmt>
  <rfmt sheetId="5" xfDxf="1" sqref="F1122" start="0" length="0"/>
  <rfmt sheetId="5" xfDxf="1" sqref="G1122" start="0" length="0"/>
  <rfmt sheetId="5" xfDxf="1" sqref="H1122" start="0" length="0"/>
  <rfmt sheetId="5" xfDxf="1" sqref="I1122" start="0" length="0"/>
  <rfmt sheetId="5" xfDxf="1" sqref="J1122" start="0" length="0"/>
  <rfmt sheetId="5" xfDxf="1" sqref="K1122" start="0" length="0"/>
  <rfmt sheetId="5" xfDxf="1" sqref="L1122" start="0" length="0"/>
  <rfmt sheetId="5" xfDxf="1" sqref="M1122" start="0" length="0"/>
  <rfmt sheetId="5" xfDxf="1" sqref="N1122" start="0" length="0"/>
  <rfmt sheetId="5" xfDxf="1" sqref="O1122" start="0" length="0"/>
  <rfmt sheetId="5" xfDxf="1" sqref="P1122" start="0" length="0"/>
  <rfmt sheetId="5" xfDxf="1" sqref="Q1122" start="0" length="0"/>
  <rfmt sheetId="5" xfDxf="1" sqref="R1122" start="0" length="0"/>
  <rfmt sheetId="5" xfDxf="1" sqref="S1122" start="0" length="0"/>
  <rfmt sheetId="5" xfDxf="1" sqref="T1122" start="0" length="0"/>
  <rfmt sheetId="5" xfDxf="1" sqref="U1122" start="0" length="0"/>
  <rfmt sheetId="5" xfDxf="1" sqref="V1122" start="0" length="0"/>
  <rfmt sheetId="5" xfDxf="1" sqref="W1122" start="0" length="0"/>
  <rfmt sheetId="5" xfDxf="1" sqref="X1122" start="0" length="0"/>
  <rfmt sheetId="5" xfDxf="1" sqref="Y1122" start="0" length="0"/>
  <rfmt sheetId="5" xfDxf="1" sqref="Z1122" start="0" length="0"/>
  <rfmt sheetId="5" xfDxf="1" sqref="AA1122" start="0" length="0"/>
  <rfmt sheetId="5" xfDxf="1" sqref="AB1122" start="0" length="0"/>
  <rfmt sheetId="5" xfDxf="1" sqref="AC1122" start="0" length="0"/>
  <rfmt sheetId="5" xfDxf="1" sqref="AD1122" start="0" length="0"/>
  <rfmt sheetId="5" xfDxf="1" sqref="AE1122" start="0" length="0"/>
  <rcc rId="57498" sId="5" xfDxf="1" dxf="1">
    <nc r="A1123" t="inlineStr">
      <is>
        <r>
          <t>1.7.</t>
        </r>
        <r>
          <rPr>
            <sz val="7"/>
            <rFont val="Times New Roman"/>
            <family val="1"/>
          </rPr>
          <t xml:space="preserve">            </t>
        </r>
        <r>
          <rPr>
            <sz val="12"/>
            <rFont val="Calibri"/>
            <family val="2"/>
          </rPr>
          <t>Establish and support Anti-AIDS drama groups for sensitization and mobilisation of MARPS for behaviour change and service uptake respectively</t>
        </r>
      </is>
    </nc>
    <ndxf>
      <font>
        <sz val="12"/>
        <name val="Calibri"/>
        <scheme val="none"/>
      </font>
      <alignment horizontal="left" vertical="top" wrapText="1" indent="4" relativeIndent="0" mergeCell="1" readingOrder="0"/>
      <border outline="0">
        <left style="medium">
          <color indexed="64"/>
        </left>
      </border>
    </ndxf>
  </rcc>
  <rfmt sheetId="5" xfDxf="1" sqref="B1123" start="0" length="0">
    <dxf>
      <font>
        <sz val="12"/>
        <name val="Calibri"/>
        <scheme val="none"/>
      </font>
      <alignment horizontal="left" vertical="top" wrapText="1" indent="4" relativeIndent="0" mergeCell="1" readingOrder="0"/>
    </dxf>
  </rfmt>
  <rfmt sheetId="5" xfDxf="1" sqref="C1123" start="0" length="0">
    <dxf>
      <font>
        <sz val="12"/>
        <name val="Calibri"/>
        <scheme val="none"/>
      </font>
      <alignment horizontal="left" vertical="top" wrapText="1" indent="4" relativeIndent="0" mergeCell="1" readingOrder="0"/>
    </dxf>
  </rfmt>
  <rfmt sheetId="5" xfDxf="1" sqref="D1123" start="0" length="0">
    <dxf>
      <font>
        <sz val="12"/>
        <name val="Calibri"/>
        <scheme val="none"/>
      </font>
      <alignment horizontal="left" vertical="top" wrapText="1" indent="4" relativeIndent="0" mergeCell="1" readingOrder="0"/>
    </dxf>
  </rfmt>
  <rfmt sheetId="5" xfDxf="1" sqref="E1123" start="0" length="0">
    <dxf>
      <font>
        <sz val="12"/>
        <name val="Calibri"/>
        <scheme val="none"/>
      </font>
      <alignment horizontal="left" vertical="top" wrapText="1" indent="4" relativeIndent="0" mergeCell="1" readingOrder="0"/>
      <border outline="0">
        <right style="medium">
          <color indexed="64"/>
        </right>
      </border>
    </dxf>
  </rfmt>
  <rfmt sheetId="5" xfDxf="1" sqref="F1123" start="0" length="0"/>
  <rfmt sheetId="5" xfDxf="1" sqref="G1123" start="0" length="0"/>
  <rfmt sheetId="5" xfDxf="1" sqref="H1123" start="0" length="0"/>
  <rfmt sheetId="5" xfDxf="1" sqref="I1123" start="0" length="0"/>
  <rfmt sheetId="5" xfDxf="1" sqref="J1123" start="0" length="0"/>
  <rfmt sheetId="5" xfDxf="1" sqref="K1123" start="0" length="0"/>
  <rfmt sheetId="5" xfDxf="1" sqref="L1123" start="0" length="0"/>
  <rfmt sheetId="5" xfDxf="1" sqref="M1123" start="0" length="0"/>
  <rfmt sheetId="5" xfDxf="1" sqref="N1123" start="0" length="0"/>
  <rfmt sheetId="5" xfDxf="1" sqref="O1123" start="0" length="0"/>
  <rfmt sheetId="5" xfDxf="1" sqref="P1123" start="0" length="0"/>
  <rfmt sheetId="5" xfDxf="1" sqref="Q1123" start="0" length="0"/>
  <rfmt sheetId="5" xfDxf="1" sqref="R1123" start="0" length="0"/>
  <rfmt sheetId="5" xfDxf="1" sqref="S1123" start="0" length="0"/>
  <rfmt sheetId="5" xfDxf="1" sqref="T1123" start="0" length="0"/>
  <rfmt sheetId="5" xfDxf="1" sqref="U1123" start="0" length="0"/>
  <rfmt sheetId="5" xfDxf="1" sqref="V1123" start="0" length="0"/>
  <rfmt sheetId="5" xfDxf="1" sqref="W1123" start="0" length="0"/>
  <rfmt sheetId="5" xfDxf="1" sqref="X1123" start="0" length="0"/>
  <rfmt sheetId="5" xfDxf="1" sqref="Y1123" start="0" length="0"/>
  <rfmt sheetId="5" xfDxf="1" sqref="Z1123" start="0" length="0"/>
  <rfmt sheetId="5" xfDxf="1" sqref="AA1123" start="0" length="0"/>
  <rfmt sheetId="5" xfDxf="1" sqref="AB1123" start="0" length="0"/>
  <rfmt sheetId="5" xfDxf="1" sqref="AC1123" start="0" length="0"/>
  <rfmt sheetId="5" xfDxf="1" sqref="AD1123" start="0" length="0"/>
  <rfmt sheetId="5" xfDxf="1" sqref="AE1123" start="0" length="0"/>
  <rcc rId="57499" sId="5" xfDxf="1" dxf="1">
    <nc r="A1124" t="inlineStr">
      <is>
        <r>
          <t>1.8.</t>
        </r>
        <r>
          <rPr>
            <sz val="7"/>
            <rFont val="Times New Roman"/>
            <family val="1"/>
          </rPr>
          <t xml:space="preserve">            </t>
        </r>
        <r>
          <rPr>
            <sz val="12"/>
            <rFont val="Calibri"/>
            <family val="2"/>
          </rPr>
          <t>Conduct sensitization workshops targeting owners of recreation entertainment centers (e.g. guest houses, video halls, pubs, beach management units) frequented by MARPS and other high risk groups.</t>
        </r>
      </is>
    </nc>
    <ndxf>
      <font>
        <sz val="12"/>
        <name val="Calibri"/>
        <scheme val="none"/>
      </font>
      <alignment horizontal="left" vertical="top" wrapText="1" indent="4" relativeIndent="0" mergeCell="1" readingOrder="0"/>
      <border outline="0">
        <left style="medium">
          <color indexed="64"/>
        </left>
      </border>
    </ndxf>
  </rcc>
  <rfmt sheetId="5" xfDxf="1" sqref="B1124" start="0" length="0">
    <dxf>
      <font>
        <sz val="12"/>
        <name val="Calibri"/>
        <scheme val="none"/>
      </font>
      <alignment horizontal="left" vertical="top" wrapText="1" indent="4" relativeIndent="0" mergeCell="1" readingOrder="0"/>
    </dxf>
  </rfmt>
  <rfmt sheetId="5" xfDxf="1" sqref="C1124" start="0" length="0">
    <dxf>
      <font>
        <sz val="12"/>
        <name val="Calibri"/>
        <scheme val="none"/>
      </font>
      <alignment horizontal="left" vertical="top" wrapText="1" indent="4" relativeIndent="0" mergeCell="1" readingOrder="0"/>
    </dxf>
  </rfmt>
  <rfmt sheetId="5" xfDxf="1" sqref="D1124" start="0" length="0">
    <dxf>
      <font>
        <sz val="12"/>
        <name val="Calibri"/>
        <scheme val="none"/>
      </font>
      <alignment horizontal="left" vertical="top" wrapText="1" indent="4" relativeIndent="0" mergeCell="1" readingOrder="0"/>
    </dxf>
  </rfmt>
  <rfmt sheetId="5" xfDxf="1" sqref="E1124" start="0" length="0">
    <dxf>
      <font>
        <sz val="12"/>
        <name val="Calibri"/>
        <scheme val="none"/>
      </font>
      <alignment horizontal="left" vertical="top" wrapText="1" indent="4" relativeIndent="0" mergeCell="1" readingOrder="0"/>
      <border outline="0">
        <right style="medium">
          <color indexed="64"/>
        </right>
      </border>
    </dxf>
  </rfmt>
  <rfmt sheetId="5" xfDxf="1" sqref="F1124" start="0" length="0"/>
  <rfmt sheetId="5" xfDxf="1" sqref="G1124" start="0" length="0"/>
  <rfmt sheetId="5" xfDxf="1" sqref="H1124" start="0" length="0"/>
  <rfmt sheetId="5" xfDxf="1" sqref="I1124" start="0" length="0"/>
  <rfmt sheetId="5" xfDxf="1" sqref="J1124" start="0" length="0"/>
  <rfmt sheetId="5" xfDxf="1" sqref="K1124" start="0" length="0"/>
  <rfmt sheetId="5" xfDxf="1" sqref="L1124" start="0" length="0"/>
  <rfmt sheetId="5" xfDxf="1" sqref="M1124" start="0" length="0"/>
  <rfmt sheetId="5" xfDxf="1" sqref="N1124" start="0" length="0"/>
  <rfmt sheetId="5" xfDxf="1" sqref="O1124" start="0" length="0"/>
  <rfmt sheetId="5" xfDxf="1" sqref="P1124" start="0" length="0"/>
  <rfmt sheetId="5" xfDxf="1" sqref="Q1124" start="0" length="0"/>
  <rfmt sheetId="5" xfDxf="1" sqref="R1124" start="0" length="0"/>
  <rfmt sheetId="5" xfDxf="1" sqref="S1124" start="0" length="0"/>
  <rfmt sheetId="5" xfDxf="1" sqref="T1124" start="0" length="0"/>
  <rfmt sheetId="5" xfDxf="1" sqref="U1124" start="0" length="0"/>
  <rfmt sheetId="5" xfDxf="1" sqref="V1124" start="0" length="0"/>
  <rfmt sheetId="5" xfDxf="1" sqref="W1124" start="0" length="0"/>
  <rfmt sheetId="5" xfDxf="1" sqref="X1124" start="0" length="0"/>
  <rfmt sheetId="5" xfDxf="1" sqref="Y1124" start="0" length="0"/>
  <rfmt sheetId="5" xfDxf="1" sqref="Z1124" start="0" length="0"/>
  <rfmt sheetId="5" xfDxf="1" sqref="AA1124" start="0" length="0"/>
  <rfmt sheetId="5" xfDxf="1" sqref="AB1124" start="0" length="0"/>
  <rfmt sheetId="5" xfDxf="1" sqref="AC1124" start="0" length="0"/>
  <rfmt sheetId="5" xfDxf="1" sqref="AD1124" start="0" length="0"/>
  <rfmt sheetId="5" xfDxf="1" sqref="AE1124" start="0" length="0"/>
  <rcc rId="57500" sId="5" xfDxf="1" dxf="1">
    <nc r="A1125" t="inlineStr">
      <is>
        <r>
          <t>1.9.</t>
        </r>
        <r>
          <rPr>
            <sz val="7"/>
            <rFont val="Times New Roman"/>
            <family val="1"/>
          </rPr>
          <t xml:space="preserve">            </t>
        </r>
        <r>
          <rPr>
            <sz val="12"/>
            <rFont val="Calibri"/>
            <family val="2"/>
          </rPr>
          <t xml:space="preserve">Conduct sexuality and life skills training  for  selected members of MARPS and other  high risk groups </t>
        </r>
      </is>
    </nc>
    <ndxf>
      <font>
        <sz val="12"/>
        <name val="Calibri"/>
        <scheme val="none"/>
      </font>
      <alignment horizontal="left" vertical="top" wrapText="1" indent="4" relativeIndent="0" mergeCell="1" readingOrder="0"/>
      <border outline="0">
        <left style="medium">
          <color indexed="64"/>
        </left>
      </border>
    </ndxf>
  </rcc>
  <rfmt sheetId="5" xfDxf="1" sqref="B1125" start="0" length="0">
    <dxf>
      <font>
        <sz val="12"/>
        <name val="Calibri"/>
        <scheme val="none"/>
      </font>
      <alignment horizontal="left" vertical="top" wrapText="1" indent="4" relativeIndent="0" mergeCell="1" readingOrder="0"/>
    </dxf>
  </rfmt>
  <rfmt sheetId="5" xfDxf="1" sqref="C1125" start="0" length="0">
    <dxf>
      <font>
        <sz val="12"/>
        <name val="Calibri"/>
        <scheme val="none"/>
      </font>
      <alignment horizontal="left" vertical="top" wrapText="1" indent="4" relativeIndent="0" mergeCell="1" readingOrder="0"/>
    </dxf>
  </rfmt>
  <rfmt sheetId="5" xfDxf="1" sqref="D1125" start="0" length="0">
    <dxf>
      <font>
        <sz val="12"/>
        <name val="Calibri"/>
        <scheme val="none"/>
      </font>
      <alignment horizontal="left" vertical="top" wrapText="1" indent="4" relativeIndent="0" mergeCell="1" readingOrder="0"/>
    </dxf>
  </rfmt>
  <rfmt sheetId="5" xfDxf="1" sqref="E1125" start="0" length="0">
    <dxf>
      <font>
        <sz val="12"/>
        <name val="Calibri"/>
        <scheme val="none"/>
      </font>
      <alignment horizontal="left" vertical="top" wrapText="1" indent="4" relativeIndent="0" mergeCell="1" readingOrder="0"/>
      <border outline="0">
        <right style="medium">
          <color indexed="64"/>
        </right>
      </border>
    </dxf>
  </rfmt>
  <rfmt sheetId="5" xfDxf="1" sqref="F1125" start="0" length="0"/>
  <rfmt sheetId="5" xfDxf="1" sqref="G1125" start="0" length="0"/>
  <rfmt sheetId="5" xfDxf="1" sqref="H1125" start="0" length="0"/>
  <rfmt sheetId="5" xfDxf="1" sqref="I1125" start="0" length="0"/>
  <rfmt sheetId="5" xfDxf="1" sqref="J1125" start="0" length="0"/>
  <rfmt sheetId="5" xfDxf="1" sqref="K1125" start="0" length="0"/>
  <rfmt sheetId="5" xfDxf="1" sqref="L1125" start="0" length="0"/>
  <rfmt sheetId="5" xfDxf="1" sqref="M1125" start="0" length="0"/>
  <rfmt sheetId="5" xfDxf="1" sqref="N1125" start="0" length="0"/>
  <rfmt sheetId="5" xfDxf="1" sqref="O1125" start="0" length="0"/>
  <rfmt sheetId="5" xfDxf="1" sqref="P1125" start="0" length="0"/>
  <rfmt sheetId="5" xfDxf="1" sqref="Q1125" start="0" length="0"/>
  <rfmt sheetId="5" xfDxf="1" sqref="R1125" start="0" length="0"/>
  <rfmt sheetId="5" xfDxf="1" sqref="S1125" start="0" length="0"/>
  <rfmt sheetId="5" xfDxf="1" sqref="T1125" start="0" length="0"/>
  <rfmt sheetId="5" xfDxf="1" sqref="U1125" start="0" length="0"/>
  <rfmt sheetId="5" xfDxf="1" sqref="V1125" start="0" length="0"/>
  <rfmt sheetId="5" xfDxf="1" sqref="W1125" start="0" length="0"/>
  <rfmt sheetId="5" xfDxf="1" sqref="X1125" start="0" length="0"/>
  <rfmt sheetId="5" xfDxf="1" sqref="Y1125" start="0" length="0"/>
  <rfmt sheetId="5" xfDxf="1" sqref="Z1125" start="0" length="0"/>
  <rfmt sheetId="5" xfDxf="1" sqref="AA1125" start="0" length="0"/>
  <rfmt sheetId="5" xfDxf="1" sqref="AB1125" start="0" length="0"/>
  <rfmt sheetId="5" xfDxf="1" sqref="AC1125" start="0" length="0"/>
  <rfmt sheetId="5" xfDxf="1" sqref="AD1125" start="0" length="0"/>
  <rfmt sheetId="5" xfDxf="1" sqref="AE1125" start="0" length="0"/>
  <rcc rId="57501" sId="5" xfDxf="1" dxf="1">
    <nc r="A1126" t="inlineStr">
      <is>
        <r>
          <t>1.10.</t>
        </r>
        <r>
          <rPr>
            <sz val="7"/>
            <rFont val="Times New Roman"/>
            <family val="1"/>
          </rPr>
          <t xml:space="preserve">        </t>
        </r>
        <r>
          <rPr>
            <sz val="12"/>
            <rFont val="Calibri"/>
            <family val="2"/>
          </rPr>
          <t xml:space="preserve">Establish one HIV and AIDS knowledge room and service centre within MARPS hotspots in FORT PORTAL MUNICIPALITY targeting Long Distance Truck drivers and other MARPS categories. </t>
        </r>
      </is>
    </nc>
    <ndxf>
      <font>
        <sz val="12"/>
        <name val="Calibri"/>
        <scheme val="none"/>
      </font>
      <alignment horizontal="left" vertical="top" wrapText="1" indent="4" relativeIndent="0" mergeCell="1" readingOrder="0"/>
      <border outline="0">
        <left style="medium">
          <color indexed="64"/>
        </left>
      </border>
    </ndxf>
  </rcc>
  <rfmt sheetId="5" xfDxf="1" sqref="B1126" start="0" length="0">
    <dxf>
      <font>
        <sz val="12"/>
        <name val="Calibri"/>
        <scheme val="none"/>
      </font>
      <alignment horizontal="left" vertical="top" wrapText="1" indent="4" relativeIndent="0" mergeCell="1" readingOrder="0"/>
    </dxf>
  </rfmt>
  <rfmt sheetId="5" xfDxf="1" sqref="C1126" start="0" length="0">
    <dxf>
      <font>
        <sz val="12"/>
        <name val="Calibri"/>
        <scheme val="none"/>
      </font>
      <alignment horizontal="left" vertical="top" wrapText="1" indent="4" relativeIndent="0" mergeCell="1" readingOrder="0"/>
    </dxf>
  </rfmt>
  <rfmt sheetId="5" xfDxf="1" sqref="D1126" start="0" length="0">
    <dxf>
      <font>
        <sz val="12"/>
        <name val="Calibri"/>
        <scheme val="none"/>
      </font>
      <alignment horizontal="left" vertical="top" wrapText="1" indent="4" relativeIndent="0" mergeCell="1" readingOrder="0"/>
    </dxf>
  </rfmt>
  <rfmt sheetId="5" xfDxf="1" sqref="E1126" start="0" length="0">
    <dxf>
      <font>
        <sz val="12"/>
        <name val="Calibri"/>
        <scheme val="none"/>
      </font>
      <alignment horizontal="left" vertical="top" wrapText="1" indent="4" relativeIndent="0" mergeCell="1" readingOrder="0"/>
      <border outline="0">
        <right style="medium">
          <color indexed="64"/>
        </right>
      </border>
    </dxf>
  </rfmt>
  <rfmt sheetId="5" xfDxf="1" sqref="F1126" start="0" length="0"/>
  <rfmt sheetId="5" xfDxf="1" sqref="G1126" start="0" length="0"/>
  <rfmt sheetId="5" xfDxf="1" sqref="H1126" start="0" length="0"/>
  <rfmt sheetId="5" xfDxf="1" sqref="I1126" start="0" length="0"/>
  <rfmt sheetId="5" xfDxf="1" sqref="J1126" start="0" length="0"/>
  <rfmt sheetId="5" xfDxf="1" sqref="K1126" start="0" length="0"/>
  <rfmt sheetId="5" xfDxf="1" sqref="L1126" start="0" length="0"/>
  <rfmt sheetId="5" xfDxf="1" sqref="M1126" start="0" length="0"/>
  <rfmt sheetId="5" xfDxf="1" sqref="N1126" start="0" length="0"/>
  <rfmt sheetId="5" xfDxf="1" sqref="O1126" start="0" length="0"/>
  <rfmt sheetId="5" xfDxf="1" sqref="P1126" start="0" length="0"/>
  <rfmt sheetId="5" xfDxf="1" sqref="Q1126" start="0" length="0"/>
  <rfmt sheetId="5" xfDxf="1" sqref="R1126" start="0" length="0"/>
  <rfmt sheetId="5" xfDxf="1" sqref="S1126" start="0" length="0"/>
  <rfmt sheetId="5" xfDxf="1" sqref="T1126" start="0" length="0"/>
  <rfmt sheetId="5" xfDxf="1" sqref="U1126" start="0" length="0"/>
  <rfmt sheetId="5" xfDxf="1" sqref="V1126" start="0" length="0"/>
  <rfmt sheetId="5" xfDxf="1" sqref="W1126" start="0" length="0"/>
  <rfmt sheetId="5" xfDxf="1" sqref="X1126" start="0" length="0"/>
  <rfmt sheetId="5" xfDxf="1" sqref="Y1126" start="0" length="0"/>
  <rfmt sheetId="5" xfDxf="1" sqref="Z1126" start="0" length="0"/>
  <rfmt sheetId="5" xfDxf="1" sqref="AA1126" start="0" length="0"/>
  <rfmt sheetId="5" xfDxf="1" sqref="AB1126" start="0" length="0"/>
  <rfmt sheetId="5" xfDxf="1" sqref="AC1126" start="0" length="0"/>
  <rfmt sheetId="5" xfDxf="1" sqref="AD1126" start="0" length="0"/>
  <rfmt sheetId="5" xfDxf="1" sqref="AE1126" start="0" length="0"/>
  <rfmt sheetId="5" xfDxf="1" sqref="A1127" start="0" length="0">
    <dxf>
      <font>
        <sz val="12"/>
        <name val="Calibri"/>
        <scheme val="none"/>
      </font>
      <alignment vertical="top" wrapText="1" mergeCell="1" readingOrder="0"/>
      <border outline="0">
        <left style="medium">
          <color indexed="64"/>
        </left>
        <bottom style="medium">
          <color indexed="64"/>
        </bottom>
      </border>
    </dxf>
  </rfmt>
  <rfmt sheetId="5" xfDxf="1" sqref="B1127" start="0" length="0">
    <dxf>
      <font>
        <sz val="12"/>
        <name val="Calibri"/>
        <scheme val="none"/>
      </font>
      <alignment vertical="top" wrapText="1" mergeCell="1" readingOrder="0"/>
      <border outline="0">
        <bottom style="medium">
          <color indexed="64"/>
        </bottom>
      </border>
    </dxf>
  </rfmt>
  <rfmt sheetId="5" xfDxf="1" sqref="C1127" start="0" length="0">
    <dxf>
      <font>
        <sz val="12"/>
        <name val="Calibri"/>
        <scheme val="none"/>
      </font>
      <alignment vertical="top" wrapText="1" mergeCell="1" readingOrder="0"/>
      <border outline="0">
        <bottom style="medium">
          <color indexed="64"/>
        </bottom>
      </border>
    </dxf>
  </rfmt>
  <rfmt sheetId="5" xfDxf="1" sqref="D1127" start="0" length="0">
    <dxf>
      <font>
        <sz val="12"/>
        <name val="Calibri"/>
        <scheme val="none"/>
      </font>
      <alignment vertical="top" wrapText="1" mergeCell="1" readingOrder="0"/>
      <border outline="0">
        <bottom style="medium">
          <color indexed="64"/>
        </bottom>
      </border>
    </dxf>
  </rfmt>
  <rfmt sheetId="5" xfDxf="1" sqref="E1127" start="0" length="0">
    <dxf>
      <font>
        <sz val="12"/>
        <name val="Calibri"/>
        <scheme val="none"/>
      </font>
      <alignment vertical="top" wrapText="1" mergeCell="1" readingOrder="0"/>
      <border outline="0">
        <right style="medium">
          <color indexed="64"/>
        </right>
        <bottom style="medium">
          <color indexed="64"/>
        </bottom>
      </border>
    </dxf>
  </rfmt>
  <rfmt sheetId="5" xfDxf="1" sqref="F1127" start="0" length="0"/>
  <rfmt sheetId="5" xfDxf="1" sqref="G1127" start="0" length="0"/>
  <rfmt sheetId="5" xfDxf="1" sqref="H1127" start="0" length="0"/>
  <rfmt sheetId="5" xfDxf="1" sqref="I1127" start="0" length="0"/>
  <rfmt sheetId="5" xfDxf="1" sqref="J1127" start="0" length="0"/>
  <rfmt sheetId="5" xfDxf="1" sqref="K1127" start="0" length="0"/>
  <rfmt sheetId="5" xfDxf="1" sqref="L1127" start="0" length="0"/>
  <rfmt sheetId="5" xfDxf="1" sqref="M1127" start="0" length="0"/>
  <rfmt sheetId="5" xfDxf="1" sqref="N1127" start="0" length="0"/>
  <rfmt sheetId="5" xfDxf="1" sqref="O1127" start="0" length="0"/>
  <rfmt sheetId="5" xfDxf="1" sqref="P1127" start="0" length="0"/>
  <rfmt sheetId="5" xfDxf="1" sqref="Q1127" start="0" length="0"/>
  <rfmt sheetId="5" xfDxf="1" sqref="R1127" start="0" length="0"/>
  <rfmt sheetId="5" xfDxf="1" sqref="S1127" start="0" length="0"/>
  <rfmt sheetId="5" xfDxf="1" sqref="T1127" start="0" length="0"/>
  <rfmt sheetId="5" xfDxf="1" sqref="U1127" start="0" length="0"/>
  <rfmt sheetId="5" xfDxf="1" sqref="V1127" start="0" length="0"/>
  <rfmt sheetId="5" xfDxf="1" sqref="W1127" start="0" length="0"/>
  <rfmt sheetId="5" xfDxf="1" sqref="X1127" start="0" length="0"/>
  <rfmt sheetId="5" xfDxf="1" sqref="Y1127" start="0" length="0"/>
  <rfmt sheetId="5" xfDxf="1" sqref="Z1127" start="0" length="0"/>
  <rfmt sheetId="5" xfDxf="1" sqref="AA1127" start="0" length="0"/>
  <rfmt sheetId="5" xfDxf="1" sqref="AB1127" start="0" length="0"/>
  <rfmt sheetId="5" xfDxf="1" sqref="AC1127" start="0" length="0"/>
  <rfmt sheetId="5" xfDxf="1" sqref="AD1127" start="0" length="0"/>
  <rfmt sheetId="5" xfDxf="1" sqref="AE1127" start="0" length="0"/>
  <rcc rId="57502" sId="5" xfDxf="1" dxf="1">
    <nc r="A1128" t="inlineStr">
      <is>
        <r>
          <t>Objective 2</t>
        </r>
        <r>
          <rPr>
            <b/>
            <sz val="11"/>
            <rFont val="Calibri"/>
            <family val="2"/>
          </rPr>
          <t xml:space="preserve">: </t>
        </r>
        <r>
          <rPr>
            <sz val="11"/>
            <rFont val="Calibri"/>
            <family val="2"/>
          </rPr>
          <t>To scale up coverage of comprehensive HIV and AIDS services through increased access and utilization of services among the MARPS in FORT PORTAL MUNICIPALITY and Kasese urban authorities by end of July 2016</t>
        </r>
      </is>
    </nc>
    <ndxf>
      <font>
        <b/>
        <sz val="14"/>
        <name val="Calibri"/>
        <scheme val="none"/>
      </font>
      <alignment vertical="top" wrapText="1" mergeCell="1" readingOrder="0"/>
      <border outline="0">
        <left style="medium">
          <color indexed="64"/>
        </left>
        <top style="medium">
          <color indexed="64"/>
        </top>
        <bottom style="medium">
          <color indexed="64"/>
        </bottom>
      </border>
    </ndxf>
  </rcc>
  <rfmt sheetId="5" xfDxf="1" sqref="B1128" start="0" length="0">
    <dxf>
      <font>
        <b/>
        <sz val="14"/>
        <name val="Calibri"/>
        <scheme val="none"/>
      </font>
      <alignment vertical="top" wrapText="1" mergeCell="1" readingOrder="0"/>
      <border outline="0">
        <top style="medium">
          <color indexed="64"/>
        </top>
        <bottom style="medium">
          <color indexed="64"/>
        </bottom>
      </border>
    </dxf>
  </rfmt>
  <rfmt sheetId="5" xfDxf="1" sqref="C1128" start="0" length="0">
    <dxf>
      <font>
        <b/>
        <sz val="14"/>
        <name val="Calibri"/>
        <scheme val="none"/>
      </font>
      <alignment vertical="top" wrapText="1" mergeCell="1" readingOrder="0"/>
      <border outline="0">
        <top style="medium">
          <color indexed="64"/>
        </top>
        <bottom style="medium">
          <color indexed="64"/>
        </bottom>
      </border>
    </dxf>
  </rfmt>
  <rfmt sheetId="5" xfDxf="1" sqref="D1128" start="0" length="0">
    <dxf>
      <font>
        <b/>
        <sz val="14"/>
        <name val="Calibri"/>
        <scheme val="none"/>
      </font>
      <alignment vertical="top" wrapText="1" mergeCell="1" readingOrder="0"/>
      <border outline="0">
        <top style="medium">
          <color indexed="64"/>
        </top>
        <bottom style="medium">
          <color indexed="64"/>
        </bottom>
      </border>
    </dxf>
  </rfmt>
  <rfmt sheetId="5" xfDxf="1" sqref="E1128" start="0" length="0">
    <dxf>
      <font>
        <b/>
        <sz val="14"/>
        <name val="Calibri"/>
        <scheme val="none"/>
      </font>
      <alignment vertical="top" wrapText="1" mergeCell="1" readingOrder="0"/>
      <border outline="0">
        <right style="medium">
          <color indexed="64"/>
        </right>
        <top style="medium">
          <color indexed="64"/>
        </top>
        <bottom style="medium">
          <color indexed="64"/>
        </bottom>
      </border>
    </dxf>
  </rfmt>
  <rfmt sheetId="5" xfDxf="1" sqref="F1128" start="0" length="0"/>
  <rfmt sheetId="5" xfDxf="1" sqref="G1128" start="0" length="0"/>
  <rfmt sheetId="5" xfDxf="1" sqref="H1128" start="0" length="0"/>
  <rfmt sheetId="5" xfDxf="1" sqref="I1128" start="0" length="0"/>
  <rfmt sheetId="5" xfDxf="1" sqref="J1128" start="0" length="0"/>
  <rfmt sheetId="5" xfDxf="1" sqref="K1128" start="0" length="0"/>
  <rfmt sheetId="5" xfDxf="1" sqref="L1128" start="0" length="0"/>
  <rfmt sheetId="5" xfDxf="1" sqref="M1128" start="0" length="0"/>
  <rfmt sheetId="5" xfDxf="1" sqref="N1128" start="0" length="0"/>
  <rfmt sheetId="5" xfDxf="1" sqref="O1128" start="0" length="0"/>
  <rfmt sheetId="5" xfDxf="1" sqref="P1128" start="0" length="0"/>
  <rfmt sheetId="5" xfDxf="1" sqref="Q1128" start="0" length="0"/>
  <rfmt sheetId="5" xfDxf="1" sqref="R1128" start="0" length="0"/>
  <rfmt sheetId="5" xfDxf="1" sqref="S1128" start="0" length="0"/>
  <rfmt sheetId="5" xfDxf="1" sqref="T1128" start="0" length="0"/>
  <rfmt sheetId="5" xfDxf="1" sqref="U1128" start="0" length="0"/>
  <rfmt sheetId="5" xfDxf="1" sqref="V1128" start="0" length="0"/>
  <rfmt sheetId="5" xfDxf="1" sqref="W1128" start="0" length="0"/>
  <rfmt sheetId="5" xfDxf="1" sqref="X1128" start="0" length="0"/>
  <rfmt sheetId="5" xfDxf="1" sqref="Y1128" start="0" length="0"/>
  <rfmt sheetId="5" xfDxf="1" sqref="Z1128" start="0" length="0"/>
  <rfmt sheetId="5" xfDxf="1" sqref="AA1128" start="0" length="0"/>
  <rfmt sheetId="5" xfDxf="1" sqref="AB1128" start="0" length="0"/>
  <rfmt sheetId="5" xfDxf="1" sqref="AC1128" start="0" length="0"/>
  <rfmt sheetId="5" xfDxf="1" sqref="AD1128" start="0" length="0"/>
  <rfmt sheetId="5" xfDxf="1" sqref="AE1128" start="0" length="0"/>
  <rcc rId="57503" sId="5" xfDxf="1" dxf="1">
    <nc r="A1129" t="inlineStr">
      <is>
        <t>Outcome 2.1:</t>
      </is>
    </nc>
    <ndxf>
      <font>
        <b/>
        <sz val="11"/>
        <name val="Calibri"/>
        <scheme val="none"/>
      </font>
      <alignment vertical="top" wrapText="1" mergeCell="1" readingOrder="0"/>
      <border outline="0">
        <left style="medium">
          <color indexed="64"/>
        </left>
        <top style="medium">
          <color indexed="64"/>
        </top>
      </border>
    </ndxf>
  </rcc>
  <rfmt sheetId="5" xfDxf="1" sqref="B1129" start="0" length="0">
    <dxf>
      <font>
        <b/>
        <sz val="11"/>
        <name val="Calibri"/>
        <scheme val="none"/>
      </font>
      <alignment vertical="top" wrapText="1" mergeCell="1" readingOrder="0"/>
      <border outline="0">
        <right style="medium">
          <color indexed="64"/>
        </right>
        <top style="medium">
          <color indexed="64"/>
        </top>
      </border>
    </dxf>
  </rfmt>
  <rfmt sheetId="5" xfDxf="1" sqref="C1129" start="0" length="0">
    <dxf>
      <font>
        <i/>
        <sz val="12"/>
        <name val="Calibri"/>
        <scheme val="none"/>
      </font>
      <alignment horizontal="justify" vertical="top" wrapText="1" readingOrder="0"/>
      <border outline="0">
        <right style="medium">
          <color indexed="64"/>
        </right>
      </border>
    </dxf>
  </rfmt>
  <rcc rId="57504" sId="5" xfDxf="1" dxf="1">
    <nc r="D1129" t="inlineStr">
      <is>
        <t xml:space="preserve">District health reports </t>
      </is>
    </nc>
    <ndxf>
      <font>
        <sz val="12"/>
        <name val="Calibri"/>
        <scheme val="none"/>
      </font>
      <alignment horizontal="justify" vertical="top" wrapText="1" readingOrder="0"/>
      <border outline="0">
        <right style="medium">
          <color indexed="64"/>
        </right>
      </border>
    </ndxf>
  </rcc>
  <rcc rId="57505" sId="5" xfDxf="1" dxf="1">
    <nc r="E1129" t="inlineStr">
      <is>
        <t>There will be steady supply of the kits and commodities</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29" start="0" length="0"/>
  <rfmt sheetId="5" xfDxf="1" sqref="G1129" start="0" length="0"/>
  <rfmt sheetId="5" xfDxf="1" sqref="H1129" start="0" length="0"/>
  <rfmt sheetId="5" xfDxf="1" sqref="I1129" start="0" length="0"/>
  <rfmt sheetId="5" xfDxf="1" sqref="J1129" start="0" length="0"/>
  <rfmt sheetId="5" xfDxf="1" sqref="K1129" start="0" length="0"/>
  <rfmt sheetId="5" xfDxf="1" sqref="L1129" start="0" length="0"/>
  <rfmt sheetId="5" xfDxf="1" sqref="M1129" start="0" length="0"/>
  <rfmt sheetId="5" xfDxf="1" sqref="N1129" start="0" length="0"/>
  <rfmt sheetId="5" xfDxf="1" sqref="O1129" start="0" length="0"/>
  <rfmt sheetId="5" xfDxf="1" sqref="P1129" start="0" length="0"/>
  <rfmt sheetId="5" xfDxf="1" sqref="Q1129" start="0" length="0"/>
  <rfmt sheetId="5" xfDxf="1" sqref="R1129" start="0" length="0"/>
  <rfmt sheetId="5" xfDxf="1" sqref="S1129" start="0" length="0"/>
  <rfmt sheetId="5" xfDxf="1" sqref="T1129" start="0" length="0"/>
  <rfmt sheetId="5" xfDxf="1" sqref="U1129" start="0" length="0"/>
  <rfmt sheetId="5" xfDxf="1" sqref="V1129" start="0" length="0"/>
  <rfmt sheetId="5" xfDxf="1" sqref="W1129" start="0" length="0"/>
  <rfmt sheetId="5" xfDxf="1" sqref="X1129" start="0" length="0"/>
  <rfmt sheetId="5" xfDxf="1" sqref="Y1129" start="0" length="0"/>
  <rfmt sheetId="5" xfDxf="1" sqref="Z1129" start="0" length="0"/>
  <rfmt sheetId="5" xfDxf="1" sqref="AA1129" start="0" length="0"/>
  <rfmt sheetId="5" xfDxf="1" sqref="AB1129" start="0" length="0"/>
  <rfmt sheetId="5" xfDxf="1" sqref="AC1129" start="0" length="0"/>
  <rfmt sheetId="5" xfDxf="1" sqref="AD1129" start="0" length="0"/>
  <rfmt sheetId="5" xfDxf="1" sqref="AE1129" start="0" length="0"/>
  <rcc rId="57506" sId="5" xfDxf="1" dxf="1">
    <nc r="A1130" t="inlineStr">
      <is>
        <r>
          <t xml:space="preserve"> Increased coverage and utilization of HIV and AIDS prevention, care, support and treatment services to MARPS in Kabarole and surrounding urban authorities</t>
        </r>
        <r>
          <rPr>
            <sz val="12"/>
            <color rgb="FFFF0000"/>
            <rFont val="Calibri"/>
            <family val="2"/>
          </rPr>
          <t xml:space="preserve"> </t>
        </r>
      </is>
    </nc>
    <ndxf>
      <font>
        <sz val="11"/>
        <name val="Calibri"/>
        <scheme val="none"/>
      </font>
      <alignment vertical="top" wrapText="1" mergeCell="1" readingOrder="0"/>
      <border outline="0">
        <left style="medium">
          <color indexed="64"/>
        </left>
      </border>
    </ndxf>
  </rcc>
  <rfmt sheetId="5" xfDxf="1" sqref="B1130" start="0" length="0">
    <dxf>
      <font>
        <sz val="11"/>
        <name val="Calibri"/>
        <scheme val="none"/>
      </font>
      <alignment vertical="top" wrapText="1" mergeCell="1" readingOrder="0"/>
      <border outline="0">
        <right style="medium">
          <color indexed="64"/>
        </right>
      </border>
    </dxf>
  </rfmt>
  <rcc rId="57507" sId="5" xfDxf="1" dxf="1">
    <nc r="C1130" t="inlineStr">
      <is>
        <r>
          <t>·</t>
        </r>
        <r>
          <rPr>
            <sz val="7"/>
            <rFont val="Times New Roman"/>
            <family val="1"/>
          </rPr>
          <t xml:space="preserve">   </t>
        </r>
        <r>
          <rPr>
            <sz val="12"/>
            <rFont val="Calibri"/>
            <family val="2"/>
          </rPr>
          <t>Proportion of MARPS (disaggregated by category) seeking HCT services</t>
        </r>
      </is>
    </nc>
    <ndxf>
      <font>
        <sz val="12"/>
        <name val="Symbol"/>
        <scheme val="none"/>
      </font>
      <alignment horizontal="justify" vertical="top" wrapText="1" readingOrder="0"/>
      <border outline="0">
        <right style="medium">
          <color indexed="64"/>
        </right>
      </border>
    </ndxf>
  </rcc>
  <rcc rId="57508" sId="5" xfDxf="1" dxf="1">
    <nc r="D1130" t="inlineStr">
      <is>
        <t>Sentinel surveys</t>
      </is>
    </nc>
    <ndxf>
      <font>
        <sz val="12"/>
        <name val="Calibri"/>
        <scheme val="none"/>
      </font>
      <alignment horizontal="justify" vertical="top" wrapText="1" readingOrder="0"/>
      <border outline="0">
        <right style="medium">
          <color indexed="64"/>
        </right>
      </border>
    </ndxf>
  </rcc>
  <rfmt sheetId="5" xfDxf="1" sqref="E1130"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30" start="0" length="0"/>
  <rfmt sheetId="5" xfDxf="1" sqref="G1130" start="0" length="0"/>
  <rfmt sheetId="5" xfDxf="1" sqref="H1130" start="0" length="0"/>
  <rfmt sheetId="5" xfDxf="1" sqref="I1130" start="0" length="0"/>
  <rfmt sheetId="5" xfDxf="1" sqref="J1130" start="0" length="0"/>
  <rfmt sheetId="5" xfDxf="1" sqref="K1130" start="0" length="0"/>
  <rfmt sheetId="5" xfDxf="1" sqref="L1130" start="0" length="0"/>
  <rfmt sheetId="5" xfDxf="1" sqref="M1130" start="0" length="0"/>
  <rfmt sheetId="5" xfDxf="1" sqref="N1130" start="0" length="0"/>
  <rfmt sheetId="5" xfDxf="1" sqref="O1130" start="0" length="0"/>
  <rfmt sheetId="5" xfDxf="1" sqref="P1130" start="0" length="0"/>
  <rfmt sheetId="5" xfDxf="1" sqref="Q1130" start="0" length="0"/>
  <rfmt sheetId="5" xfDxf="1" sqref="R1130" start="0" length="0"/>
  <rfmt sheetId="5" xfDxf="1" sqref="S1130" start="0" length="0"/>
  <rfmt sheetId="5" xfDxf="1" sqref="T1130" start="0" length="0"/>
  <rfmt sheetId="5" xfDxf="1" sqref="U1130" start="0" length="0"/>
  <rfmt sheetId="5" xfDxf="1" sqref="V1130" start="0" length="0"/>
  <rfmt sheetId="5" xfDxf="1" sqref="W1130" start="0" length="0"/>
  <rfmt sheetId="5" xfDxf="1" sqref="X1130" start="0" length="0"/>
  <rfmt sheetId="5" xfDxf="1" sqref="Y1130" start="0" length="0"/>
  <rfmt sheetId="5" xfDxf="1" sqref="Z1130" start="0" length="0"/>
  <rfmt sheetId="5" xfDxf="1" sqref="AA1130" start="0" length="0"/>
  <rfmt sheetId="5" xfDxf="1" sqref="AB1130" start="0" length="0"/>
  <rfmt sheetId="5" xfDxf="1" sqref="AC1130" start="0" length="0"/>
  <rfmt sheetId="5" xfDxf="1" sqref="AD1130" start="0" length="0"/>
  <rfmt sheetId="5" xfDxf="1" sqref="AE1130" start="0" length="0"/>
  <rfmt sheetId="5" xfDxf="1" sqref="A1131" start="0" length="0">
    <dxf>
      <alignment vertical="top" wrapText="1" mergeCell="1" readingOrder="0"/>
      <border outline="0">
        <left style="medium">
          <color indexed="64"/>
        </left>
      </border>
    </dxf>
  </rfmt>
  <rfmt sheetId="5" xfDxf="1" sqref="B1131" start="0" length="0">
    <dxf>
      <alignment vertical="top" wrapText="1" mergeCell="1" readingOrder="0"/>
      <border outline="0">
        <right style="medium">
          <color indexed="64"/>
        </right>
      </border>
    </dxf>
  </rfmt>
  <rcc rId="57509" sId="5" xfDxf="1" dxf="1">
    <nc r="C1131" t="inlineStr">
      <is>
        <r>
          <t>·</t>
        </r>
        <r>
          <rPr>
            <sz val="7"/>
            <rFont val="Times New Roman"/>
            <family val="1"/>
          </rPr>
          <t xml:space="preserve">   </t>
        </r>
        <r>
          <rPr>
            <sz val="12"/>
            <rFont val="Calibri"/>
            <family val="2"/>
          </rPr>
          <t>Proportion of MARPS (disaggregated by category) tested for HIV and given results</t>
        </r>
      </is>
    </nc>
    <ndxf>
      <font>
        <sz val="12"/>
        <name val="Symbol"/>
        <scheme val="none"/>
      </font>
      <alignment horizontal="justify" vertical="top" wrapText="1" readingOrder="0"/>
      <border outline="0">
        <right style="medium">
          <color indexed="64"/>
        </right>
      </border>
    </ndxf>
  </rcc>
  <rcc rId="57510" sId="5" xfDxf="1" dxf="1">
    <nc r="D1131" t="inlineStr">
      <is>
        <t>Evaluation reports</t>
      </is>
    </nc>
    <ndxf>
      <font>
        <sz val="12"/>
        <name val="Calibri"/>
        <scheme val="none"/>
      </font>
      <alignment horizontal="justify" vertical="top" wrapText="1" readingOrder="0"/>
      <border outline="0">
        <right style="medium">
          <color indexed="64"/>
        </right>
      </border>
    </ndxf>
  </rcc>
  <rfmt sheetId="5" xfDxf="1" sqref="E1131"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31" start="0" length="0"/>
  <rfmt sheetId="5" xfDxf="1" sqref="G1131" start="0" length="0"/>
  <rfmt sheetId="5" xfDxf="1" sqref="H1131" start="0" length="0"/>
  <rfmt sheetId="5" xfDxf="1" sqref="I1131" start="0" length="0"/>
  <rfmt sheetId="5" xfDxf="1" sqref="J1131" start="0" length="0"/>
  <rfmt sheetId="5" xfDxf="1" sqref="K1131" start="0" length="0"/>
  <rfmt sheetId="5" xfDxf="1" sqref="L1131" start="0" length="0"/>
  <rfmt sheetId="5" xfDxf="1" sqref="M1131" start="0" length="0"/>
  <rfmt sheetId="5" xfDxf="1" sqref="N1131" start="0" length="0"/>
  <rfmt sheetId="5" xfDxf="1" sqref="O1131" start="0" length="0"/>
  <rfmt sheetId="5" xfDxf="1" sqref="P1131" start="0" length="0"/>
  <rfmt sheetId="5" xfDxf="1" sqref="Q1131" start="0" length="0"/>
  <rfmt sheetId="5" xfDxf="1" sqref="R1131" start="0" length="0"/>
  <rfmt sheetId="5" xfDxf="1" sqref="S1131" start="0" length="0"/>
  <rfmt sheetId="5" xfDxf="1" sqref="T1131" start="0" length="0"/>
  <rfmt sheetId="5" xfDxf="1" sqref="U1131" start="0" length="0"/>
  <rfmt sheetId="5" xfDxf="1" sqref="V1131" start="0" length="0"/>
  <rfmt sheetId="5" xfDxf="1" sqref="W1131" start="0" length="0"/>
  <rfmt sheetId="5" xfDxf="1" sqref="X1131" start="0" length="0"/>
  <rfmt sheetId="5" xfDxf="1" sqref="Y1131" start="0" length="0"/>
  <rfmt sheetId="5" xfDxf="1" sqref="Z1131" start="0" length="0"/>
  <rfmt sheetId="5" xfDxf="1" sqref="AA1131" start="0" length="0"/>
  <rfmt sheetId="5" xfDxf="1" sqref="AB1131" start="0" length="0"/>
  <rfmt sheetId="5" xfDxf="1" sqref="AC1131" start="0" length="0"/>
  <rfmt sheetId="5" xfDxf="1" sqref="AD1131" start="0" length="0"/>
  <rfmt sheetId="5" xfDxf="1" sqref="AE1131" start="0" length="0"/>
  <rfmt sheetId="5" xfDxf="1" sqref="A1132" start="0" length="0">
    <dxf>
      <alignment vertical="top" wrapText="1" mergeCell="1" readingOrder="0"/>
      <border outline="0">
        <left style="medium">
          <color indexed="64"/>
        </left>
      </border>
    </dxf>
  </rfmt>
  <rfmt sheetId="5" xfDxf="1" sqref="B1132" start="0" length="0">
    <dxf>
      <alignment vertical="top" wrapText="1" mergeCell="1" readingOrder="0"/>
      <border outline="0">
        <right style="medium">
          <color indexed="64"/>
        </right>
      </border>
    </dxf>
  </rfmt>
  <rcc rId="57511" sId="5" xfDxf="1" dxf="1">
    <nc r="C1132" t="inlineStr">
      <is>
        <r>
          <t>·</t>
        </r>
        <r>
          <rPr>
            <sz val="7"/>
            <rFont val="Times New Roman"/>
            <family val="1"/>
          </rPr>
          <t xml:space="preserve">   </t>
        </r>
        <r>
          <rPr>
            <sz val="12"/>
            <rFont val="Calibri"/>
            <family val="2"/>
          </rPr>
          <t>Proportion of facilities providing the minimum package of services for MARPS</t>
        </r>
      </is>
    </nc>
    <ndxf>
      <font>
        <sz val="12"/>
        <name val="Symbol"/>
        <scheme val="none"/>
      </font>
      <alignment horizontal="justify" vertical="top" wrapText="1" readingOrder="0"/>
      <border outline="0">
        <right style="medium">
          <color indexed="64"/>
        </right>
      </border>
    </ndxf>
  </rcc>
  <rfmt sheetId="5" xfDxf="1" sqref="D1132" start="0" length="0">
    <dxf>
      <alignment vertical="top" wrapText="1" readingOrder="0"/>
      <border outline="0">
        <right style="medium">
          <color indexed="64"/>
        </right>
      </border>
    </dxf>
  </rfmt>
  <rfmt sheetId="5" xfDxf="1" sqref="E1132"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32" start="0" length="0"/>
  <rfmt sheetId="5" xfDxf="1" sqref="G1132" start="0" length="0"/>
  <rfmt sheetId="5" xfDxf="1" sqref="H1132" start="0" length="0"/>
  <rfmt sheetId="5" xfDxf="1" sqref="I1132" start="0" length="0"/>
  <rfmt sheetId="5" xfDxf="1" sqref="J1132" start="0" length="0"/>
  <rfmt sheetId="5" xfDxf="1" sqref="K1132" start="0" length="0"/>
  <rfmt sheetId="5" xfDxf="1" sqref="L1132" start="0" length="0"/>
  <rfmt sheetId="5" xfDxf="1" sqref="M1132" start="0" length="0"/>
  <rfmt sheetId="5" xfDxf="1" sqref="N1132" start="0" length="0"/>
  <rfmt sheetId="5" xfDxf="1" sqref="O1132" start="0" length="0"/>
  <rfmt sheetId="5" xfDxf="1" sqref="P1132" start="0" length="0"/>
  <rfmt sheetId="5" xfDxf="1" sqref="Q1132" start="0" length="0"/>
  <rfmt sheetId="5" xfDxf="1" sqref="R1132" start="0" length="0"/>
  <rfmt sheetId="5" xfDxf="1" sqref="S1132" start="0" length="0"/>
  <rfmt sheetId="5" xfDxf="1" sqref="T1132" start="0" length="0"/>
  <rfmt sheetId="5" xfDxf="1" sqref="U1132" start="0" length="0"/>
  <rfmt sheetId="5" xfDxf="1" sqref="V1132" start="0" length="0"/>
  <rfmt sheetId="5" xfDxf="1" sqref="W1132" start="0" length="0"/>
  <rfmt sheetId="5" xfDxf="1" sqref="X1132" start="0" length="0"/>
  <rfmt sheetId="5" xfDxf="1" sqref="Y1132" start="0" length="0"/>
  <rfmt sheetId="5" xfDxf="1" sqref="Z1132" start="0" length="0"/>
  <rfmt sheetId="5" xfDxf="1" sqref="AA1132" start="0" length="0"/>
  <rfmt sheetId="5" xfDxf="1" sqref="AB1132" start="0" length="0"/>
  <rfmt sheetId="5" xfDxf="1" sqref="AC1132" start="0" length="0"/>
  <rfmt sheetId="5" xfDxf="1" sqref="AD1132" start="0" length="0"/>
  <rfmt sheetId="5" xfDxf="1" sqref="AE1132" start="0" length="0"/>
  <rfmt sheetId="5" xfDxf="1" sqref="A1133" start="0" length="0">
    <dxf>
      <alignment vertical="top" wrapText="1" mergeCell="1" readingOrder="0"/>
      <border outline="0">
        <left style="medium">
          <color indexed="64"/>
        </left>
      </border>
    </dxf>
  </rfmt>
  <rfmt sheetId="5" xfDxf="1" sqref="B1133" start="0" length="0">
    <dxf>
      <alignment vertical="top" wrapText="1" mergeCell="1" readingOrder="0"/>
      <border outline="0">
        <right style="medium">
          <color indexed="64"/>
        </right>
      </border>
    </dxf>
  </rfmt>
  <rcc rId="57512" sId="5" xfDxf="1" dxf="1">
    <nc r="C1133" t="inlineStr">
      <is>
        <r>
          <t>·</t>
        </r>
        <r>
          <rPr>
            <sz val="7"/>
            <rFont val="Times New Roman"/>
            <family val="1"/>
          </rPr>
          <t xml:space="preserve">   </t>
        </r>
        <r>
          <rPr>
            <sz val="12"/>
            <rFont val="Calibri"/>
            <family val="2"/>
          </rPr>
          <t>Reduction in average waiting time for MARPS while seeking services</t>
        </r>
      </is>
    </nc>
    <ndxf>
      <font>
        <sz val="12"/>
        <name val="Symbol"/>
        <scheme val="none"/>
      </font>
      <alignment horizontal="justify" vertical="top" wrapText="1" readingOrder="0"/>
      <border outline="0">
        <right style="medium">
          <color indexed="64"/>
        </right>
      </border>
    </ndxf>
  </rcc>
  <rfmt sheetId="5" xfDxf="1" sqref="D1133" start="0" length="0">
    <dxf>
      <alignment vertical="top" wrapText="1" readingOrder="0"/>
      <border outline="0">
        <right style="medium">
          <color indexed="64"/>
        </right>
      </border>
    </dxf>
  </rfmt>
  <rfmt sheetId="5" xfDxf="1" sqref="E1133"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33" start="0" length="0"/>
  <rfmt sheetId="5" xfDxf="1" sqref="G1133" start="0" length="0"/>
  <rfmt sheetId="5" xfDxf="1" sqref="H1133" start="0" length="0"/>
  <rfmt sheetId="5" xfDxf="1" sqref="I1133" start="0" length="0"/>
  <rfmt sheetId="5" xfDxf="1" sqref="J1133" start="0" length="0"/>
  <rfmt sheetId="5" xfDxf="1" sqref="K1133" start="0" length="0"/>
  <rfmt sheetId="5" xfDxf="1" sqref="L1133" start="0" length="0"/>
  <rfmt sheetId="5" xfDxf="1" sqref="M1133" start="0" length="0"/>
  <rfmt sheetId="5" xfDxf="1" sqref="N1133" start="0" length="0"/>
  <rfmt sheetId="5" xfDxf="1" sqref="O1133" start="0" length="0"/>
  <rfmt sheetId="5" xfDxf="1" sqref="P1133" start="0" length="0"/>
  <rfmt sheetId="5" xfDxf="1" sqref="Q1133" start="0" length="0"/>
  <rfmt sheetId="5" xfDxf="1" sqref="R1133" start="0" length="0"/>
  <rfmt sheetId="5" xfDxf="1" sqref="S1133" start="0" length="0"/>
  <rfmt sheetId="5" xfDxf="1" sqref="T1133" start="0" length="0"/>
  <rfmt sheetId="5" xfDxf="1" sqref="U1133" start="0" length="0"/>
  <rfmt sheetId="5" xfDxf="1" sqref="V1133" start="0" length="0"/>
  <rfmt sheetId="5" xfDxf="1" sqref="W1133" start="0" length="0"/>
  <rfmt sheetId="5" xfDxf="1" sqref="X1133" start="0" length="0"/>
  <rfmt sheetId="5" xfDxf="1" sqref="Y1133" start="0" length="0"/>
  <rfmt sheetId="5" xfDxf="1" sqref="Z1133" start="0" length="0"/>
  <rfmt sheetId="5" xfDxf="1" sqref="AA1133" start="0" length="0"/>
  <rfmt sheetId="5" xfDxf="1" sqref="AB1133" start="0" length="0"/>
  <rfmt sheetId="5" xfDxf="1" sqref="AC1133" start="0" length="0"/>
  <rfmt sheetId="5" xfDxf="1" sqref="AD1133" start="0" length="0"/>
  <rfmt sheetId="5" xfDxf="1" sqref="AE1133" start="0" length="0"/>
  <rfmt sheetId="5" xfDxf="1" sqref="A1134" start="0" length="0">
    <dxf>
      <alignment vertical="top" wrapText="1" mergeCell="1" readingOrder="0"/>
      <border outline="0">
        <left style="medium">
          <color indexed="64"/>
        </left>
      </border>
    </dxf>
  </rfmt>
  <rfmt sheetId="5" xfDxf="1" sqref="B1134" start="0" length="0">
    <dxf>
      <alignment vertical="top" wrapText="1" mergeCell="1" readingOrder="0"/>
      <border outline="0">
        <right style="medium">
          <color indexed="64"/>
        </right>
      </border>
    </dxf>
  </rfmt>
  <rcc rId="57513" sId="5" xfDxf="1" dxf="1">
    <nc r="C1134" t="inlineStr">
      <is>
        <r>
          <t>·</t>
        </r>
        <r>
          <rPr>
            <sz val="7"/>
            <rFont val="Times New Roman"/>
            <family val="1"/>
          </rPr>
          <t xml:space="preserve">   </t>
        </r>
        <r>
          <rPr>
            <sz val="12"/>
            <rFont val="Calibri"/>
            <family val="2"/>
          </rPr>
          <t>Reduction in STI infections among MARPS (to 5% among FSWs from 11.9%; and to 0% for Boda-boda cyclists from 0.3% and for uniformed personnel from 0.1%)</t>
        </r>
        <r>
          <rPr>
            <sz val="11"/>
            <rFont val="Calibri"/>
            <family val="2"/>
          </rPr>
          <t>[8]</t>
        </r>
        <r>
          <rPr>
            <sz val="12"/>
            <rFont val="Calibri"/>
            <family val="2"/>
          </rPr>
          <t>.</t>
        </r>
      </is>
    </nc>
    <ndxf>
      <font>
        <sz val="12"/>
        <name val="Symbol"/>
        <scheme val="none"/>
      </font>
      <alignment horizontal="justify" vertical="top" wrapText="1" readingOrder="0"/>
      <border outline="0">
        <right style="medium">
          <color indexed="64"/>
        </right>
      </border>
    </ndxf>
  </rcc>
  <rfmt sheetId="5" xfDxf="1" sqref="D1134" start="0" length="0">
    <dxf>
      <alignment vertical="top" wrapText="1" readingOrder="0"/>
      <border outline="0">
        <right style="medium">
          <color indexed="64"/>
        </right>
      </border>
    </dxf>
  </rfmt>
  <rfmt sheetId="5" xfDxf="1" sqref="E1134"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34" start="0" length="0"/>
  <rfmt sheetId="5" xfDxf="1" sqref="G1134" start="0" length="0"/>
  <rfmt sheetId="5" xfDxf="1" sqref="H1134" start="0" length="0"/>
  <rfmt sheetId="5" xfDxf="1" sqref="I1134" start="0" length="0"/>
  <rfmt sheetId="5" xfDxf="1" sqref="J1134" start="0" length="0"/>
  <rfmt sheetId="5" xfDxf="1" sqref="K1134" start="0" length="0"/>
  <rfmt sheetId="5" xfDxf="1" sqref="L1134" start="0" length="0"/>
  <rfmt sheetId="5" xfDxf="1" sqref="M1134" start="0" length="0"/>
  <rfmt sheetId="5" xfDxf="1" sqref="N1134" start="0" length="0"/>
  <rfmt sheetId="5" xfDxf="1" sqref="O1134" start="0" length="0"/>
  <rfmt sheetId="5" xfDxf="1" sqref="P1134" start="0" length="0"/>
  <rfmt sheetId="5" xfDxf="1" sqref="Q1134" start="0" length="0"/>
  <rfmt sheetId="5" xfDxf="1" sqref="R1134" start="0" length="0"/>
  <rfmt sheetId="5" xfDxf="1" sqref="S1134" start="0" length="0"/>
  <rfmt sheetId="5" xfDxf="1" sqref="T1134" start="0" length="0"/>
  <rfmt sheetId="5" xfDxf="1" sqref="U1134" start="0" length="0"/>
  <rfmt sheetId="5" xfDxf="1" sqref="V1134" start="0" length="0"/>
  <rfmt sheetId="5" xfDxf="1" sqref="W1134" start="0" length="0"/>
  <rfmt sheetId="5" xfDxf="1" sqref="X1134" start="0" length="0"/>
  <rfmt sheetId="5" xfDxf="1" sqref="Y1134" start="0" length="0"/>
  <rfmt sheetId="5" xfDxf="1" sqref="Z1134" start="0" length="0"/>
  <rfmt sheetId="5" xfDxf="1" sqref="AA1134" start="0" length="0"/>
  <rfmt sheetId="5" xfDxf="1" sqref="AB1134" start="0" length="0"/>
  <rfmt sheetId="5" xfDxf="1" sqref="AC1134" start="0" length="0"/>
  <rfmt sheetId="5" xfDxf="1" sqref="AD1134" start="0" length="0"/>
  <rfmt sheetId="5" xfDxf="1" sqref="AE1134" start="0" length="0"/>
  <rfmt sheetId="5" xfDxf="1" sqref="A1135" start="0" length="0">
    <dxf>
      <alignment vertical="top" wrapText="1" mergeCell="1" readingOrder="0"/>
      <border outline="0">
        <left style="medium">
          <color indexed="64"/>
        </left>
        <bottom style="medium">
          <color indexed="64"/>
        </bottom>
      </border>
    </dxf>
  </rfmt>
  <rfmt sheetId="5" xfDxf="1" sqref="B1135" start="0" length="0">
    <dxf>
      <alignment vertical="top" wrapText="1" mergeCell="1" readingOrder="0"/>
      <border outline="0">
        <right style="medium">
          <color indexed="64"/>
        </right>
        <bottom style="medium">
          <color indexed="64"/>
        </bottom>
      </border>
    </dxf>
  </rfmt>
  <rcc rId="57514" sId="5" xfDxf="1" dxf="1">
    <nc r="C1135" t="inlineStr">
      <is>
        <r>
          <t>·</t>
        </r>
        <r>
          <rPr>
            <sz val="7"/>
            <rFont val="Times New Roman"/>
            <family val="1"/>
          </rPr>
          <t xml:space="preserve">   </t>
        </r>
        <r>
          <rPr>
            <sz val="12"/>
            <rFont val="Calibri"/>
            <family val="2"/>
          </rPr>
          <t>Proportion of HIV negative babies born to HIV positive MARPS mothers</t>
        </r>
      </is>
    </nc>
    <ndxf>
      <font>
        <sz val="12"/>
        <name val="Symbol"/>
        <scheme val="none"/>
      </font>
      <alignment horizontal="justify" vertical="top" wrapText="1" readingOrder="0"/>
      <border outline="0">
        <right style="medium">
          <color indexed="64"/>
        </right>
        <bottom style="medium">
          <color indexed="64"/>
        </bottom>
      </border>
    </ndxf>
  </rcc>
  <rfmt sheetId="5" xfDxf="1" sqref="D1135" start="0" length="0">
    <dxf>
      <alignment vertical="top" wrapText="1" readingOrder="0"/>
      <border outline="0">
        <right style="medium">
          <color indexed="64"/>
        </right>
        <bottom style="medium">
          <color indexed="64"/>
        </bottom>
      </border>
    </dxf>
  </rfmt>
  <rfmt sheetId="5" xfDxf="1" sqref="E1135"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35" start="0" length="0"/>
  <rfmt sheetId="5" xfDxf="1" sqref="G1135" start="0" length="0"/>
  <rfmt sheetId="5" xfDxf="1" sqref="H1135" start="0" length="0"/>
  <rfmt sheetId="5" xfDxf="1" sqref="I1135" start="0" length="0"/>
  <rfmt sheetId="5" xfDxf="1" sqref="J1135" start="0" length="0"/>
  <rfmt sheetId="5" xfDxf="1" sqref="K1135" start="0" length="0"/>
  <rfmt sheetId="5" xfDxf="1" sqref="L1135" start="0" length="0"/>
  <rfmt sheetId="5" xfDxf="1" sqref="M1135" start="0" length="0"/>
  <rfmt sheetId="5" xfDxf="1" sqref="N1135" start="0" length="0"/>
  <rfmt sheetId="5" xfDxf="1" sqref="O1135" start="0" length="0"/>
  <rfmt sheetId="5" xfDxf="1" sqref="P1135" start="0" length="0"/>
  <rfmt sheetId="5" xfDxf="1" sqref="Q1135" start="0" length="0"/>
  <rfmt sheetId="5" xfDxf="1" sqref="R1135" start="0" length="0"/>
  <rfmt sheetId="5" xfDxf="1" sqref="S1135" start="0" length="0"/>
  <rfmt sheetId="5" xfDxf="1" sqref="T1135" start="0" length="0"/>
  <rfmt sheetId="5" xfDxf="1" sqref="U1135" start="0" length="0"/>
  <rfmt sheetId="5" xfDxf="1" sqref="V1135" start="0" length="0"/>
  <rfmt sheetId="5" xfDxf="1" sqref="W1135" start="0" length="0"/>
  <rfmt sheetId="5" xfDxf="1" sqref="X1135" start="0" length="0"/>
  <rfmt sheetId="5" xfDxf="1" sqref="Y1135" start="0" length="0"/>
  <rfmt sheetId="5" xfDxf="1" sqref="Z1135" start="0" length="0"/>
  <rfmt sheetId="5" xfDxf="1" sqref="AA1135" start="0" length="0"/>
  <rfmt sheetId="5" xfDxf="1" sqref="AB1135" start="0" length="0"/>
  <rfmt sheetId="5" xfDxf="1" sqref="AC1135" start="0" length="0"/>
  <rfmt sheetId="5" xfDxf="1" sqref="AD1135" start="0" length="0"/>
  <rfmt sheetId="5" xfDxf="1" sqref="AE1135" start="0" length="0"/>
  <rcc rId="57515" sId="5" xfDxf="1" dxf="1">
    <nc r="A1136" t="inlineStr">
      <is>
        <t>Outputs:</t>
      </is>
    </nc>
    <ndxf>
      <font>
        <b/>
        <sz val="12"/>
        <name val="Calibri"/>
        <scheme val="none"/>
      </font>
      <alignment vertical="top" wrapText="1" mergeCell="1" readingOrder="0"/>
      <border outline="0">
        <left style="medium">
          <color indexed="64"/>
        </left>
        <top style="medium">
          <color indexed="64"/>
        </top>
        <bottom style="medium">
          <color indexed="64"/>
        </bottom>
      </border>
    </ndxf>
  </rcc>
  <rfmt sheetId="5" xfDxf="1" sqref="B1136" start="0" length="0">
    <dxf>
      <font>
        <b/>
        <sz val="12"/>
        <name val="Calibri"/>
        <scheme val="none"/>
      </font>
      <alignment vertical="top" wrapText="1" mergeCell="1" readingOrder="0"/>
      <border outline="0">
        <right style="medium">
          <color indexed="64"/>
        </right>
        <top style="medium">
          <color indexed="64"/>
        </top>
        <bottom style="medium">
          <color indexed="64"/>
        </bottom>
      </border>
    </dxf>
  </rfmt>
  <rfmt sheetId="5" xfDxf="1" sqref="C1136" start="0" length="0">
    <dxf>
      <font>
        <b/>
        <i/>
        <sz val="12"/>
        <name val="Calibri"/>
        <scheme val="none"/>
      </font>
      <alignment horizontal="justify" vertical="top" wrapText="1" readingOrder="0"/>
      <border outline="0">
        <right style="medium">
          <color indexed="64"/>
        </right>
        <bottom style="medium">
          <color indexed="64"/>
        </bottom>
      </border>
    </dxf>
  </rfmt>
  <rfmt sheetId="5" xfDxf="1" sqref="D1136" start="0" length="0">
    <dxf>
      <font>
        <sz val="12"/>
        <name val="Calibri"/>
        <scheme val="none"/>
      </font>
      <alignment horizontal="justify" vertical="top" wrapText="1" readingOrder="0"/>
      <border outline="0">
        <right style="medium">
          <color indexed="64"/>
        </right>
        <bottom style="medium">
          <color indexed="64"/>
        </bottom>
      </border>
    </dxf>
  </rfmt>
  <rfmt sheetId="5" xfDxf="1" sqref="E1136" start="0" length="0">
    <dxf>
      <font>
        <sz val="12"/>
        <name val="Calibri"/>
        <scheme val="none"/>
      </font>
      <alignment horizontal="justify" vertical="top" wrapText="1" readingOrder="0"/>
      <border outline="0">
        <right style="medium">
          <color indexed="64"/>
        </right>
        <bottom style="medium">
          <color indexed="64"/>
        </bottom>
      </border>
    </dxf>
  </rfmt>
  <rfmt sheetId="5" xfDxf="1" sqref="F1136" start="0" length="0"/>
  <rfmt sheetId="5" xfDxf="1" sqref="G1136" start="0" length="0"/>
  <rfmt sheetId="5" xfDxf="1" sqref="H1136" start="0" length="0"/>
  <rfmt sheetId="5" xfDxf="1" sqref="I1136" start="0" length="0"/>
  <rfmt sheetId="5" xfDxf="1" sqref="J1136" start="0" length="0"/>
  <rfmt sheetId="5" xfDxf="1" sqref="K1136" start="0" length="0"/>
  <rfmt sheetId="5" xfDxf="1" sqref="L1136" start="0" length="0"/>
  <rfmt sheetId="5" xfDxf="1" sqref="M1136" start="0" length="0"/>
  <rfmt sheetId="5" xfDxf="1" sqref="N1136" start="0" length="0"/>
  <rfmt sheetId="5" xfDxf="1" sqref="O1136" start="0" length="0"/>
  <rfmt sheetId="5" xfDxf="1" sqref="P1136" start="0" length="0"/>
  <rfmt sheetId="5" xfDxf="1" sqref="Q1136" start="0" length="0"/>
  <rfmt sheetId="5" xfDxf="1" sqref="R1136" start="0" length="0"/>
  <rfmt sheetId="5" xfDxf="1" sqref="S1136" start="0" length="0"/>
  <rfmt sheetId="5" xfDxf="1" sqref="T1136" start="0" length="0"/>
  <rfmt sheetId="5" xfDxf="1" sqref="U1136" start="0" length="0"/>
  <rfmt sheetId="5" xfDxf="1" sqref="V1136" start="0" length="0"/>
  <rfmt sheetId="5" xfDxf="1" sqref="W1136" start="0" length="0"/>
  <rfmt sheetId="5" xfDxf="1" sqref="X1136" start="0" length="0"/>
  <rfmt sheetId="5" xfDxf="1" sqref="Y1136" start="0" length="0"/>
  <rfmt sheetId="5" xfDxf="1" sqref="Z1136" start="0" length="0"/>
  <rfmt sheetId="5" xfDxf="1" sqref="AA1136" start="0" length="0"/>
  <rfmt sheetId="5" xfDxf="1" sqref="AB1136" start="0" length="0"/>
  <rfmt sheetId="5" xfDxf="1" sqref="AC1136" start="0" length="0"/>
  <rfmt sheetId="5" xfDxf="1" sqref="AD1136" start="0" length="0"/>
  <rfmt sheetId="5" xfDxf="1" sqref="AE1136" start="0" length="0"/>
  <rcc rId="57516" sId="5" xfDxf="1" dxf="1">
    <nc r="A1137" t="inlineStr">
      <is>
        <r>
          <t>2.1.</t>
        </r>
        <r>
          <rPr>
            <sz val="12"/>
            <rFont val="Calibri"/>
            <family val="2"/>
          </rPr>
          <t xml:space="preserve"> 7,200 clients reached with HCT, 1,080 eMTCT, 1,080 FP and SRH  and 1,800 SMC services through 36 combination HIV prevention outreach camps </t>
        </r>
        <r>
          <rPr>
            <sz val="11"/>
            <rFont val="Calibri"/>
            <family val="2"/>
          </rPr>
          <t xml:space="preserve"> </t>
        </r>
      </is>
    </nc>
    <ndxf>
      <font>
        <b/>
        <sz val="12"/>
        <name val="Calibri"/>
        <scheme val="none"/>
      </font>
      <alignment vertical="top" wrapText="1" mergeCell="1" readingOrder="0"/>
      <border outline="0">
        <left style="medium">
          <color indexed="64"/>
        </left>
        <top style="medium">
          <color indexed="64"/>
        </top>
      </border>
    </ndxf>
  </rcc>
  <rfmt sheetId="5" xfDxf="1" sqref="B1137" start="0" length="0">
    <dxf>
      <font>
        <b/>
        <sz val="12"/>
        <name val="Calibri"/>
        <scheme val="none"/>
      </font>
      <alignment vertical="top" wrapText="1" mergeCell="1" readingOrder="0"/>
      <border outline="0">
        <right style="medium">
          <color indexed="64"/>
        </right>
        <top style="medium">
          <color indexed="64"/>
        </top>
      </border>
    </dxf>
  </rfmt>
  <rcc rId="57517" sId="5" xfDxf="1" dxf="1">
    <nc r="C1137" t="inlineStr">
      <is>
        <t>No of quarterly Combination HIV prevention outreach camps organized ; No of  MARPS and high risk populations tested and know their results; No of expectant mothers counselled Tested and  served with EMTCT; No of clients served with FP and  SRH services; No of clients  served with SMC</t>
      </is>
    </nc>
    <ndxf>
      <font>
        <sz val="11"/>
        <name val="Calibri"/>
        <scheme val="none"/>
      </font>
      <alignment vertical="top" wrapText="1" mergeCell="1" readingOrder="0"/>
      <border outline="0">
        <left style="medium">
          <color indexed="64"/>
        </left>
        <right style="medium">
          <color indexed="64"/>
        </right>
        <top style="medium">
          <color indexed="64"/>
        </top>
      </border>
    </ndxf>
  </rcc>
  <rcc rId="57518" sId="5" xfDxf="1" dxf="1">
    <nc r="D1137" t="inlineStr">
      <is>
        <r>
          <t>·</t>
        </r>
        <r>
          <rPr>
            <sz val="7"/>
            <rFont val="Times New Roman"/>
            <family val="1"/>
          </rPr>
          <t xml:space="preserve">         </t>
        </r>
        <r>
          <rPr>
            <sz val="12"/>
            <rFont val="Calibri"/>
            <family val="2"/>
          </rPr>
          <t xml:space="preserve">HCT registers </t>
        </r>
      </is>
    </nc>
    <ndxf>
      <font>
        <sz val="12"/>
        <name val="Symbol"/>
        <scheme val="none"/>
      </font>
      <alignment horizontal="justify" vertical="top" wrapText="1" readingOrder="0"/>
      <border outline="0">
        <right style="medium">
          <color indexed="64"/>
        </right>
      </border>
    </ndxf>
  </rcc>
  <rcc rId="57519" sId="5" xfDxf="1" dxf="1">
    <nc r="E1137" t="inlineStr">
      <is>
        <t>Kits and other commodities will be available</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37" start="0" length="0"/>
  <rfmt sheetId="5" xfDxf="1" sqref="G1137" start="0" length="0"/>
  <rfmt sheetId="5" xfDxf="1" sqref="H1137" start="0" length="0"/>
  <rfmt sheetId="5" xfDxf="1" sqref="I1137" start="0" length="0"/>
  <rfmt sheetId="5" xfDxf="1" sqref="J1137" start="0" length="0"/>
  <rfmt sheetId="5" xfDxf="1" sqref="K1137" start="0" length="0"/>
  <rfmt sheetId="5" xfDxf="1" sqref="L1137" start="0" length="0"/>
  <rfmt sheetId="5" xfDxf="1" sqref="M1137" start="0" length="0"/>
  <rfmt sheetId="5" xfDxf="1" sqref="N1137" start="0" length="0"/>
  <rfmt sheetId="5" xfDxf="1" sqref="O1137" start="0" length="0"/>
  <rfmt sheetId="5" xfDxf="1" sqref="P1137" start="0" length="0"/>
  <rfmt sheetId="5" xfDxf="1" sqref="Q1137" start="0" length="0"/>
  <rfmt sheetId="5" xfDxf="1" sqref="R1137" start="0" length="0"/>
  <rfmt sheetId="5" xfDxf="1" sqref="S1137" start="0" length="0"/>
  <rfmt sheetId="5" xfDxf="1" sqref="T1137" start="0" length="0"/>
  <rfmt sheetId="5" xfDxf="1" sqref="U1137" start="0" length="0"/>
  <rfmt sheetId="5" xfDxf="1" sqref="V1137" start="0" length="0"/>
  <rfmt sheetId="5" xfDxf="1" sqref="W1137" start="0" length="0"/>
  <rfmt sheetId="5" xfDxf="1" sqref="X1137" start="0" length="0"/>
  <rfmt sheetId="5" xfDxf="1" sqref="Y1137" start="0" length="0"/>
  <rfmt sheetId="5" xfDxf="1" sqref="Z1137" start="0" length="0"/>
  <rfmt sheetId="5" xfDxf="1" sqref="AA1137" start="0" length="0"/>
  <rfmt sheetId="5" xfDxf="1" sqref="AB1137" start="0" length="0"/>
  <rfmt sheetId="5" xfDxf="1" sqref="AC1137" start="0" length="0"/>
  <rfmt sheetId="5" xfDxf="1" sqref="AD1137" start="0" length="0"/>
  <rfmt sheetId="5" xfDxf="1" sqref="AE1137" start="0" length="0"/>
  <rfmt sheetId="5" xfDxf="1" sqref="A1138" start="0" length="0">
    <dxf>
      <font>
        <b/>
        <sz val="12"/>
        <name val="Calibri"/>
        <scheme val="none"/>
      </font>
      <alignment vertical="top" wrapText="1" mergeCell="1" readingOrder="0"/>
      <border outline="0">
        <left style="medium">
          <color indexed="64"/>
        </left>
      </border>
    </dxf>
  </rfmt>
  <rfmt sheetId="5" xfDxf="1" sqref="B1138" start="0" length="0">
    <dxf>
      <font>
        <b/>
        <sz val="12"/>
        <name val="Calibri"/>
        <scheme val="none"/>
      </font>
      <alignment vertical="top" wrapText="1" mergeCell="1" readingOrder="0"/>
      <border outline="0">
        <right style="medium">
          <color indexed="64"/>
        </right>
      </border>
    </dxf>
  </rfmt>
  <rfmt sheetId="5" xfDxf="1" sqref="C1138" start="0" length="0">
    <dxf>
      <font>
        <sz val="11"/>
        <name val="Calibri"/>
        <scheme val="none"/>
      </font>
      <alignment vertical="top" wrapText="1" mergeCell="1" readingOrder="0"/>
      <border outline="0">
        <left style="medium">
          <color indexed="64"/>
        </left>
        <right style="medium">
          <color indexed="64"/>
        </right>
      </border>
    </dxf>
  </rfmt>
  <rcc rId="57520" sId="5" xfDxf="1" dxf="1">
    <nc r="D1138" t="inlineStr">
      <is>
        <r>
          <t>·</t>
        </r>
        <r>
          <rPr>
            <sz val="7"/>
            <rFont val="Times New Roman"/>
            <family val="1"/>
          </rPr>
          <t xml:space="preserve">         </t>
        </r>
        <r>
          <rPr>
            <sz val="12"/>
            <rFont val="Calibri"/>
            <family val="2"/>
          </rPr>
          <t xml:space="preserve">Referral forms </t>
        </r>
      </is>
    </nc>
    <ndxf>
      <font>
        <sz val="12"/>
        <name val="Symbol"/>
        <scheme val="none"/>
      </font>
      <alignment horizontal="justify" vertical="top" wrapText="1" readingOrder="0"/>
      <border outline="0">
        <right style="medium">
          <color indexed="64"/>
        </right>
      </border>
    </ndxf>
  </rcc>
  <rfmt sheetId="5" xfDxf="1" sqref="E1138"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38" start="0" length="0"/>
  <rfmt sheetId="5" xfDxf="1" sqref="G1138" start="0" length="0"/>
  <rfmt sheetId="5" xfDxf="1" sqref="H1138" start="0" length="0"/>
  <rfmt sheetId="5" xfDxf="1" sqref="I1138" start="0" length="0"/>
  <rfmt sheetId="5" xfDxf="1" sqref="J1138" start="0" length="0"/>
  <rfmt sheetId="5" xfDxf="1" sqref="K1138" start="0" length="0"/>
  <rfmt sheetId="5" xfDxf="1" sqref="L1138" start="0" length="0"/>
  <rfmt sheetId="5" xfDxf="1" sqref="M1138" start="0" length="0"/>
  <rfmt sheetId="5" xfDxf="1" sqref="N1138" start="0" length="0"/>
  <rfmt sheetId="5" xfDxf="1" sqref="O1138" start="0" length="0"/>
  <rfmt sheetId="5" xfDxf="1" sqref="P1138" start="0" length="0"/>
  <rfmt sheetId="5" xfDxf="1" sqref="Q1138" start="0" length="0"/>
  <rfmt sheetId="5" xfDxf="1" sqref="R1138" start="0" length="0"/>
  <rfmt sheetId="5" xfDxf="1" sqref="S1138" start="0" length="0"/>
  <rfmt sheetId="5" xfDxf="1" sqref="T1138" start="0" length="0"/>
  <rfmt sheetId="5" xfDxf="1" sqref="U1138" start="0" length="0"/>
  <rfmt sheetId="5" xfDxf="1" sqref="V1138" start="0" length="0"/>
  <rfmt sheetId="5" xfDxf="1" sqref="W1138" start="0" length="0"/>
  <rfmt sheetId="5" xfDxf="1" sqref="X1138" start="0" length="0"/>
  <rfmt sheetId="5" xfDxf="1" sqref="Y1138" start="0" length="0"/>
  <rfmt sheetId="5" xfDxf="1" sqref="Z1138" start="0" length="0"/>
  <rfmt sheetId="5" xfDxf="1" sqref="AA1138" start="0" length="0"/>
  <rfmt sheetId="5" xfDxf="1" sqref="AB1138" start="0" length="0"/>
  <rfmt sheetId="5" xfDxf="1" sqref="AC1138" start="0" length="0"/>
  <rfmt sheetId="5" xfDxf="1" sqref="AD1138" start="0" length="0"/>
  <rfmt sheetId="5" xfDxf="1" sqref="AE1138" start="0" length="0"/>
  <rfmt sheetId="5" xfDxf="1" sqref="A1139" start="0" length="0">
    <dxf>
      <font>
        <b/>
        <sz val="12"/>
        <name val="Calibri"/>
        <scheme val="none"/>
      </font>
      <alignment vertical="top" wrapText="1" mergeCell="1" readingOrder="0"/>
      <border outline="0">
        <left style="medium">
          <color indexed="64"/>
        </left>
        <bottom style="medium">
          <color indexed="64"/>
        </bottom>
      </border>
    </dxf>
  </rfmt>
  <rfmt sheetId="5" xfDxf="1" sqref="B1139" start="0" length="0">
    <dxf>
      <font>
        <b/>
        <sz val="12"/>
        <name val="Calibri"/>
        <scheme val="none"/>
      </font>
      <alignment vertical="top" wrapText="1" mergeCell="1" readingOrder="0"/>
      <border outline="0">
        <right style="medium">
          <color indexed="64"/>
        </right>
        <bottom style="medium">
          <color indexed="64"/>
        </bottom>
      </border>
    </dxf>
  </rfmt>
  <rfmt sheetId="5" xfDxf="1" sqref="C1139" start="0" length="0">
    <dxf>
      <font>
        <sz val="11"/>
        <name val="Calibri"/>
        <scheme val="none"/>
      </font>
      <alignment vertical="top" wrapText="1" mergeCell="1" readingOrder="0"/>
      <border outline="0">
        <left style="medium">
          <color indexed="64"/>
        </left>
        <right style="medium">
          <color indexed="64"/>
        </right>
        <bottom style="medium">
          <color indexed="64"/>
        </bottom>
      </border>
    </dxf>
  </rfmt>
  <rcc rId="57521" sId="5" xfDxf="1" dxf="1">
    <nc r="D1139" t="inlineStr">
      <is>
        <r>
          <t>·</t>
        </r>
        <r>
          <rPr>
            <sz val="7"/>
            <rFont val="Times New Roman"/>
            <family val="1"/>
          </rPr>
          <t xml:space="preserve">         </t>
        </r>
        <r>
          <rPr>
            <sz val="12"/>
            <rFont val="Calibri"/>
            <family val="2"/>
          </rPr>
          <t xml:space="preserve">EMTCT registers </t>
        </r>
      </is>
    </nc>
    <ndxf>
      <font>
        <sz val="12"/>
        <name val="Symbol"/>
        <scheme val="none"/>
      </font>
      <alignment horizontal="justify" vertical="top" wrapText="1" readingOrder="0"/>
      <border outline="0">
        <right style="medium">
          <color indexed="64"/>
        </right>
        <bottom style="medium">
          <color indexed="64"/>
        </bottom>
      </border>
    </ndxf>
  </rcc>
  <rfmt sheetId="5" xfDxf="1" sqref="E1139"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39" start="0" length="0"/>
  <rfmt sheetId="5" xfDxf="1" sqref="G1139" start="0" length="0"/>
  <rfmt sheetId="5" xfDxf="1" sqref="H1139" start="0" length="0"/>
  <rfmt sheetId="5" xfDxf="1" sqref="I1139" start="0" length="0"/>
  <rfmt sheetId="5" xfDxf="1" sqref="J1139" start="0" length="0"/>
  <rfmt sheetId="5" xfDxf="1" sqref="K1139" start="0" length="0"/>
  <rfmt sheetId="5" xfDxf="1" sqref="L1139" start="0" length="0"/>
  <rfmt sheetId="5" xfDxf="1" sqref="M1139" start="0" length="0"/>
  <rfmt sheetId="5" xfDxf="1" sqref="N1139" start="0" length="0"/>
  <rfmt sheetId="5" xfDxf="1" sqref="O1139" start="0" length="0"/>
  <rfmt sheetId="5" xfDxf="1" sqref="P1139" start="0" length="0"/>
  <rfmt sheetId="5" xfDxf="1" sqref="Q1139" start="0" length="0"/>
  <rfmt sheetId="5" xfDxf="1" sqref="R1139" start="0" length="0"/>
  <rfmt sheetId="5" xfDxf="1" sqref="S1139" start="0" length="0"/>
  <rfmt sheetId="5" xfDxf="1" sqref="T1139" start="0" length="0"/>
  <rfmt sheetId="5" xfDxf="1" sqref="U1139" start="0" length="0"/>
  <rfmt sheetId="5" xfDxf="1" sqref="V1139" start="0" length="0"/>
  <rfmt sheetId="5" xfDxf="1" sqref="W1139" start="0" length="0"/>
  <rfmt sheetId="5" xfDxf="1" sqref="X1139" start="0" length="0"/>
  <rfmt sheetId="5" xfDxf="1" sqref="Y1139" start="0" length="0"/>
  <rfmt sheetId="5" xfDxf="1" sqref="Z1139" start="0" length="0"/>
  <rfmt sheetId="5" xfDxf="1" sqref="AA1139" start="0" length="0"/>
  <rfmt sheetId="5" xfDxf="1" sqref="AB1139" start="0" length="0"/>
  <rfmt sheetId="5" xfDxf="1" sqref="AC1139" start="0" length="0"/>
  <rfmt sheetId="5" xfDxf="1" sqref="AD1139" start="0" length="0"/>
  <rfmt sheetId="5" xfDxf="1" sqref="AE1139" start="0" length="0"/>
  <rcc rId="57522" sId="5" xfDxf="1" dxf="1">
    <nc r="A1140" t="inlineStr">
      <is>
        <r>
          <t>2.1.2</t>
        </r>
        <r>
          <rPr>
            <sz val="12"/>
            <rFont val="Calibri"/>
            <family val="2"/>
          </rPr>
          <t>. 5,400 MARPS reached through 36 moonlight HCT outreaches</t>
        </r>
      </is>
    </nc>
    <ndxf>
      <font>
        <b/>
        <sz val="12"/>
        <name val="Calibri"/>
        <scheme val="none"/>
      </font>
      <alignment vertical="top" wrapText="1" mergeCell="1" readingOrder="0"/>
      <border outline="0">
        <left style="medium">
          <color indexed="64"/>
        </left>
        <top style="medium">
          <color indexed="64"/>
        </top>
      </border>
    </ndxf>
  </rcc>
  <rfmt sheetId="5" xfDxf="1" sqref="B1140" start="0" length="0">
    <dxf>
      <font>
        <b/>
        <sz val="12"/>
        <name val="Calibri"/>
        <scheme val="none"/>
      </font>
      <alignment vertical="top" wrapText="1" mergeCell="1" readingOrder="0"/>
      <border outline="0">
        <right style="medium">
          <color indexed="64"/>
        </right>
        <top style="medium">
          <color indexed="64"/>
        </top>
      </border>
    </dxf>
  </rfmt>
  <rcc rId="57523" sId="5" xfDxf="1" dxf="1">
    <nc r="C1140" t="inlineStr">
      <is>
        <t>No of Moonlight outreaches organized; No of truckers, middle men and their clients, Commercial sex workers  served with moon light HCT</t>
      </is>
    </nc>
    <ndxf>
      <font>
        <sz val="11"/>
        <name val="Calibri"/>
        <scheme val="none"/>
      </font>
      <alignment vertical="top" wrapText="1" mergeCell="1" readingOrder="0"/>
      <border outline="0">
        <left style="medium">
          <color indexed="64"/>
        </left>
        <right style="medium">
          <color indexed="64"/>
        </right>
        <top style="medium">
          <color indexed="64"/>
        </top>
      </border>
    </ndxf>
  </rcc>
  <rcc rId="57524" sId="5" xfDxf="1" dxf="1">
    <nc r="D1140" t="inlineStr">
      <is>
        <t>HCT register ,</t>
      </is>
    </nc>
    <ndxf>
      <font>
        <sz val="12"/>
        <name val="Calibri"/>
        <scheme val="none"/>
      </font>
      <alignment horizontal="justify" vertical="top" wrapText="1" readingOrder="0"/>
      <border outline="0">
        <right style="medium">
          <color indexed="64"/>
        </right>
      </border>
    </ndxf>
  </rcc>
  <rcc rId="57525" sId="5" xfDxf="1" dxf="1">
    <nc r="E1140" t="inlineStr">
      <is>
        <t>Kits and other commodities will be available</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40" start="0" length="0"/>
  <rfmt sheetId="5" xfDxf="1" sqref="G1140" start="0" length="0"/>
  <rfmt sheetId="5" xfDxf="1" sqref="H1140" start="0" length="0"/>
  <rfmt sheetId="5" xfDxf="1" sqref="I1140" start="0" length="0"/>
  <rfmt sheetId="5" xfDxf="1" sqref="J1140" start="0" length="0"/>
  <rfmt sheetId="5" xfDxf="1" sqref="K1140" start="0" length="0"/>
  <rfmt sheetId="5" xfDxf="1" sqref="L1140" start="0" length="0"/>
  <rfmt sheetId="5" xfDxf="1" sqref="M1140" start="0" length="0"/>
  <rfmt sheetId="5" xfDxf="1" sqref="N1140" start="0" length="0"/>
  <rfmt sheetId="5" xfDxf="1" sqref="O1140" start="0" length="0"/>
  <rfmt sheetId="5" xfDxf="1" sqref="P1140" start="0" length="0"/>
  <rfmt sheetId="5" xfDxf="1" sqref="Q1140" start="0" length="0"/>
  <rfmt sheetId="5" xfDxf="1" sqref="R1140" start="0" length="0"/>
  <rfmt sheetId="5" xfDxf="1" sqref="S1140" start="0" length="0"/>
  <rfmt sheetId="5" xfDxf="1" sqref="T1140" start="0" length="0"/>
  <rfmt sheetId="5" xfDxf="1" sqref="U1140" start="0" length="0"/>
  <rfmt sheetId="5" xfDxf="1" sqref="V1140" start="0" length="0"/>
  <rfmt sheetId="5" xfDxf="1" sqref="W1140" start="0" length="0"/>
  <rfmt sheetId="5" xfDxf="1" sqref="X1140" start="0" length="0"/>
  <rfmt sheetId="5" xfDxf="1" sqref="Y1140" start="0" length="0"/>
  <rfmt sheetId="5" xfDxf="1" sqref="Z1140" start="0" length="0"/>
  <rfmt sheetId="5" xfDxf="1" sqref="AA1140" start="0" length="0"/>
  <rfmt sheetId="5" xfDxf="1" sqref="AB1140" start="0" length="0"/>
  <rfmt sheetId="5" xfDxf="1" sqref="AC1140" start="0" length="0"/>
  <rfmt sheetId="5" xfDxf="1" sqref="AD1140" start="0" length="0"/>
  <rfmt sheetId="5" xfDxf="1" sqref="AE1140" start="0" length="0"/>
  <rfmt sheetId="5" xfDxf="1" sqref="A1141" start="0" length="0">
    <dxf>
      <font>
        <b/>
        <sz val="12"/>
        <name val="Calibri"/>
        <scheme val="none"/>
      </font>
      <alignment vertical="top" wrapText="1" mergeCell="1" readingOrder="0"/>
      <border outline="0">
        <left style="medium">
          <color indexed="64"/>
        </left>
        <bottom style="medium">
          <color indexed="64"/>
        </bottom>
      </border>
    </dxf>
  </rfmt>
  <rfmt sheetId="5" xfDxf="1" sqref="B1141" start="0" length="0">
    <dxf>
      <font>
        <b/>
        <sz val="12"/>
        <name val="Calibri"/>
        <scheme val="none"/>
      </font>
      <alignment vertical="top" wrapText="1" mergeCell="1" readingOrder="0"/>
      <border outline="0">
        <right style="medium">
          <color indexed="64"/>
        </right>
        <bottom style="medium">
          <color indexed="64"/>
        </bottom>
      </border>
    </dxf>
  </rfmt>
  <rfmt sheetId="5" xfDxf="1" sqref="C1141" start="0" length="0">
    <dxf>
      <font>
        <sz val="11"/>
        <name val="Calibri"/>
        <scheme val="none"/>
      </font>
      <alignment vertical="top" wrapText="1" mergeCell="1" readingOrder="0"/>
      <border outline="0">
        <left style="medium">
          <color indexed="64"/>
        </left>
        <right style="medium">
          <color indexed="64"/>
        </right>
        <bottom style="medium">
          <color indexed="64"/>
        </bottom>
      </border>
    </dxf>
  </rfmt>
  <rcc rId="57526" sId="5" xfDxf="1" dxf="1">
    <nc r="D1141" t="inlineStr">
      <is>
        <t>HMIS</t>
      </is>
    </nc>
    <ndxf>
      <font>
        <sz val="12"/>
        <name val="Calibri"/>
        <scheme val="none"/>
      </font>
      <alignment horizontal="justify" vertical="top" wrapText="1" readingOrder="0"/>
      <border outline="0">
        <right style="medium">
          <color indexed="64"/>
        </right>
        <bottom style="medium">
          <color indexed="64"/>
        </bottom>
      </border>
    </ndxf>
  </rcc>
  <rfmt sheetId="5" xfDxf="1" sqref="E1141"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41" start="0" length="0"/>
  <rfmt sheetId="5" xfDxf="1" sqref="G1141" start="0" length="0"/>
  <rfmt sheetId="5" xfDxf="1" sqref="H1141" start="0" length="0"/>
  <rfmt sheetId="5" xfDxf="1" sqref="I1141" start="0" length="0"/>
  <rfmt sheetId="5" xfDxf="1" sqref="J1141" start="0" length="0"/>
  <rfmt sheetId="5" xfDxf="1" sqref="K1141" start="0" length="0"/>
  <rfmt sheetId="5" xfDxf="1" sqref="L1141" start="0" length="0"/>
  <rfmt sheetId="5" xfDxf="1" sqref="M1141" start="0" length="0"/>
  <rfmt sheetId="5" xfDxf="1" sqref="N1141" start="0" length="0"/>
  <rfmt sheetId="5" xfDxf="1" sqref="O1141" start="0" length="0"/>
  <rfmt sheetId="5" xfDxf="1" sqref="P1141" start="0" length="0"/>
  <rfmt sheetId="5" xfDxf="1" sqref="Q1141" start="0" length="0"/>
  <rfmt sheetId="5" xfDxf="1" sqref="R1141" start="0" length="0"/>
  <rfmt sheetId="5" xfDxf="1" sqref="S1141" start="0" length="0"/>
  <rfmt sheetId="5" xfDxf="1" sqref="T1141" start="0" length="0"/>
  <rfmt sheetId="5" xfDxf="1" sqref="U1141" start="0" length="0"/>
  <rfmt sheetId="5" xfDxf="1" sqref="V1141" start="0" length="0"/>
  <rfmt sheetId="5" xfDxf="1" sqref="W1141" start="0" length="0"/>
  <rfmt sheetId="5" xfDxf="1" sqref="X1141" start="0" length="0"/>
  <rfmt sheetId="5" xfDxf="1" sqref="Y1141" start="0" length="0"/>
  <rfmt sheetId="5" xfDxf="1" sqref="Z1141" start="0" length="0"/>
  <rfmt sheetId="5" xfDxf="1" sqref="AA1141" start="0" length="0"/>
  <rfmt sheetId="5" xfDxf="1" sqref="AB1141" start="0" length="0"/>
  <rfmt sheetId="5" xfDxf="1" sqref="AC1141" start="0" length="0"/>
  <rfmt sheetId="5" xfDxf="1" sqref="AD1141" start="0" length="0"/>
  <rfmt sheetId="5" xfDxf="1" sqref="AE1141" start="0" length="0"/>
  <rcc rId="57527" sId="5" xfDxf="1" dxf="1">
    <nc r="A1142" t="inlineStr">
      <is>
        <r>
          <t>Outcome 2.2:</t>
        </r>
        <r>
          <rPr>
            <sz val="11"/>
            <rFont val="Calibri"/>
            <family val="2"/>
          </rPr>
          <t xml:space="preserve"> Increased coverage and uptake of HIV and AIDS Care, treatment and social support services to MARPS and other high risk groups in 8 urban authorities.</t>
        </r>
      </is>
    </nc>
    <ndxf>
      <font>
        <b/>
        <sz val="11"/>
        <name val="Calibri"/>
        <scheme val="none"/>
      </font>
      <alignment vertical="top" wrapText="1" mergeCell="1" readingOrder="0"/>
      <border outline="0">
        <left style="medium">
          <color indexed="64"/>
        </left>
        <top style="medium">
          <color indexed="64"/>
        </top>
        <bottom style="medium">
          <color indexed="64"/>
        </bottom>
      </border>
    </ndxf>
  </rcc>
  <rfmt sheetId="5" xfDxf="1" sqref="B1142" start="0" length="0">
    <dxf>
      <font>
        <b/>
        <sz val="11"/>
        <name val="Calibri"/>
        <scheme val="none"/>
      </font>
      <alignment vertical="top" wrapText="1" mergeCell="1" readingOrder="0"/>
      <border outline="0">
        <top style="medium">
          <color indexed="64"/>
        </top>
        <bottom style="medium">
          <color indexed="64"/>
        </bottom>
      </border>
    </dxf>
  </rfmt>
  <rfmt sheetId="5" xfDxf="1" sqref="C1142" start="0" length="0">
    <dxf>
      <font>
        <b/>
        <sz val="11"/>
        <name val="Calibri"/>
        <scheme val="none"/>
      </font>
      <alignment vertical="top" wrapText="1" mergeCell="1" readingOrder="0"/>
      <border outline="0">
        <top style="medium">
          <color indexed="64"/>
        </top>
        <bottom style="medium">
          <color indexed="64"/>
        </bottom>
      </border>
    </dxf>
  </rfmt>
  <rfmt sheetId="5" xfDxf="1" sqref="D1142" start="0" length="0">
    <dxf>
      <font>
        <b/>
        <sz val="11"/>
        <name val="Calibri"/>
        <scheme val="none"/>
      </font>
      <alignment vertical="top" wrapText="1" mergeCell="1" readingOrder="0"/>
      <border outline="0">
        <top style="medium">
          <color indexed="64"/>
        </top>
        <bottom style="medium">
          <color indexed="64"/>
        </bottom>
      </border>
    </dxf>
  </rfmt>
  <rfmt sheetId="5" xfDxf="1" sqref="E1142" start="0" length="0">
    <dxf>
      <font>
        <b/>
        <sz val="11"/>
        <name val="Calibri"/>
        <scheme val="none"/>
      </font>
      <alignment vertical="top" wrapText="1" mergeCell="1" readingOrder="0"/>
      <border outline="0">
        <right style="medium">
          <color indexed="64"/>
        </right>
        <top style="medium">
          <color indexed="64"/>
        </top>
        <bottom style="medium">
          <color indexed="64"/>
        </bottom>
      </border>
    </dxf>
  </rfmt>
  <rfmt sheetId="5" xfDxf="1" sqref="F1142" start="0" length="0"/>
  <rfmt sheetId="5" xfDxf="1" sqref="G1142" start="0" length="0"/>
  <rfmt sheetId="5" xfDxf="1" sqref="H1142" start="0" length="0"/>
  <rfmt sheetId="5" xfDxf="1" sqref="I1142" start="0" length="0"/>
  <rfmt sheetId="5" xfDxf="1" sqref="J1142" start="0" length="0"/>
  <rfmt sheetId="5" xfDxf="1" sqref="K1142" start="0" length="0"/>
  <rfmt sheetId="5" xfDxf="1" sqref="L1142" start="0" length="0"/>
  <rfmt sheetId="5" xfDxf="1" sqref="M1142" start="0" length="0"/>
  <rfmt sheetId="5" xfDxf="1" sqref="N1142" start="0" length="0"/>
  <rfmt sheetId="5" xfDxf="1" sqref="O1142" start="0" length="0"/>
  <rfmt sheetId="5" xfDxf="1" sqref="P1142" start="0" length="0"/>
  <rfmt sheetId="5" xfDxf="1" sqref="Q1142" start="0" length="0"/>
  <rfmt sheetId="5" xfDxf="1" sqref="R1142" start="0" length="0"/>
  <rfmt sheetId="5" xfDxf="1" sqref="S1142" start="0" length="0"/>
  <rfmt sheetId="5" xfDxf="1" sqref="T1142" start="0" length="0"/>
  <rfmt sheetId="5" xfDxf="1" sqref="U1142" start="0" length="0"/>
  <rfmt sheetId="5" xfDxf="1" sqref="V1142" start="0" length="0"/>
  <rfmt sheetId="5" xfDxf="1" sqref="W1142" start="0" length="0"/>
  <rfmt sheetId="5" xfDxf="1" sqref="X1142" start="0" length="0"/>
  <rfmt sheetId="5" xfDxf="1" sqref="Y1142" start="0" length="0"/>
  <rfmt sheetId="5" xfDxf="1" sqref="Z1142" start="0" length="0"/>
  <rfmt sheetId="5" xfDxf="1" sqref="AA1142" start="0" length="0"/>
  <rfmt sheetId="5" xfDxf="1" sqref="AB1142" start="0" length="0"/>
  <rfmt sheetId="5" xfDxf="1" sqref="AC1142" start="0" length="0"/>
  <rfmt sheetId="5" xfDxf="1" sqref="AD1142" start="0" length="0"/>
  <rfmt sheetId="5" xfDxf="1" sqref="AE1142" start="0" length="0"/>
  <rcc rId="57528" sId="5" xfDxf="1" dxf="1">
    <nc r="A1143" t="inlineStr">
      <is>
        <r>
          <t xml:space="preserve">2.2.1. </t>
        </r>
        <r>
          <rPr>
            <sz val="12"/>
            <rFont val="Calibri"/>
            <family val="2"/>
          </rPr>
          <t>8,654 MARPS reached with STI, HCT, ART and other HIV and AIDS services  at STD/MARPI Clinic Buhinga</t>
        </r>
      </is>
    </nc>
    <ndxf>
      <font>
        <b/>
        <sz val="12"/>
        <name val="Calibri"/>
        <scheme val="none"/>
      </font>
      <alignment horizontal="left" vertical="top" wrapText="1" indent="3" relativeIndent="0" mergeCell="1" readingOrder="0"/>
      <border outline="0">
        <left style="medium">
          <color indexed="64"/>
        </left>
        <top style="medium">
          <color indexed="64"/>
        </top>
      </border>
    </ndxf>
  </rcc>
  <rfmt sheetId="5" xfDxf="1" sqref="B1143" start="0" length="0">
    <dxf>
      <font>
        <b/>
        <sz val="12"/>
        <name val="Calibri"/>
        <scheme val="none"/>
      </font>
      <alignment horizontal="left" vertical="top" wrapText="1" indent="3" relativeIndent="0" mergeCell="1" readingOrder="0"/>
      <border outline="0">
        <right style="medium">
          <color indexed="64"/>
        </right>
        <top style="medium">
          <color indexed="64"/>
        </top>
      </border>
    </dxf>
  </rfmt>
  <rcc rId="57529" sId="5" xfDxf="1" dxf="1">
    <nc r="C1143" t="inlineStr">
      <is>
        <r>
          <t xml:space="preserve">MARPS reached with STI, HCT, ART and other HIV and AIDS services </t>
        </r>
        <r>
          <rPr>
            <b/>
            <sz val="12"/>
            <rFont val="Calibri"/>
            <family val="2"/>
          </rPr>
          <t xml:space="preserve"> </t>
        </r>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cc rId="57530" sId="5" xfDxf="1" dxf="1">
    <nc r="D1143" t="inlineStr">
      <is>
        <t xml:space="preserve">STI register </t>
      </is>
    </nc>
    <ndxf>
      <font>
        <sz val="12"/>
        <name val="Calibri"/>
        <scheme val="none"/>
      </font>
      <alignment horizontal="justify" vertical="top" wrapText="1" readingOrder="0"/>
      <border outline="0">
        <right style="medium">
          <color indexed="64"/>
        </right>
      </border>
    </ndxf>
  </rcc>
  <rcc rId="57531" sId="5" xfDxf="1" dxf="1">
    <nc r="E1143" t="inlineStr">
      <is>
        <t>Kits and other commodities will be available</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43" start="0" length="0"/>
  <rfmt sheetId="5" xfDxf="1" sqref="G1143" start="0" length="0"/>
  <rfmt sheetId="5" xfDxf="1" sqref="H1143" start="0" length="0"/>
  <rfmt sheetId="5" xfDxf="1" sqref="I1143" start="0" length="0"/>
  <rfmt sheetId="5" xfDxf="1" sqref="J1143" start="0" length="0"/>
  <rfmt sheetId="5" xfDxf="1" sqref="K1143" start="0" length="0"/>
  <rfmt sheetId="5" xfDxf="1" sqref="L1143" start="0" length="0"/>
  <rfmt sheetId="5" xfDxf="1" sqref="M1143" start="0" length="0"/>
  <rfmt sheetId="5" xfDxf="1" sqref="N1143" start="0" length="0"/>
  <rfmt sheetId="5" xfDxf="1" sqref="O1143" start="0" length="0"/>
  <rfmt sheetId="5" xfDxf="1" sqref="P1143" start="0" length="0"/>
  <rfmt sheetId="5" xfDxf="1" sqref="Q1143" start="0" length="0"/>
  <rfmt sheetId="5" xfDxf="1" sqref="R1143" start="0" length="0"/>
  <rfmt sheetId="5" xfDxf="1" sqref="S1143" start="0" length="0"/>
  <rfmt sheetId="5" xfDxf="1" sqref="T1143" start="0" length="0"/>
  <rfmt sheetId="5" xfDxf="1" sqref="U1143" start="0" length="0"/>
  <rfmt sheetId="5" xfDxf="1" sqref="V1143" start="0" length="0"/>
  <rfmt sheetId="5" xfDxf="1" sqref="W1143" start="0" length="0"/>
  <rfmt sheetId="5" xfDxf="1" sqref="X1143" start="0" length="0"/>
  <rfmt sheetId="5" xfDxf="1" sqref="Y1143" start="0" length="0"/>
  <rfmt sheetId="5" xfDxf="1" sqref="Z1143" start="0" length="0"/>
  <rfmt sheetId="5" xfDxf="1" sqref="AA1143" start="0" length="0"/>
  <rfmt sheetId="5" xfDxf="1" sqref="AB1143" start="0" length="0"/>
  <rfmt sheetId="5" xfDxf="1" sqref="AC1143" start="0" length="0"/>
  <rfmt sheetId="5" xfDxf="1" sqref="AD1143" start="0" length="0"/>
  <rfmt sheetId="5" xfDxf="1" sqref="AE1143" start="0" length="0"/>
  <rfmt sheetId="5" xfDxf="1" sqref="A1144" start="0" length="0">
    <dxf>
      <font>
        <b/>
        <sz val="12"/>
        <name val="Calibri"/>
        <scheme val="none"/>
      </font>
      <alignment horizontal="left" vertical="top" wrapText="1" indent="3" relativeIndent="0" mergeCell="1" readingOrder="0"/>
      <border outline="0">
        <left style="medium">
          <color indexed="64"/>
        </left>
      </border>
    </dxf>
  </rfmt>
  <rfmt sheetId="5" xfDxf="1" sqref="B1144" start="0" length="0">
    <dxf>
      <font>
        <b/>
        <sz val="12"/>
        <name val="Calibri"/>
        <scheme val="none"/>
      </font>
      <alignment horizontal="left" vertical="top" wrapText="1" indent="3" relativeIndent="0" mergeCell="1" readingOrder="0"/>
      <border outline="0">
        <right style="medium">
          <color indexed="64"/>
        </right>
      </border>
    </dxf>
  </rfmt>
  <rfmt sheetId="5" xfDxf="1" sqref="C1144" start="0" length="0">
    <dxf>
      <font>
        <sz val="12"/>
        <name val="Calibri"/>
        <scheme val="none"/>
      </font>
      <alignment horizontal="justify" vertical="top" wrapText="1" mergeCell="1" readingOrder="0"/>
      <border outline="0">
        <left style="medium">
          <color indexed="64"/>
        </left>
        <right style="medium">
          <color indexed="64"/>
        </right>
      </border>
    </dxf>
  </rfmt>
  <rcc rId="57532" sId="5" xfDxf="1" dxf="1">
    <nc r="D1144" t="inlineStr">
      <is>
        <t>HCT register ,</t>
      </is>
    </nc>
    <ndxf>
      <font>
        <sz val="12"/>
        <name val="Calibri"/>
        <scheme val="none"/>
      </font>
      <alignment horizontal="justify" vertical="top" wrapText="1" readingOrder="0"/>
      <border outline="0">
        <right style="medium">
          <color indexed="64"/>
        </right>
      </border>
    </ndxf>
  </rcc>
  <rfmt sheetId="5" xfDxf="1" sqref="E1144"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44" start="0" length="0"/>
  <rfmt sheetId="5" xfDxf="1" sqref="G1144" start="0" length="0"/>
  <rfmt sheetId="5" xfDxf="1" sqref="H1144" start="0" length="0"/>
  <rfmt sheetId="5" xfDxf="1" sqref="I1144" start="0" length="0"/>
  <rfmt sheetId="5" xfDxf="1" sqref="J1144" start="0" length="0"/>
  <rfmt sheetId="5" xfDxf="1" sqref="K1144" start="0" length="0"/>
  <rfmt sheetId="5" xfDxf="1" sqref="L1144" start="0" length="0"/>
  <rfmt sheetId="5" xfDxf="1" sqref="M1144" start="0" length="0"/>
  <rfmt sheetId="5" xfDxf="1" sqref="N1144" start="0" length="0"/>
  <rfmt sheetId="5" xfDxf="1" sqref="O1144" start="0" length="0"/>
  <rfmt sheetId="5" xfDxf="1" sqref="P1144" start="0" length="0"/>
  <rfmt sheetId="5" xfDxf="1" sqref="Q1144" start="0" length="0"/>
  <rfmt sheetId="5" xfDxf="1" sqref="R1144" start="0" length="0"/>
  <rfmt sheetId="5" xfDxf="1" sqref="S1144" start="0" length="0"/>
  <rfmt sheetId="5" xfDxf="1" sqref="T1144" start="0" length="0"/>
  <rfmt sheetId="5" xfDxf="1" sqref="U1144" start="0" length="0"/>
  <rfmt sheetId="5" xfDxf="1" sqref="V1144" start="0" length="0"/>
  <rfmt sheetId="5" xfDxf="1" sqref="W1144" start="0" length="0"/>
  <rfmt sheetId="5" xfDxf="1" sqref="X1144" start="0" length="0"/>
  <rfmt sheetId="5" xfDxf="1" sqref="Y1144" start="0" length="0"/>
  <rfmt sheetId="5" xfDxf="1" sqref="Z1144" start="0" length="0"/>
  <rfmt sheetId="5" xfDxf="1" sqref="AA1144" start="0" length="0"/>
  <rfmt sheetId="5" xfDxf="1" sqref="AB1144" start="0" length="0"/>
  <rfmt sheetId="5" xfDxf="1" sqref="AC1144" start="0" length="0"/>
  <rfmt sheetId="5" xfDxf="1" sqref="AD1144" start="0" length="0"/>
  <rfmt sheetId="5" xfDxf="1" sqref="AE1144" start="0" length="0"/>
  <rfmt sheetId="5" xfDxf="1" sqref="A1145" start="0" length="0">
    <dxf>
      <font>
        <b/>
        <sz val="12"/>
        <name val="Calibri"/>
        <scheme val="none"/>
      </font>
      <alignment horizontal="left" vertical="top" wrapText="1" indent="3" relativeIndent="0" mergeCell="1" readingOrder="0"/>
      <border outline="0">
        <left style="medium">
          <color indexed="64"/>
        </left>
        <bottom style="medium">
          <color indexed="64"/>
        </bottom>
      </border>
    </dxf>
  </rfmt>
  <rfmt sheetId="5" xfDxf="1" sqref="B1145" start="0" length="0">
    <dxf>
      <font>
        <b/>
        <sz val="12"/>
        <name val="Calibri"/>
        <scheme val="none"/>
      </font>
      <alignment horizontal="left" vertical="top" wrapText="1" indent="3" relativeIndent="0" mergeCell="1" readingOrder="0"/>
      <border outline="0">
        <right style="medium">
          <color indexed="64"/>
        </right>
        <bottom style="medium">
          <color indexed="64"/>
        </bottom>
      </border>
    </dxf>
  </rfmt>
  <rfmt sheetId="5" xfDxf="1" sqref="C1145"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cc rId="57533" sId="5" xfDxf="1" dxf="1">
    <nc r="D1145" t="inlineStr">
      <is>
        <t>HMIS</t>
      </is>
    </nc>
    <ndxf>
      <font>
        <sz val="12"/>
        <name val="Calibri"/>
        <scheme val="none"/>
      </font>
      <alignment horizontal="justify" vertical="top" wrapText="1" readingOrder="0"/>
      <border outline="0">
        <right style="medium">
          <color indexed="64"/>
        </right>
        <bottom style="medium">
          <color indexed="64"/>
        </bottom>
      </border>
    </ndxf>
  </rcc>
  <rfmt sheetId="5" xfDxf="1" sqref="E1145"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45" start="0" length="0"/>
  <rfmt sheetId="5" xfDxf="1" sqref="G1145" start="0" length="0"/>
  <rfmt sheetId="5" xfDxf="1" sqref="H1145" start="0" length="0"/>
  <rfmt sheetId="5" xfDxf="1" sqref="I1145" start="0" length="0"/>
  <rfmt sheetId="5" xfDxf="1" sqref="J1145" start="0" length="0"/>
  <rfmt sheetId="5" xfDxf="1" sqref="K1145" start="0" length="0"/>
  <rfmt sheetId="5" xfDxf="1" sqref="L1145" start="0" length="0"/>
  <rfmt sheetId="5" xfDxf="1" sqref="M1145" start="0" length="0"/>
  <rfmt sheetId="5" xfDxf="1" sqref="N1145" start="0" length="0"/>
  <rfmt sheetId="5" xfDxf="1" sqref="O1145" start="0" length="0"/>
  <rfmt sheetId="5" xfDxf="1" sqref="P1145" start="0" length="0"/>
  <rfmt sheetId="5" xfDxf="1" sqref="Q1145" start="0" length="0"/>
  <rfmt sheetId="5" xfDxf="1" sqref="R1145" start="0" length="0"/>
  <rfmt sheetId="5" xfDxf="1" sqref="S1145" start="0" length="0"/>
  <rfmt sheetId="5" xfDxf="1" sqref="T1145" start="0" length="0"/>
  <rfmt sheetId="5" xfDxf="1" sqref="U1145" start="0" length="0"/>
  <rfmt sheetId="5" xfDxf="1" sqref="V1145" start="0" length="0"/>
  <rfmt sheetId="5" xfDxf="1" sqref="W1145" start="0" length="0"/>
  <rfmt sheetId="5" xfDxf="1" sqref="X1145" start="0" length="0"/>
  <rfmt sheetId="5" xfDxf="1" sqref="Y1145" start="0" length="0"/>
  <rfmt sheetId="5" xfDxf="1" sqref="Z1145" start="0" length="0"/>
  <rfmt sheetId="5" xfDxf="1" sqref="AA1145" start="0" length="0"/>
  <rfmt sheetId="5" xfDxf="1" sqref="AB1145" start="0" length="0"/>
  <rfmt sheetId="5" xfDxf="1" sqref="AC1145" start="0" length="0"/>
  <rfmt sheetId="5" xfDxf="1" sqref="AD1145" start="0" length="0"/>
  <rfmt sheetId="5" xfDxf="1" sqref="AE1145" start="0" length="0"/>
  <rcc rId="57534" sId="5" xfDxf="1" dxf="1">
    <nc r="A1146" t="inlineStr">
      <is>
        <r>
          <t xml:space="preserve">2.2.2. </t>
        </r>
        <r>
          <rPr>
            <sz val="12"/>
            <rFont val="Calibri"/>
            <family val="2"/>
          </rPr>
          <t>5,300 MARPS reached with STI, HCT, ART and other HIV and AIDS services  through outreaches</t>
        </r>
      </is>
    </nc>
    <ndxf>
      <font>
        <b/>
        <sz val="12"/>
        <name val="Calibri"/>
        <scheme val="none"/>
      </font>
      <alignment horizontal="left" vertical="top" wrapText="1" indent="3" relativeIndent="0" mergeCell="1" readingOrder="0"/>
      <border outline="0">
        <left style="medium">
          <color indexed="64"/>
        </left>
        <top style="medium">
          <color indexed="64"/>
        </top>
      </border>
    </ndxf>
  </rcc>
  <rfmt sheetId="5" xfDxf="1" sqref="B1146" start="0" length="0">
    <dxf>
      <font>
        <b/>
        <sz val="12"/>
        <name val="Calibri"/>
        <scheme val="none"/>
      </font>
      <alignment horizontal="left" vertical="top" wrapText="1" indent="3" relativeIndent="0" mergeCell="1" readingOrder="0"/>
      <border outline="0">
        <right style="medium">
          <color indexed="64"/>
        </right>
        <top style="medium">
          <color indexed="64"/>
        </top>
      </border>
    </dxf>
  </rfmt>
  <rcc rId="57535" sId="5" xfDxf="1" dxf="1">
    <nc r="C1146" t="inlineStr">
      <is>
        <r>
          <t xml:space="preserve">MARPS reached with STI, HCT, ART and other HIV and AIDS services </t>
        </r>
        <r>
          <rPr>
            <b/>
            <sz val="12"/>
            <rFont val="Calibri"/>
            <family val="2"/>
          </rPr>
          <t xml:space="preserve"> </t>
        </r>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cc rId="57536" sId="5" xfDxf="1" dxf="1">
    <nc r="D1146" t="inlineStr">
      <is>
        <t xml:space="preserve">STI register </t>
      </is>
    </nc>
    <ndxf>
      <font>
        <sz val="12"/>
        <name val="Calibri"/>
        <scheme val="none"/>
      </font>
      <alignment horizontal="justify" vertical="top" wrapText="1" readingOrder="0"/>
      <border outline="0">
        <right style="medium">
          <color indexed="64"/>
        </right>
      </border>
    </ndxf>
  </rcc>
  <rcc rId="57537" sId="5" xfDxf="1" dxf="1">
    <nc r="E1146" t="inlineStr">
      <is>
        <t>Kits and other commodities will be available</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46" start="0" length="0"/>
  <rfmt sheetId="5" xfDxf="1" sqref="G1146" start="0" length="0"/>
  <rfmt sheetId="5" xfDxf="1" sqref="H1146" start="0" length="0"/>
  <rfmt sheetId="5" xfDxf="1" sqref="I1146" start="0" length="0"/>
  <rfmt sheetId="5" xfDxf="1" sqref="J1146" start="0" length="0"/>
  <rfmt sheetId="5" xfDxf="1" sqref="K1146" start="0" length="0"/>
  <rfmt sheetId="5" xfDxf="1" sqref="L1146" start="0" length="0"/>
  <rfmt sheetId="5" xfDxf="1" sqref="M1146" start="0" length="0"/>
  <rfmt sheetId="5" xfDxf="1" sqref="N1146" start="0" length="0"/>
  <rfmt sheetId="5" xfDxf="1" sqref="O1146" start="0" length="0"/>
  <rfmt sheetId="5" xfDxf="1" sqref="P1146" start="0" length="0"/>
  <rfmt sheetId="5" xfDxf="1" sqref="Q1146" start="0" length="0"/>
  <rfmt sheetId="5" xfDxf="1" sqref="R1146" start="0" length="0"/>
  <rfmt sheetId="5" xfDxf="1" sqref="S1146" start="0" length="0"/>
  <rfmt sheetId="5" xfDxf="1" sqref="T1146" start="0" length="0"/>
  <rfmt sheetId="5" xfDxf="1" sqref="U1146" start="0" length="0"/>
  <rfmt sheetId="5" xfDxf="1" sqref="V1146" start="0" length="0"/>
  <rfmt sheetId="5" xfDxf="1" sqref="W1146" start="0" length="0"/>
  <rfmt sheetId="5" xfDxf="1" sqref="X1146" start="0" length="0"/>
  <rfmt sheetId="5" xfDxf="1" sqref="Y1146" start="0" length="0"/>
  <rfmt sheetId="5" xfDxf="1" sqref="Z1146" start="0" length="0"/>
  <rfmt sheetId="5" xfDxf="1" sqref="AA1146" start="0" length="0"/>
  <rfmt sheetId="5" xfDxf="1" sqref="AB1146" start="0" length="0"/>
  <rfmt sheetId="5" xfDxf="1" sqref="AC1146" start="0" length="0"/>
  <rfmt sheetId="5" xfDxf="1" sqref="AD1146" start="0" length="0"/>
  <rfmt sheetId="5" xfDxf="1" sqref="AE1146" start="0" length="0"/>
  <rfmt sheetId="5" xfDxf="1" sqref="A1147" start="0" length="0">
    <dxf>
      <font>
        <b/>
        <sz val="12"/>
        <name val="Calibri"/>
        <scheme val="none"/>
      </font>
      <alignment horizontal="left" vertical="top" wrapText="1" indent="3" relativeIndent="0" mergeCell="1" readingOrder="0"/>
      <border outline="0">
        <left style="medium">
          <color indexed="64"/>
        </left>
      </border>
    </dxf>
  </rfmt>
  <rfmt sheetId="5" xfDxf="1" sqref="B1147" start="0" length="0">
    <dxf>
      <font>
        <b/>
        <sz val="12"/>
        <name val="Calibri"/>
        <scheme val="none"/>
      </font>
      <alignment horizontal="left" vertical="top" wrapText="1" indent="3" relativeIndent="0" mergeCell="1" readingOrder="0"/>
      <border outline="0">
        <right style="medium">
          <color indexed="64"/>
        </right>
      </border>
    </dxf>
  </rfmt>
  <rfmt sheetId="5" xfDxf="1" sqref="C1147" start="0" length="0">
    <dxf>
      <font>
        <sz val="12"/>
        <name val="Calibri"/>
        <scheme val="none"/>
      </font>
      <alignment horizontal="justify" vertical="top" wrapText="1" mergeCell="1" readingOrder="0"/>
      <border outline="0">
        <left style="medium">
          <color indexed="64"/>
        </left>
        <right style="medium">
          <color indexed="64"/>
        </right>
      </border>
    </dxf>
  </rfmt>
  <rcc rId="57538" sId="5" xfDxf="1" dxf="1">
    <nc r="D1147" t="inlineStr">
      <is>
        <t>HCT register ,</t>
      </is>
    </nc>
    <ndxf>
      <font>
        <sz val="12"/>
        <name val="Calibri"/>
        <scheme val="none"/>
      </font>
      <alignment horizontal="justify" vertical="top" wrapText="1" readingOrder="0"/>
      <border outline="0">
        <right style="medium">
          <color indexed="64"/>
        </right>
      </border>
    </ndxf>
  </rcc>
  <rfmt sheetId="5" xfDxf="1" sqref="E1147"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47" start="0" length="0"/>
  <rfmt sheetId="5" xfDxf="1" sqref="G1147" start="0" length="0"/>
  <rfmt sheetId="5" xfDxf="1" sqref="H1147" start="0" length="0"/>
  <rfmt sheetId="5" xfDxf="1" sqref="I1147" start="0" length="0"/>
  <rfmt sheetId="5" xfDxf="1" sqref="J1147" start="0" length="0"/>
  <rfmt sheetId="5" xfDxf="1" sqref="K1147" start="0" length="0"/>
  <rfmt sheetId="5" xfDxf="1" sqref="L1147" start="0" length="0"/>
  <rfmt sheetId="5" xfDxf="1" sqref="M1147" start="0" length="0"/>
  <rfmt sheetId="5" xfDxf="1" sqref="N1147" start="0" length="0"/>
  <rfmt sheetId="5" xfDxf="1" sqref="O1147" start="0" length="0"/>
  <rfmt sheetId="5" xfDxf="1" sqref="P1147" start="0" length="0"/>
  <rfmt sheetId="5" xfDxf="1" sqref="Q1147" start="0" length="0"/>
  <rfmt sheetId="5" xfDxf="1" sqref="R1147" start="0" length="0"/>
  <rfmt sheetId="5" xfDxf="1" sqref="S1147" start="0" length="0"/>
  <rfmt sheetId="5" xfDxf="1" sqref="T1147" start="0" length="0"/>
  <rfmt sheetId="5" xfDxf="1" sqref="U1147" start="0" length="0"/>
  <rfmt sheetId="5" xfDxf="1" sqref="V1147" start="0" length="0"/>
  <rfmt sheetId="5" xfDxf="1" sqref="W1147" start="0" length="0"/>
  <rfmt sheetId="5" xfDxf="1" sqref="X1147" start="0" length="0"/>
  <rfmt sheetId="5" xfDxf="1" sqref="Y1147" start="0" length="0"/>
  <rfmt sheetId="5" xfDxf="1" sqref="Z1147" start="0" length="0"/>
  <rfmt sheetId="5" xfDxf="1" sqref="AA1147" start="0" length="0"/>
  <rfmt sheetId="5" xfDxf="1" sqref="AB1147" start="0" length="0"/>
  <rfmt sheetId="5" xfDxf="1" sqref="AC1147" start="0" length="0"/>
  <rfmt sheetId="5" xfDxf="1" sqref="AD1147" start="0" length="0"/>
  <rfmt sheetId="5" xfDxf="1" sqref="AE1147" start="0" length="0"/>
  <rfmt sheetId="5" xfDxf="1" sqref="A1148" start="0" length="0">
    <dxf>
      <font>
        <b/>
        <sz val="12"/>
        <name val="Calibri"/>
        <scheme val="none"/>
      </font>
      <alignment horizontal="left" vertical="top" wrapText="1" indent="3" relativeIndent="0" mergeCell="1" readingOrder="0"/>
      <border outline="0">
        <left style="medium">
          <color indexed="64"/>
        </left>
        <bottom style="medium">
          <color indexed="64"/>
        </bottom>
      </border>
    </dxf>
  </rfmt>
  <rfmt sheetId="5" xfDxf="1" sqref="B1148" start="0" length="0">
    <dxf>
      <font>
        <b/>
        <sz val="12"/>
        <name val="Calibri"/>
        <scheme val="none"/>
      </font>
      <alignment horizontal="left" vertical="top" wrapText="1" indent="3" relativeIndent="0" mergeCell="1" readingOrder="0"/>
      <border outline="0">
        <right style="medium">
          <color indexed="64"/>
        </right>
        <bottom style="medium">
          <color indexed="64"/>
        </bottom>
      </border>
    </dxf>
  </rfmt>
  <rfmt sheetId="5" xfDxf="1" sqref="C1148"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cc rId="57539" sId="5" xfDxf="1" dxf="1">
    <nc r="D1148" t="inlineStr">
      <is>
        <t>HMIS</t>
      </is>
    </nc>
    <ndxf>
      <font>
        <sz val="12"/>
        <name val="Calibri"/>
        <scheme val="none"/>
      </font>
      <alignment horizontal="justify" vertical="top" wrapText="1" readingOrder="0"/>
      <border outline="0">
        <right style="medium">
          <color indexed="64"/>
        </right>
        <bottom style="medium">
          <color indexed="64"/>
        </bottom>
      </border>
    </ndxf>
  </rcc>
  <rfmt sheetId="5" xfDxf="1" sqref="E1148"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48" start="0" length="0"/>
  <rfmt sheetId="5" xfDxf="1" sqref="G1148" start="0" length="0"/>
  <rfmt sheetId="5" xfDxf="1" sqref="H1148" start="0" length="0"/>
  <rfmt sheetId="5" xfDxf="1" sqref="I1148" start="0" length="0"/>
  <rfmt sheetId="5" xfDxf="1" sqref="J1148" start="0" length="0"/>
  <rfmt sheetId="5" xfDxf="1" sqref="K1148" start="0" length="0"/>
  <rfmt sheetId="5" xfDxf="1" sqref="L1148" start="0" length="0"/>
  <rfmt sheetId="5" xfDxf="1" sqref="M1148" start="0" length="0"/>
  <rfmt sheetId="5" xfDxf="1" sqref="N1148" start="0" length="0"/>
  <rfmt sheetId="5" xfDxf="1" sqref="O1148" start="0" length="0"/>
  <rfmt sheetId="5" xfDxf="1" sqref="P1148" start="0" length="0"/>
  <rfmt sheetId="5" xfDxf="1" sqref="Q1148" start="0" length="0"/>
  <rfmt sheetId="5" xfDxf="1" sqref="R1148" start="0" length="0"/>
  <rfmt sheetId="5" xfDxf="1" sqref="S1148" start="0" length="0"/>
  <rfmt sheetId="5" xfDxf="1" sqref="T1148" start="0" length="0"/>
  <rfmt sheetId="5" xfDxf="1" sqref="U1148" start="0" length="0"/>
  <rfmt sheetId="5" xfDxf="1" sqref="V1148" start="0" length="0"/>
  <rfmt sheetId="5" xfDxf="1" sqref="W1148" start="0" length="0"/>
  <rfmt sheetId="5" xfDxf="1" sqref="X1148" start="0" length="0"/>
  <rfmt sheetId="5" xfDxf="1" sqref="Y1148" start="0" length="0"/>
  <rfmt sheetId="5" xfDxf="1" sqref="Z1148" start="0" length="0"/>
  <rfmt sheetId="5" xfDxf="1" sqref="AA1148" start="0" length="0"/>
  <rfmt sheetId="5" xfDxf="1" sqref="AB1148" start="0" length="0"/>
  <rfmt sheetId="5" xfDxf="1" sqref="AC1148" start="0" length="0"/>
  <rfmt sheetId="5" xfDxf="1" sqref="AD1148" start="0" length="0"/>
  <rfmt sheetId="5" xfDxf="1" sqref="AE1148" start="0" length="0"/>
  <rcc rId="57540" sId="5" xfDxf="1" dxf="1">
    <nc r="A1149" t="inlineStr">
      <is>
        <r>
          <t xml:space="preserve">2.2.3. </t>
        </r>
        <r>
          <rPr>
            <sz val="11"/>
            <rFont val="Calibri"/>
            <family val="2"/>
          </rPr>
          <t>Equipment and supplies procured</t>
        </r>
      </is>
    </nc>
    <ndxf>
      <font>
        <b/>
        <sz val="12"/>
        <name val="Calibri"/>
        <scheme val="none"/>
      </font>
      <alignment horizontal="left" vertical="top" wrapText="1" indent="3" relativeIndent="0" mergeCell="1" readingOrder="0"/>
      <border outline="0">
        <left style="medium">
          <color indexed="64"/>
        </left>
        <top style="medium">
          <color indexed="64"/>
        </top>
        <bottom style="medium">
          <color indexed="64"/>
        </bottom>
      </border>
    </ndxf>
  </rcc>
  <rfmt sheetId="5" xfDxf="1" sqref="B1149" start="0" length="0">
    <dxf>
      <font>
        <b/>
        <sz val="12"/>
        <name val="Calibri"/>
        <scheme val="none"/>
      </font>
      <alignment horizontal="left" vertical="top" wrapText="1" indent="3" relativeIndent="0" mergeCell="1" readingOrder="0"/>
      <border outline="0">
        <right style="medium">
          <color indexed="64"/>
        </right>
        <top style="medium">
          <color indexed="64"/>
        </top>
        <bottom style="medium">
          <color indexed="64"/>
        </bottom>
      </border>
    </dxf>
  </rfmt>
  <rcc rId="57541" sId="5" xfDxf="1" dxf="1">
    <nc r="C1149" t="inlineStr">
      <is>
        <t>Number of Equipment and supplies procured</t>
      </is>
    </nc>
    <ndxf>
      <font>
        <sz val="11"/>
        <name val="Calibri"/>
        <scheme val="none"/>
      </font>
      <alignment horizontal="justify" vertical="top" wrapText="1" readingOrder="0"/>
      <border outline="0">
        <right style="medium">
          <color indexed="64"/>
        </right>
        <bottom style="medium">
          <color indexed="64"/>
        </bottom>
      </border>
    </ndxf>
  </rcc>
  <rcc rId="57542" sId="5" xfDxf="1" dxf="1">
    <nc r="D1149" t="inlineStr">
      <is>
        <t>Equipment Directory/register</t>
      </is>
    </nc>
    <ndxf>
      <font>
        <sz val="12"/>
        <name val="Calibri"/>
        <scheme val="none"/>
      </font>
      <alignment horizontal="justify" vertical="top" wrapText="1" readingOrder="0"/>
      <border outline="0">
        <right style="medium">
          <color indexed="64"/>
        </right>
        <bottom style="medium">
          <color indexed="64"/>
        </bottom>
      </border>
    </ndxf>
  </rcc>
  <rcc rId="57543" sId="5" xfDxf="1" dxf="1">
    <nc r="E1149" t="inlineStr">
      <is>
        <t>Funds will be available</t>
      </is>
    </nc>
    <ndxf>
      <font>
        <sz val="12"/>
        <name val="Calibri"/>
        <scheme val="none"/>
      </font>
      <alignment horizontal="justify" vertical="top" wrapText="1" readingOrder="0"/>
      <border outline="0">
        <right style="medium">
          <color indexed="64"/>
        </right>
        <bottom style="medium">
          <color indexed="64"/>
        </bottom>
      </border>
    </ndxf>
  </rcc>
  <rfmt sheetId="5" xfDxf="1" sqref="F1149" start="0" length="0"/>
  <rfmt sheetId="5" xfDxf="1" sqref="G1149" start="0" length="0"/>
  <rfmt sheetId="5" xfDxf="1" sqref="H1149" start="0" length="0"/>
  <rfmt sheetId="5" xfDxf="1" sqref="I1149" start="0" length="0"/>
  <rfmt sheetId="5" xfDxf="1" sqref="J1149" start="0" length="0"/>
  <rfmt sheetId="5" xfDxf="1" sqref="K1149" start="0" length="0"/>
  <rfmt sheetId="5" xfDxf="1" sqref="L1149" start="0" length="0"/>
  <rfmt sheetId="5" xfDxf="1" sqref="M1149" start="0" length="0"/>
  <rfmt sheetId="5" xfDxf="1" sqref="N1149" start="0" length="0"/>
  <rfmt sheetId="5" xfDxf="1" sqref="O1149" start="0" length="0"/>
  <rfmt sheetId="5" xfDxf="1" sqref="P1149" start="0" length="0"/>
  <rfmt sheetId="5" xfDxf="1" sqref="Q1149" start="0" length="0"/>
  <rfmt sheetId="5" xfDxf="1" sqref="R1149" start="0" length="0"/>
  <rfmt sheetId="5" xfDxf="1" sqref="S1149" start="0" length="0"/>
  <rfmt sheetId="5" xfDxf="1" sqref="T1149" start="0" length="0"/>
  <rfmt sheetId="5" xfDxf="1" sqref="U1149" start="0" length="0"/>
  <rfmt sheetId="5" xfDxf="1" sqref="V1149" start="0" length="0"/>
  <rfmt sheetId="5" xfDxf="1" sqref="W1149" start="0" length="0"/>
  <rfmt sheetId="5" xfDxf="1" sqref="X1149" start="0" length="0"/>
  <rfmt sheetId="5" xfDxf="1" sqref="Y1149" start="0" length="0"/>
  <rfmt sheetId="5" xfDxf="1" sqref="Z1149" start="0" length="0"/>
  <rfmt sheetId="5" xfDxf="1" sqref="AA1149" start="0" length="0"/>
  <rfmt sheetId="5" xfDxf="1" sqref="AB1149" start="0" length="0"/>
  <rfmt sheetId="5" xfDxf="1" sqref="AC1149" start="0" length="0"/>
  <rfmt sheetId="5" xfDxf="1" sqref="AD1149" start="0" length="0"/>
  <rfmt sheetId="5" xfDxf="1" sqref="AE1149" start="0" length="0"/>
  <rcc rId="57544" sId="5" xfDxf="1" dxf="1">
    <nc r="A1150" t="inlineStr">
      <is>
        <t>Activities</t>
      </is>
    </nc>
    <ndxf>
      <font>
        <b/>
        <sz val="12"/>
        <name val="Calibri"/>
        <scheme val="none"/>
      </font>
      <alignment vertical="top" wrapText="1" mergeCell="1" readingOrder="0"/>
      <border outline="0">
        <left style="medium">
          <color indexed="64"/>
        </left>
        <top style="medium">
          <color indexed="64"/>
        </top>
      </border>
    </ndxf>
  </rcc>
  <rfmt sheetId="5" xfDxf="1" sqref="B1150" start="0" length="0">
    <dxf>
      <font>
        <b/>
        <sz val="12"/>
        <name val="Calibri"/>
        <scheme val="none"/>
      </font>
      <alignment vertical="top" wrapText="1" mergeCell="1" readingOrder="0"/>
      <border outline="0">
        <top style="medium">
          <color indexed="64"/>
        </top>
      </border>
    </dxf>
  </rfmt>
  <rfmt sheetId="5" xfDxf="1" sqref="C1150" start="0" length="0">
    <dxf>
      <font>
        <b/>
        <sz val="12"/>
        <name val="Calibri"/>
        <scheme val="none"/>
      </font>
      <alignment vertical="top" wrapText="1" mergeCell="1" readingOrder="0"/>
      <border outline="0">
        <top style="medium">
          <color indexed="64"/>
        </top>
      </border>
    </dxf>
  </rfmt>
  <rfmt sheetId="5" xfDxf="1" sqref="D1150" start="0" length="0">
    <dxf>
      <font>
        <b/>
        <sz val="12"/>
        <name val="Calibri"/>
        <scheme val="none"/>
      </font>
      <alignment vertical="top" wrapText="1" mergeCell="1" readingOrder="0"/>
      <border outline="0">
        <top style="medium">
          <color indexed="64"/>
        </top>
      </border>
    </dxf>
  </rfmt>
  <rfmt sheetId="5" xfDxf="1" sqref="E1150" start="0" length="0">
    <dxf>
      <font>
        <b/>
        <sz val="12"/>
        <name val="Calibri"/>
        <scheme val="none"/>
      </font>
      <alignment vertical="top" wrapText="1" mergeCell="1" readingOrder="0"/>
      <border outline="0">
        <right style="medium">
          <color indexed="64"/>
        </right>
        <top style="medium">
          <color indexed="64"/>
        </top>
      </border>
    </dxf>
  </rfmt>
  <rfmt sheetId="5" xfDxf="1" sqref="F1150" start="0" length="0"/>
  <rfmt sheetId="5" xfDxf="1" sqref="G1150" start="0" length="0"/>
  <rfmt sheetId="5" xfDxf="1" sqref="H1150" start="0" length="0"/>
  <rfmt sheetId="5" xfDxf="1" sqref="I1150" start="0" length="0"/>
  <rfmt sheetId="5" xfDxf="1" sqref="J1150" start="0" length="0"/>
  <rfmt sheetId="5" xfDxf="1" sqref="K1150" start="0" length="0"/>
  <rfmt sheetId="5" xfDxf="1" sqref="L1150" start="0" length="0"/>
  <rfmt sheetId="5" xfDxf="1" sqref="M1150" start="0" length="0"/>
  <rfmt sheetId="5" xfDxf="1" sqref="N1150" start="0" length="0"/>
  <rfmt sheetId="5" xfDxf="1" sqref="O1150" start="0" length="0"/>
  <rfmt sheetId="5" xfDxf="1" sqref="P1150" start="0" length="0"/>
  <rfmt sheetId="5" xfDxf="1" sqref="Q1150" start="0" length="0"/>
  <rfmt sheetId="5" xfDxf="1" sqref="R1150" start="0" length="0"/>
  <rfmt sheetId="5" xfDxf="1" sqref="S1150" start="0" length="0"/>
  <rfmt sheetId="5" xfDxf="1" sqref="T1150" start="0" length="0"/>
  <rfmt sheetId="5" xfDxf="1" sqref="U1150" start="0" length="0"/>
  <rfmt sheetId="5" xfDxf="1" sqref="V1150" start="0" length="0"/>
  <rfmt sheetId="5" xfDxf="1" sqref="W1150" start="0" length="0"/>
  <rfmt sheetId="5" xfDxf="1" sqref="X1150" start="0" length="0"/>
  <rfmt sheetId="5" xfDxf="1" sqref="Y1150" start="0" length="0"/>
  <rfmt sheetId="5" xfDxf="1" sqref="Z1150" start="0" length="0"/>
  <rfmt sheetId="5" xfDxf="1" sqref="AA1150" start="0" length="0"/>
  <rfmt sheetId="5" xfDxf="1" sqref="AB1150" start="0" length="0"/>
  <rfmt sheetId="5" xfDxf="1" sqref="AC1150" start="0" length="0"/>
  <rfmt sheetId="5" xfDxf="1" sqref="AD1150" start="0" length="0"/>
  <rfmt sheetId="5" xfDxf="1" sqref="AE1150" start="0" length="0"/>
  <rcc rId="57545" sId="5" xfDxf="1" dxf="1">
    <nc r="A1151" t="inlineStr">
      <is>
        <t>2.1.1 Conduct quarterly combination HIV prevention camps to provide integrated HIV and AIDS services targeting MARPS and other high risk groups.</t>
      </is>
    </nc>
    <ndxf>
      <font>
        <sz val="12"/>
        <name val="Calibri"/>
        <scheme val="none"/>
      </font>
      <alignment horizontal="left" vertical="top" wrapText="1" indent="4" relativeIndent="0" mergeCell="1" readingOrder="0"/>
      <border outline="0">
        <left style="medium">
          <color indexed="64"/>
        </left>
      </border>
    </ndxf>
  </rcc>
  <rfmt sheetId="5" xfDxf="1" sqref="B1151" start="0" length="0">
    <dxf>
      <font>
        <sz val="12"/>
        <name val="Calibri"/>
        <scheme val="none"/>
      </font>
      <alignment horizontal="left" vertical="top" wrapText="1" indent="4" relativeIndent="0" mergeCell="1" readingOrder="0"/>
    </dxf>
  </rfmt>
  <rfmt sheetId="5" xfDxf="1" sqref="C1151" start="0" length="0">
    <dxf>
      <font>
        <sz val="12"/>
        <name val="Calibri"/>
        <scheme val="none"/>
      </font>
      <alignment horizontal="left" vertical="top" wrapText="1" indent="4" relativeIndent="0" mergeCell="1" readingOrder="0"/>
    </dxf>
  </rfmt>
  <rfmt sheetId="5" xfDxf="1" sqref="D1151" start="0" length="0">
    <dxf>
      <font>
        <sz val="12"/>
        <name val="Calibri"/>
        <scheme val="none"/>
      </font>
      <alignment horizontal="left" vertical="top" wrapText="1" indent="4" relativeIndent="0" mergeCell="1" readingOrder="0"/>
    </dxf>
  </rfmt>
  <rfmt sheetId="5" xfDxf="1" sqref="E1151" start="0" length="0">
    <dxf>
      <font>
        <sz val="12"/>
        <name val="Calibri"/>
        <scheme val="none"/>
      </font>
      <alignment horizontal="left" vertical="top" wrapText="1" indent="4" relativeIndent="0" mergeCell="1" readingOrder="0"/>
      <border outline="0">
        <right style="medium">
          <color indexed="64"/>
        </right>
      </border>
    </dxf>
  </rfmt>
  <rfmt sheetId="5" xfDxf="1" sqref="F1151" start="0" length="0"/>
  <rfmt sheetId="5" xfDxf="1" sqref="G1151" start="0" length="0"/>
  <rfmt sheetId="5" xfDxf="1" sqref="H1151" start="0" length="0"/>
  <rfmt sheetId="5" xfDxf="1" sqref="I1151" start="0" length="0"/>
  <rfmt sheetId="5" xfDxf="1" sqref="J1151" start="0" length="0"/>
  <rfmt sheetId="5" xfDxf="1" sqref="K1151" start="0" length="0"/>
  <rfmt sheetId="5" xfDxf="1" sqref="L1151" start="0" length="0"/>
  <rfmt sheetId="5" xfDxf="1" sqref="M1151" start="0" length="0"/>
  <rfmt sheetId="5" xfDxf="1" sqref="N1151" start="0" length="0"/>
  <rfmt sheetId="5" xfDxf="1" sqref="O1151" start="0" length="0"/>
  <rfmt sheetId="5" xfDxf="1" sqref="P1151" start="0" length="0"/>
  <rfmt sheetId="5" xfDxf="1" sqref="Q1151" start="0" length="0"/>
  <rfmt sheetId="5" xfDxf="1" sqref="R1151" start="0" length="0"/>
  <rfmt sheetId="5" xfDxf="1" sqref="S1151" start="0" length="0"/>
  <rfmt sheetId="5" xfDxf="1" sqref="T1151" start="0" length="0"/>
  <rfmt sheetId="5" xfDxf="1" sqref="U1151" start="0" length="0"/>
  <rfmt sheetId="5" xfDxf="1" sqref="V1151" start="0" length="0"/>
  <rfmt sheetId="5" xfDxf="1" sqref="W1151" start="0" length="0"/>
  <rfmt sheetId="5" xfDxf="1" sqref="X1151" start="0" length="0"/>
  <rfmt sheetId="5" xfDxf="1" sqref="Y1151" start="0" length="0"/>
  <rfmt sheetId="5" xfDxf="1" sqref="Z1151" start="0" length="0"/>
  <rfmt sheetId="5" xfDxf="1" sqref="AA1151" start="0" length="0"/>
  <rfmt sheetId="5" xfDxf="1" sqref="AB1151" start="0" length="0"/>
  <rfmt sheetId="5" xfDxf="1" sqref="AC1151" start="0" length="0"/>
  <rfmt sheetId="5" xfDxf="1" sqref="AD1151" start="0" length="0"/>
  <rfmt sheetId="5" xfDxf="1" sqref="AE1151" start="0" length="0"/>
  <rcc rId="57546" sId="5" xfDxf="1" dxf="1">
    <nc r="A1152" t="inlineStr">
      <is>
        <t xml:space="preserve">2.1.2  Conduct quarterly moonlight HCT services targeting Long Distance Truck Drivers, Female Sex Workers and MSMs and their clients in the selected urban authorities </t>
      </is>
    </nc>
    <ndxf>
      <font>
        <sz val="12"/>
        <name val="Calibri"/>
        <scheme val="none"/>
      </font>
      <alignment horizontal="left" vertical="top" wrapText="1" indent="4" relativeIndent="0" mergeCell="1" readingOrder="0"/>
      <border outline="0">
        <left style="medium">
          <color indexed="64"/>
        </left>
      </border>
    </ndxf>
  </rcc>
  <rfmt sheetId="5" xfDxf="1" sqref="B1152" start="0" length="0">
    <dxf>
      <font>
        <sz val="12"/>
        <name val="Calibri"/>
        <scheme val="none"/>
      </font>
      <alignment horizontal="left" vertical="top" wrapText="1" indent="4" relativeIndent="0" mergeCell="1" readingOrder="0"/>
    </dxf>
  </rfmt>
  <rfmt sheetId="5" xfDxf="1" sqref="C1152" start="0" length="0">
    <dxf>
      <font>
        <sz val="12"/>
        <name val="Calibri"/>
        <scheme val="none"/>
      </font>
      <alignment horizontal="left" vertical="top" wrapText="1" indent="4" relativeIndent="0" mergeCell="1" readingOrder="0"/>
    </dxf>
  </rfmt>
  <rfmt sheetId="5" xfDxf="1" sqref="D1152" start="0" length="0">
    <dxf>
      <font>
        <sz val="12"/>
        <name val="Calibri"/>
        <scheme val="none"/>
      </font>
      <alignment horizontal="left" vertical="top" wrapText="1" indent="4" relativeIndent="0" mergeCell="1" readingOrder="0"/>
    </dxf>
  </rfmt>
  <rfmt sheetId="5" xfDxf="1" sqref="E1152" start="0" length="0">
    <dxf>
      <font>
        <sz val="12"/>
        <name val="Calibri"/>
        <scheme val="none"/>
      </font>
      <alignment horizontal="left" vertical="top" wrapText="1" indent="4" relativeIndent="0" mergeCell="1" readingOrder="0"/>
      <border outline="0">
        <right style="medium">
          <color indexed="64"/>
        </right>
      </border>
    </dxf>
  </rfmt>
  <rfmt sheetId="5" xfDxf="1" sqref="F1152" start="0" length="0"/>
  <rfmt sheetId="5" xfDxf="1" sqref="G1152" start="0" length="0"/>
  <rfmt sheetId="5" xfDxf="1" sqref="H1152" start="0" length="0"/>
  <rfmt sheetId="5" xfDxf="1" sqref="I1152" start="0" length="0"/>
  <rfmt sheetId="5" xfDxf="1" sqref="J1152" start="0" length="0"/>
  <rfmt sheetId="5" xfDxf="1" sqref="K1152" start="0" length="0"/>
  <rfmt sheetId="5" xfDxf="1" sqref="L1152" start="0" length="0"/>
  <rfmt sheetId="5" xfDxf="1" sqref="M1152" start="0" length="0"/>
  <rfmt sheetId="5" xfDxf="1" sqref="N1152" start="0" length="0"/>
  <rfmt sheetId="5" xfDxf="1" sqref="O1152" start="0" length="0"/>
  <rfmt sheetId="5" xfDxf="1" sqref="P1152" start="0" length="0"/>
  <rfmt sheetId="5" xfDxf="1" sqref="Q1152" start="0" length="0"/>
  <rfmt sheetId="5" xfDxf="1" sqref="R1152" start="0" length="0"/>
  <rfmt sheetId="5" xfDxf="1" sqref="S1152" start="0" length="0"/>
  <rfmt sheetId="5" xfDxf="1" sqref="T1152" start="0" length="0"/>
  <rfmt sheetId="5" xfDxf="1" sqref="U1152" start="0" length="0"/>
  <rfmt sheetId="5" xfDxf="1" sqref="V1152" start="0" length="0"/>
  <rfmt sheetId="5" xfDxf="1" sqref="W1152" start="0" length="0"/>
  <rfmt sheetId="5" xfDxf="1" sqref="X1152" start="0" length="0"/>
  <rfmt sheetId="5" xfDxf="1" sqref="Y1152" start="0" length="0"/>
  <rfmt sheetId="5" xfDxf="1" sqref="Z1152" start="0" length="0"/>
  <rfmt sheetId="5" xfDxf="1" sqref="AA1152" start="0" length="0"/>
  <rfmt sheetId="5" xfDxf="1" sqref="AB1152" start="0" length="0"/>
  <rfmt sheetId="5" xfDxf="1" sqref="AC1152" start="0" length="0"/>
  <rfmt sheetId="5" xfDxf="1" sqref="AD1152" start="0" length="0"/>
  <rfmt sheetId="5" xfDxf="1" sqref="AE1152" start="0" length="0"/>
  <rcc rId="57547" sId="5" xfDxf="1" dxf="1">
    <nc r="A1153" t="inlineStr">
      <is>
        <r>
          <t xml:space="preserve">2.2.1. </t>
        </r>
        <r>
          <rPr>
            <sz val="11"/>
            <rFont val="Calibri"/>
            <family val="2"/>
          </rPr>
          <t>Provide comprehensive STI, HIV and AIDS treatment, care and social support services targeting MARPS at Buhinga STD/ MARPI Clinic facility</t>
        </r>
      </is>
    </nc>
    <ndxf>
      <font>
        <b/>
        <sz val="11"/>
        <name val="Calibri"/>
        <scheme val="none"/>
      </font>
      <alignment vertical="top" wrapText="1" mergeCell="1" readingOrder="0"/>
      <border outline="0">
        <left style="medium">
          <color indexed="64"/>
        </left>
      </border>
    </ndxf>
  </rcc>
  <rfmt sheetId="5" xfDxf="1" sqref="B1153" start="0" length="0">
    <dxf>
      <font>
        <b/>
        <sz val="11"/>
        <name val="Calibri"/>
        <scheme val="none"/>
      </font>
      <alignment vertical="top" wrapText="1" mergeCell="1" readingOrder="0"/>
    </dxf>
  </rfmt>
  <rfmt sheetId="5" xfDxf="1" sqref="C1153" start="0" length="0">
    <dxf>
      <font>
        <b/>
        <sz val="11"/>
        <name val="Calibri"/>
        <scheme val="none"/>
      </font>
      <alignment vertical="top" wrapText="1" mergeCell="1" readingOrder="0"/>
    </dxf>
  </rfmt>
  <rfmt sheetId="5" xfDxf="1" sqref="D1153" start="0" length="0">
    <dxf>
      <font>
        <b/>
        <sz val="11"/>
        <name val="Calibri"/>
        <scheme val="none"/>
      </font>
      <alignment vertical="top" wrapText="1" mergeCell="1" readingOrder="0"/>
    </dxf>
  </rfmt>
  <rfmt sheetId="5" xfDxf="1" sqref="E1153" start="0" length="0">
    <dxf>
      <font>
        <b/>
        <sz val="11"/>
        <name val="Calibri"/>
        <scheme val="none"/>
      </font>
      <alignment vertical="top" wrapText="1" mergeCell="1" readingOrder="0"/>
      <border outline="0">
        <right style="medium">
          <color indexed="64"/>
        </right>
      </border>
    </dxf>
  </rfmt>
  <rfmt sheetId="5" xfDxf="1" sqref="F1153" start="0" length="0"/>
  <rfmt sheetId="5" xfDxf="1" sqref="G1153" start="0" length="0"/>
  <rfmt sheetId="5" xfDxf="1" sqref="H1153" start="0" length="0"/>
  <rfmt sheetId="5" xfDxf="1" sqref="I1153" start="0" length="0"/>
  <rfmt sheetId="5" xfDxf="1" sqref="J1153" start="0" length="0"/>
  <rfmt sheetId="5" xfDxf="1" sqref="K1153" start="0" length="0"/>
  <rfmt sheetId="5" xfDxf="1" sqref="L1153" start="0" length="0"/>
  <rfmt sheetId="5" xfDxf="1" sqref="M1153" start="0" length="0"/>
  <rfmt sheetId="5" xfDxf="1" sqref="N1153" start="0" length="0"/>
  <rfmt sheetId="5" xfDxf="1" sqref="O1153" start="0" length="0"/>
  <rfmt sheetId="5" xfDxf="1" sqref="P1153" start="0" length="0"/>
  <rfmt sheetId="5" xfDxf="1" sqref="Q1153" start="0" length="0"/>
  <rfmt sheetId="5" xfDxf="1" sqref="R1153" start="0" length="0"/>
  <rfmt sheetId="5" xfDxf="1" sqref="S1153" start="0" length="0"/>
  <rfmt sheetId="5" xfDxf="1" sqref="T1153" start="0" length="0"/>
  <rfmt sheetId="5" xfDxf="1" sqref="U1153" start="0" length="0"/>
  <rfmt sheetId="5" xfDxf="1" sqref="V1153" start="0" length="0"/>
  <rfmt sheetId="5" xfDxf="1" sqref="W1153" start="0" length="0"/>
  <rfmt sheetId="5" xfDxf="1" sqref="X1153" start="0" length="0"/>
  <rfmt sheetId="5" xfDxf="1" sqref="Y1153" start="0" length="0"/>
  <rfmt sheetId="5" xfDxf="1" sqref="Z1153" start="0" length="0"/>
  <rfmt sheetId="5" xfDxf="1" sqref="AA1153" start="0" length="0"/>
  <rfmt sheetId="5" xfDxf="1" sqref="AB1153" start="0" length="0"/>
  <rfmt sheetId="5" xfDxf="1" sqref="AC1153" start="0" length="0"/>
  <rfmt sheetId="5" xfDxf="1" sqref="AD1153" start="0" length="0"/>
  <rfmt sheetId="5" xfDxf="1" sqref="AE1153" start="0" length="0"/>
  <rcc rId="57548" sId="5" xfDxf="1" dxf="1">
    <nc r="A1154" t="inlineStr">
      <is>
        <r>
          <t xml:space="preserve">2.2.2. </t>
        </r>
        <r>
          <rPr>
            <sz val="11"/>
            <rFont val="Calibri"/>
            <family val="2"/>
          </rPr>
          <t>Conduct quarterly outreaches to provide comprehensive STI, HIV and AIDS and social support services targeting MARPS and other high risk groups.</t>
        </r>
      </is>
    </nc>
    <ndxf>
      <font>
        <b/>
        <sz val="11"/>
        <name val="Calibri"/>
        <scheme val="none"/>
      </font>
      <alignment horizontal="left" vertical="top" wrapText="1" indent="2" relativeIndent="0" mergeCell="1" readingOrder="0"/>
      <border outline="0">
        <left style="medium">
          <color indexed="64"/>
        </left>
      </border>
    </ndxf>
  </rcc>
  <rfmt sheetId="5" xfDxf="1" sqref="B1154" start="0" length="0">
    <dxf>
      <font>
        <b/>
        <sz val="11"/>
        <name val="Calibri"/>
        <scheme val="none"/>
      </font>
      <alignment horizontal="left" vertical="top" wrapText="1" indent="2" relativeIndent="0" mergeCell="1" readingOrder="0"/>
    </dxf>
  </rfmt>
  <rfmt sheetId="5" xfDxf="1" sqref="C1154" start="0" length="0">
    <dxf>
      <font>
        <b/>
        <sz val="11"/>
        <name val="Calibri"/>
        <scheme val="none"/>
      </font>
      <alignment horizontal="left" vertical="top" wrapText="1" indent="2" relativeIndent="0" mergeCell="1" readingOrder="0"/>
    </dxf>
  </rfmt>
  <rfmt sheetId="5" xfDxf="1" sqref="D1154" start="0" length="0">
    <dxf>
      <font>
        <b/>
        <sz val="11"/>
        <name val="Calibri"/>
        <scheme val="none"/>
      </font>
      <alignment horizontal="left" vertical="top" wrapText="1" indent="2" relativeIndent="0" mergeCell="1" readingOrder="0"/>
    </dxf>
  </rfmt>
  <rfmt sheetId="5" xfDxf="1" sqref="E1154" start="0" length="0">
    <dxf>
      <font>
        <b/>
        <sz val="11"/>
        <name val="Calibri"/>
        <scheme val="none"/>
      </font>
      <alignment horizontal="left" vertical="top" wrapText="1" indent="2" relativeIndent="0" mergeCell="1" readingOrder="0"/>
      <border outline="0">
        <right style="medium">
          <color indexed="64"/>
        </right>
      </border>
    </dxf>
  </rfmt>
  <rfmt sheetId="5" xfDxf="1" sqref="F1154" start="0" length="0"/>
  <rfmt sheetId="5" xfDxf="1" sqref="G1154" start="0" length="0"/>
  <rfmt sheetId="5" xfDxf="1" sqref="H1154" start="0" length="0"/>
  <rfmt sheetId="5" xfDxf="1" sqref="I1154" start="0" length="0"/>
  <rfmt sheetId="5" xfDxf="1" sqref="J1154" start="0" length="0"/>
  <rfmt sheetId="5" xfDxf="1" sqref="K1154" start="0" length="0"/>
  <rfmt sheetId="5" xfDxf="1" sqref="L1154" start="0" length="0"/>
  <rfmt sheetId="5" xfDxf="1" sqref="M1154" start="0" length="0"/>
  <rfmt sheetId="5" xfDxf="1" sqref="N1154" start="0" length="0"/>
  <rfmt sheetId="5" xfDxf="1" sqref="O1154" start="0" length="0"/>
  <rfmt sheetId="5" xfDxf="1" sqref="P1154" start="0" length="0"/>
  <rfmt sheetId="5" xfDxf="1" sqref="Q1154" start="0" length="0"/>
  <rfmt sheetId="5" xfDxf="1" sqref="R1154" start="0" length="0"/>
  <rfmt sheetId="5" xfDxf="1" sqref="S1154" start="0" length="0"/>
  <rfmt sheetId="5" xfDxf="1" sqref="T1154" start="0" length="0"/>
  <rfmt sheetId="5" xfDxf="1" sqref="U1154" start="0" length="0"/>
  <rfmt sheetId="5" xfDxf="1" sqref="V1154" start="0" length="0"/>
  <rfmt sheetId="5" xfDxf="1" sqref="W1154" start="0" length="0"/>
  <rfmt sheetId="5" xfDxf="1" sqref="X1154" start="0" length="0"/>
  <rfmt sheetId="5" xfDxf="1" sqref="Y1154" start="0" length="0"/>
  <rfmt sheetId="5" xfDxf="1" sqref="Z1154" start="0" length="0"/>
  <rfmt sheetId="5" xfDxf="1" sqref="AA1154" start="0" length="0"/>
  <rfmt sheetId="5" xfDxf="1" sqref="AB1154" start="0" length="0"/>
  <rfmt sheetId="5" xfDxf="1" sqref="AC1154" start="0" length="0"/>
  <rfmt sheetId="5" xfDxf="1" sqref="AD1154" start="0" length="0"/>
  <rfmt sheetId="5" xfDxf="1" sqref="AE1154" start="0" length="0"/>
  <rcc rId="57549" sId="5" xfDxf="1" dxf="1">
    <nc r="A1155" t="inlineStr">
      <is>
        <r>
          <t xml:space="preserve">2.2.3: </t>
        </r>
        <r>
          <rPr>
            <sz val="12"/>
            <rFont val="Times New Roman"/>
            <family val="1"/>
          </rPr>
          <t xml:space="preserve">Procure Equipment and supplies </t>
        </r>
      </is>
    </nc>
    <ndxf>
      <font>
        <b/>
        <sz val="11"/>
        <name val="Calibri"/>
        <scheme val="none"/>
      </font>
      <alignment vertical="top" wrapText="1" mergeCell="1" readingOrder="0"/>
      <border outline="0">
        <left style="medium">
          <color indexed="64"/>
        </left>
        <bottom style="medium">
          <color indexed="64"/>
        </bottom>
      </border>
    </ndxf>
  </rcc>
  <rfmt sheetId="5" xfDxf="1" sqref="B1155" start="0" length="0">
    <dxf>
      <font>
        <b/>
        <sz val="11"/>
        <name val="Calibri"/>
        <scheme val="none"/>
      </font>
      <alignment vertical="top" wrapText="1" mergeCell="1" readingOrder="0"/>
      <border outline="0">
        <bottom style="medium">
          <color indexed="64"/>
        </bottom>
      </border>
    </dxf>
  </rfmt>
  <rfmt sheetId="5" xfDxf="1" sqref="C1155" start="0" length="0">
    <dxf>
      <font>
        <b/>
        <sz val="11"/>
        <name val="Calibri"/>
        <scheme val="none"/>
      </font>
      <alignment vertical="top" wrapText="1" mergeCell="1" readingOrder="0"/>
      <border outline="0">
        <bottom style="medium">
          <color indexed="64"/>
        </bottom>
      </border>
    </dxf>
  </rfmt>
  <rfmt sheetId="5" xfDxf="1" sqref="D1155" start="0" length="0">
    <dxf>
      <font>
        <b/>
        <sz val="11"/>
        <name val="Calibri"/>
        <scheme val="none"/>
      </font>
      <alignment vertical="top" wrapText="1" mergeCell="1" readingOrder="0"/>
      <border outline="0">
        <bottom style="medium">
          <color indexed="64"/>
        </bottom>
      </border>
    </dxf>
  </rfmt>
  <rfmt sheetId="5" xfDxf="1" sqref="E1155" start="0" length="0">
    <dxf>
      <font>
        <b/>
        <sz val="11"/>
        <name val="Calibri"/>
        <scheme val="none"/>
      </font>
      <alignment vertical="top" wrapText="1" mergeCell="1" readingOrder="0"/>
      <border outline="0">
        <right style="medium">
          <color indexed="64"/>
        </right>
        <bottom style="medium">
          <color indexed="64"/>
        </bottom>
      </border>
    </dxf>
  </rfmt>
  <rfmt sheetId="5" xfDxf="1" sqref="F1155" start="0" length="0"/>
  <rfmt sheetId="5" xfDxf="1" sqref="G1155" start="0" length="0"/>
  <rfmt sheetId="5" xfDxf="1" sqref="H1155" start="0" length="0"/>
  <rfmt sheetId="5" xfDxf="1" sqref="I1155" start="0" length="0"/>
  <rfmt sheetId="5" xfDxf="1" sqref="J1155" start="0" length="0"/>
  <rfmt sheetId="5" xfDxf="1" sqref="K1155" start="0" length="0"/>
  <rfmt sheetId="5" xfDxf="1" sqref="L1155" start="0" length="0"/>
  <rfmt sheetId="5" xfDxf="1" sqref="M1155" start="0" length="0"/>
  <rfmt sheetId="5" xfDxf="1" sqref="N1155" start="0" length="0"/>
  <rfmt sheetId="5" xfDxf="1" sqref="O1155" start="0" length="0"/>
  <rfmt sheetId="5" xfDxf="1" sqref="P1155" start="0" length="0"/>
  <rfmt sheetId="5" xfDxf="1" sqref="Q1155" start="0" length="0"/>
  <rfmt sheetId="5" xfDxf="1" sqref="R1155" start="0" length="0"/>
  <rfmt sheetId="5" xfDxf="1" sqref="S1155" start="0" length="0"/>
  <rfmt sheetId="5" xfDxf="1" sqref="T1155" start="0" length="0"/>
  <rfmt sheetId="5" xfDxf="1" sqref="U1155" start="0" length="0"/>
  <rfmt sheetId="5" xfDxf="1" sqref="V1155" start="0" length="0"/>
  <rfmt sheetId="5" xfDxf="1" sqref="W1155" start="0" length="0"/>
  <rfmt sheetId="5" xfDxf="1" sqref="X1155" start="0" length="0"/>
  <rfmt sheetId="5" xfDxf="1" sqref="Y1155" start="0" length="0"/>
  <rfmt sheetId="5" xfDxf="1" sqref="Z1155" start="0" length="0"/>
  <rfmt sheetId="5" xfDxf="1" sqref="AA1155" start="0" length="0"/>
  <rfmt sheetId="5" xfDxf="1" sqref="AB1155" start="0" length="0"/>
  <rfmt sheetId="5" xfDxf="1" sqref="AC1155" start="0" length="0"/>
  <rfmt sheetId="5" xfDxf="1" sqref="AD1155" start="0" length="0"/>
  <rfmt sheetId="5" xfDxf="1" sqref="AE1155" start="0" length="0"/>
  <rcc rId="57550" sId="5" xfDxf="1" dxf="1">
    <nc r="A1156" t="inlineStr">
      <is>
        <r>
          <t>Objective 3:</t>
        </r>
        <r>
          <rPr>
            <b/>
            <sz val="11"/>
            <rFont val="Calibri"/>
            <family val="2"/>
          </rPr>
          <t xml:space="preserve"> </t>
        </r>
        <r>
          <rPr>
            <sz val="11"/>
            <rFont val="Calibri"/>
            <family val="2"/>
          </rPr>
          <t>To strengthen the capacity of RIDE AFRICA, FORT PORTAL MUNICIPALITY and Kasese  urban authorities in HIV and MARPS programming for improved delivery of HIV and AIDS services to MARPS.</t>
        </r>
      </is>
    </nc>
    <ndxf>
      <font>
        <b/>
        <sz val="14"/>
        <name val="Calibri"/>
        <scheme val="none"/>
      </font>
      <alignment vertical="top" wrapText="1" mergeCell="1" readingOrder="0"/>
      <border outline="0">
        <left style="medium">
          <color indexed="64"/>
        </left>
        <top style="medium">
          <color indexed="64"/>
        </top>
        <bottom style="medium">
          <color indexed="64"/>
        </bottom>
      </border>
    </ndxf>
  </rcc>
  <rfmt sheetId="5" xfDxf="1" sqref="B1156" start="0" length="0">
    <dxf>
      <font>
        <b/>
        <sz val="14"/>
        <name val="Calibri"/>
        <scheme val="none"/>
      </font>
      <alignment vertical="top" wrapText="1" mergeCell="1" readingOrder="0"/>
      <border outline="0">
        <top style="medium">
          <color indexed="64"/>
        </top>
        <bottom style="medium">
          <color indexed="64"/>
        </bottom>
      </border>
    </dxf>
  </rfmt>
  <rfmt sheetId="5" xfDxf="1" sqref="C1156" start="0" length="0">
    <dxf>
      <font>
        <b/>
        <sz val="14"/>
        <name val="Calibri"/>
        <scheme val="none"/>
      </font>
      <alignment vertical="top" wrapText="1" mergeCell="1" readingOrder="0"/>
      <border outline="0">
        <top style="medium">
          <color indexed="64"/>
        </top>
        <bottom style="medium">
          <color indexed="64"/>
        </bottom>
      </border>
    </dxf>
  </rfmt>
  <rfmt sheetId="5" xfDxf="1" sqref="D1156" start="0" length="0">
    <dxf>
      <font>
        <b/>
        <sz val="14"/>
        <name val="Calibri"/>
        <scheme val="none"/>
      </font>
      <alignment vertical="top" wrapText="1" mergeCell="1" readingOrder="0"/>
      <border outline="0">
        <top style="medium">
          <color indexed="64"/>
        </top>
        <bottom style="medium">
          <color indexed="64"/>
        </bottom>
      </border>
    </dxf>
  </rfmt>
  <rfmt sheetId="5" xfDxf="1" sqref="E1156" start="0" length="0">
    <dxf>
      <font>
        <b/>
        <sz val="14"/>
        <name val="Calibri"/>
        <scheme val="none"/>
      </font>
      <alignment vertical="top" wrapText="1" mergeCell="1" readingOrder="0"/>
      <border outline="0">
        <right style="medium">
          <color indexed="64"/>
        </right>
        <top style="medium">
          <color indexed="64"/>
        </top>
        <bottom style="medium">
          <color indexed="64"/>
        </bottom>
      </border>
    </dxf>
  </rfmt>
  <rfmt sheetId="5" xfDxf="1" sqref="F1156" start="0" length="0"/>
  <rfmt sheetId="5" xfDxf="1" sqref="G1156" start="0" length="0"/>
  <rfmt sheetId="5" xfDxf="1" sqref="H1156" start="0" length="0"/>
  <rfmt sheetId="5" xfDxf="1" sqref="I1156" start="0" length="0"/>
  <rfmt sheetId="5" xfDxf="1" sqref="J1156" start="0" length="0"/>
  <rfmt sheetId="5" xfDxf="1" sqref="K1156" start="0" length="0"/>
  <rfmt sheetId="5" xfDxf="1" sqref="L1156" start="0" length="0"/>
  <rfmt sheetId="5" xfDxf="1" sqref="M1156" start="0" length="0"/>
  <rfmt sheetId="5" xfDxf="1" sqref="N1156" start="0" length="0"/>
  <rfmt sheetId="5" xfDxf="1" sqref="O1156" start="0" length="0"/>
  <rfmt sheetId="5" xfDxf="1" sqref="P1156" start="0" length="0"/>
  <rfmt sheetId="5" xfDxf="1" sqref="Q1156" start="0" length="0"/>
  <rfmt sheetId="5" xfDxf="1" sqref="R1156" start="0" length="0"/>
  <rfmt sheetId="5" xfDxf="1" sqref="S1156" start="0" length="0"/>
  <rfmt sheetId="5" xfDxf="1" sqref="T1156" start="0" length="0"/>
  <rfmt sheetId="5" xfDxf="1" sqref="U1156" start="0" length="0"/>
  <rfmt sheetId="5" xfDxf="1" sqref="V1156" start="0" length="0"/>
  <rfmt sheetId="5" xfDxf="1" sqref="W1156" start="0" length="0"/>
  <rfmt sheetId="5" xfDxf="1" sqref="X1156" start="0" length="0"/>
  <rfmt sheetId="5" xfDxf="1" sqref="Y1156" start="0" length="0"/>
  <rfmt sheetId="5" xfDxf="1" sqref="Z1156" start="0" length="0"/>
  <rfmt sheetId="5" xfDxf="1" sqref="AA1156" start="0" length="0"/>
  <rfmt sheetId="5" xfDxf="1" sqref="AB1156" start="0" length="0"/>
  <rfmt sheetId="5" xfDxf="1" sqref="AC1156" start="0" length="0"/>
  <rfmt sheetId="5" xfDxf="1" sqref="AD1156" start="0" length="0"/>
  <rfmt sheetId="5" xfDxf="1" sqref="AE1156" start="0" length="0"/>
  <rcc rId="57551" sId="5" xfDxf="1" dxf="1">
    <nc r="A1157" t="inlineStr">
      <is>
        <r>
          <t>Outcome 3</t>
        </r>
        <r>
          <rPr>
            <sz val="11"/>
            <rFont val="Calibri"/>
            <family val="2"/>
          </rPr>
          <t xml:space="preserve">: </t>
        </r>
      </is>
    </nc>
    <ndxf>
      <font>
        <b/>
        <sz val="11"/>
        <name val="Calibri"/>
        <scheme val="none"/>
      </font>
      <alignment vertical="top" wrapText="1" mergeCell="1" readingOrder="0"/>
      <border outline="0">
        <left style="medium">
          <color indexed="64"/>
        </left>
        <top style="medium">
          <color indexed="64"/>
        </top>
      </border>
    </ndxf>
  </rcc>
  <rfmt sheetId="5" xfDxf="1" sqref="B1157" start="0" length="0">
    <dxf>
      <font>
        <b/>
        <sz val="11"/>
        <name val="Calibri"/>
        <scheme val="none"/>
      </font>
      <alignment vertical="top" wrapText="1" mergeCell="1" readingOrder="0"/>
      <border outline="0">
        <right style="medium">
          <color indexed="64"/>
        </right>
        <top style="medium">
          <color indexed="64"/>
        </top>
      </border>
    </dxf>
  </rfmt>
  <rfmt sheetId="5" xfDxf="1" sqref="C1157" start="0" length="0">
    <dxf>
      <font>
        <b/>
        <i/>
        <sz val="12"/>
        <name val="Calibri"/>
        <scheme val="none"/>
      </font>
      <alignment horizontal="justify" vertical="top" wrapText="1" readingOrder="0"/>
      <border outline="0">
        <right style="medium">
          <color indexed="64"/>
        </right>
      </border>
    </dxf>
  </rfmt>
  <rcc rId="57552" sId="5" xfDxf="1" dxf="1">
    <nc r="D1157" t="inlineStr">
      <is>
        <t xml:space="preserve">Evaluation reports </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E1157" start="0" length="0">
    <dxf>
      <font>
        <sz val="12"/>
        <name val="Calibri"/>
        <scheme val="none"/>
      </font>
      <alignment horizontal="justify" vertical="top" wrapText="1" mergeCell="1" readingOrder="0"/>
      <border outline="0">
        <left style="medium">
          <color indexed="64"/>
        </left>
        <right style="medium">
          <color indexed="64"/>
        </right>
        <top style="medium">
          <color indexed="64"/>
        </top>
      </border>
    </dxf>
  </rfmt>
  <rfmt sheetId="5" xfDxf="1" sqref="F1157" start="0" length="0"/>
  <rfmt sheetId="5" xfDxf="1" sqref="G1157" start="0" length="0"/>
  <rfmt sheetId="5" xfDxf="1" sqref="H1157" start="0" length="0"/>
  <rfmt sheetId="5" xfDxf="1" sqref="I1157" start="0" length="0"/>
  <rfmt sheetId="5" xfDxf="1" sqref="J1157" start="0" length="0"/>
  <rfmt sheetId="5" xfDxf="1" sqref="K1157" start="0" length="0"/>
  <rfmt sheetId="5" xfDxf="1" sqref="L1157" start="0" length="0"/>
  <rfmt sheetId="5" xfDxf="1" sqref="M1157" start="0" length="0"/>
  <rfmt sheetId="5" xfDxf="1" sqref="N1157" start="0" length="0"/>
  <rfmt sheetId="5" xfDxf="1" sqref="O1157" start="0" length="0"/>
  <rfmt sheetId="5" xfDxf="1" sqref="P1157" start="0" length="0"/>
  <rfmt sheetId="5" xfDxf="1" sqref="Q1157" start="0" length="0"/>
  <rfmt sheetId="5" xfDxf="1" sqref="R1157" start="0" length="0"/>
  <rfmt sheetId="5" xfDxf="1" sqref="S1157" start="0" length="0"/>
  <rfmt sheetId="5" xfDxf="1" sqref="T1157" start="0" length="0"/>
  <rfmt sheetId="5" xfDxf="1" sqref="U1157" start="0" length="0"/>
  <rfmt sheetId="5" xfDxf="1" sqref="V1157" start="0" length="0"/>
  <rfmt sheetId="5" xfDxf="1" sqref="W1157" start="0" length="0"/>
  <rfmt sheetId="5" xfDxf="1" sqref="X1157" start="0" length="0"/>
  <rfmt sheetId="5" xfDxf="1" sqref="Y1157" start="0" length="0"/>
  <rfmt sheetId="5" xfDxf="1" sqref="Z1157" start="0" length="0"/>
  <rfmt sheetId="5" xfDxf="1" sqref="AA1157" start="0" length="0"/>
  <rfmt sheetId="5" xfDxf="1" sqref="AB1157" start="0" length="0"/>
  <rfmt sheetId="5" xfDxf="1" sqref="AC1157" start="0" length="0"/>
  <rfmt sheetId="5" xfDxf="1" sqref="AD1157" start="0" length="0"/>
  <rfmt sheetId="5" xfDxf="1" sqref="AE1157" start="0" length="0"/>
  <rcc rId="57553" sId="5" xfDxf="1" dxf="1">
    <nc r="A1158" t="inlineStr">
      <is>
        <t xml:space="preserve">Strengthened capacity and systems for improved HIV&amp;AIDS services delivery in RIDE AFRICA, FORT PORTAL MUNICIPALITY and surrounding urban authorities </t>
      </is>
    </nc>
    <ndxf>
      <font>
        <sz val="11"/>
        <name val="Calibri"/>
        <scheme val="none"/>
      </font>
      <alignment vertical="top" wrapText="1" mergeCell="1" readingOrder="0"/>
      <border outline="0">
        <left style="medium">
          <color indexed="64"/>
        </left>
      </border>
    </ndxf>
  </rcc>
  <rfmt sheetId="5" xfDxf="1" sqref="B1158" start="0" length="0">
    <dxf>
      <font>
        <sz val="11"/>
        <name val="Calibri"/>
        <scheme val="none"/>
      </font>
      <alignment vertical="top" wrapText="1" mergeCell="1" readingOrder="0"/>
      <border outline="0">
        <right style="medium">
          <color indexed="64"/>
        </right>
      </border>
    </dxf>
  </rfmt>
  <rcc rId="57554" sId="5" xfDxf="1" dxf="1">
    <nc r="C1158" t="inlineStr">
      <is>
        <r>
          <t>·</t>
        </r>
        <r>
          <rPr>
            <sz val="7"/>
            <rFont val="Times New Roman"/>
            <family val="1"/>
          </rPr>
          <t xml:space="preserve">  </t>
        </r>
        <r>
          <rPr>
            <sz val="12"/>
            <rFont val="Calibri"/>
            <family val="2"/>
          </rPr>
          <t xml:space="preserve">Improved policy environment/framework to guide HIV&amp;AIDS Service provision to MARPS </t>
        </r>
      </is>
    </nc>
    <ndxf>
      <font>
        <sz val="12"/>
        <name val="Symbol"/>
        <scheme val="none"/>
      </font>
      <alignment vertical="top" wrapText="1" readingOrder="0"/>
      <border outline="0">
        <right style="medium">
          <color indexed="64"/>
        </right>
      </border>
    </ndxf>
  </rcc>
  <rfmt sheetId="5" xfDxf="1" sqref="D1158"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E1158"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58" start="0" length="0"/>
  <rfmt sheetId="5" xfDxf="1" sqref="G1158" start="0" length="0"/>
  <rfmt sheetId="5" xfDxf="1" sqref="H1158" start="0" length="0"/>
  <rfmt sheetId="5" xfDxf="1" sqref="I1158" start="0" length="0"/>
  <rfmt sheetId="5" xfDxf="1" sqref="J1158" start="0" length="0"/>
  <rfmt sheetId="5" xfDxf="1" sqref="K1158" start="0" length="0"/>
  <rfmt sheetId="5" xfDxf="1" sqref="L1158" start="0" length="0"/>
  <rfmt sheetId="5" xfDxf="1" sqref="M1158" start="0" length="0"/>
  <rfmt sheetId="5" xfDxf="1" sqref="N1158" start="0" length="0"/>
  <rfmt sheetId="5" xfDxf="1" sqref="O1158" start="0" length="0"/>
  <rfmt sheetId="5" xfDxf="1" sqref="P1158" start="0" length="0"/>
  <rfmt sheetId="5" xfDxf="1" sqref="Q1158" start="0" length="0"/>
  <rfmt sheetId="5" xfDxf="1" sqref="R1158" start="0" length="0"/>
  <rfmt sheetId="5" xfDxf="1" sqref="S1158" start="0" length="0"/>
  <rfmt sheetId="5" xfDxf="1" sqref="T1158" start="0" length="0"/>
  <rfmt sheetId="5" xfDxf="1" sqref="U1158" start="0" length="0"/>
  <rfmt sheetId="5" xfDxf="1" sqref="V1158" start="0" length="0"/>
  <rfmt sheetId="5" xfDxf="1" sqref="W1158" start="0" length="0"/>
  <rfmt sheetId="5" xfDxf="1" sqref="X1158" start="0" length="0"/>
  <rfmt sheetId="5" xfDxf="1" sqref="Y1158" start="0" length="0"/>
  <rfmt sheetId="5" xfDxf="1" sqref="Z1158" start="0" length="0"/>
  <rfmt sheetId="5" xfDxf="1" sqref="AA1158" start="0" length="0"/>
  <rfmt sheetId="5" xfDxf="1" sqref="AB1158" start="0" length="0"/>
  <rfmt sheetId="5" xfDxf="1" sqref="AC1158" start="0" length="0"/>
  <rfmt sheetId="5" xfDxf="1" sqref="AD1158" start="0" length="0"/>
  <rfmt sheetId="5" xfDxf="1" sqref="AE1158" start="0" length="0"/>
  <rfmt sheetId="5" xfDxf="1" sqref="A1159" start="0" length="0">
    <dxf>
      <alignment vertical="top" wrapText="1" mergeCell="1" readingOrder="0"/>
      <border outline="0">
        <left style="medium">
          <color indexed="64"/>
        </left>
      </border>
    </dxf>
  </rfmt>
  <rfmt sheetId="5" xfDxf="1" sqref="B1159" start="0" length="0">
    <dxf>
      <alignment vertical="top" wrapText="1" mergeCell="1" readingOrder="0"/>
      <border outline="0">
        <right style="medium">
          <color indexed="64"/>
        </right>
      </border>
    </dxf>
  </rfmt>
  <rcc rId="57555" sId="5" xfDxf="1" dxf="1">
    <nc r="C1159" t="inlineStr">
      <is>
        <r>
          <t>·</t>
        </r>
        <r>
          <rPr>
            <sz val="7"/>
            <rFont val="Times New Roman"/>
            <family val="1"/>
          </rPr>
          <t xml:space="preserve">  </t>
        </r>
        <r>
          <rPr>
            <sz val="12"/>
            <rFont val="Calibri"/>
            <family val="2"/>
          </rPr>
          <t xml:space="preserve">Increased funding for HIV&amp;AIDS response towards MARPS </t>
        </r>
      </is>
    </nc>
    <ndxf>
      <font>
        <sz val="12"/>
        <name val="Symbol"/>
        <scheme val="none"/>
      </font>
      <alignment vertical="top" wrapText="1" readingOrder="0"/>
      <border outline="0">
        <right style="medium">
          <color indexed="64"/>
        </right>
      </border>
    </ndxf>
  </rcc>
  <rfmt sheetId="5" xfDxf="1" sqref="D1159"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E1159"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159" start="0" length="0"/>
  <rfmt sheetId="5" xfDxf="1" sqref="G1159" start="0" length="0"/>
  <rfmt sheetId="5" xfDxf="1" sqref="H1159" start="0" length="0"/>
  <rfmt sheetId="5" xfDxf="1" sqref="I1159" start="0" length="0"/>
  <rfmt sheetId="5" xfDxf="1" sqref="J1159" start="0" length="0"/>
  <rfmt sheetId="5" xfDxf="1" sqref="K1159" start="0" length="0"/>
  <rfmt sheetId="5" xfDxf="1" sqref="L1159" start="0" length="0"/>
  <rfmt sheetId="5" xfDxf="1" sqref="M1159" start="0" length="0"/>
  <rfmt sheetId="5" xfDxf="1" sqref="N1159" start="0" length="0"/>
  <rfmt sheetId="5" xfDxf="1" sqref="O1159" start="0" length="0"/>
  <rfmt sheetId="5" xfDxf="1" sqref="P1159" start="0" length="0"/>
  <rfmt sheetId="5" xfDxf="1" sqref="Q1159" start="0" length="0"/>
  <rfmt sheetId="5" xfDxf="1" sqref="R1159" start="0" length="0"/>
  <rfmt sheetId="5" xfDxf="1" sqref="S1159" start="0" length="0"/>
  <rfmt sheetId="5" xfDxf="1" sqref="T1159" start="0" length="0"/>
  <rfmt sheetId="5" xfDxf="1" sqref="U1159" start="0" length="0"/>
  <rfmt sheetId="5" xfDxf="1" sqref="V1159" start="0" length="0"/>
  <rfmt sheetId="5" xfDxf="1" sqref="W1159" start="0" length="0"/>
  <rfmt sheetId="5" xfDxf="1" sqref="X1159" start="0" length="0"/>
  <rfmt sheetId="5" xfDxf="1" sqref="Y1159" start="0" length="0"/>
  <rfmt sheetId="5" xfDxf="1" sqref="Z1159" start="0" length="0"/>
  <rfmt sheetId="5" xfDxf="1" sqref="AA1159" start="0" length="0"/>
  <rfmt sheetId="5" xfDxf="1" sqref="AB1159" start="0" length="0"/>
  <rfmt sheetId="5" xfDxf="1" sqref="AC1159" start="0" length="0"/>
  <rfmt sheetId="5" xfDxf="1" sqref="AD1159" start="0" length="0"/>
  <rfmt sheetId="5" xfDxf="1" sqref="AE1159" start="0" length="0"/>
  <rfmt sheetId="5" xfDxf="1" sqref="A1160" start="0" length="0">
    <dxf>
      <alignment vertical="top" wrapText="1" mergeCell="1" readingOrder="0"/>
      <border outline="0">
        <left style="medium">
          <color indexed="64"/>
        </left>
        <bottom style="medium">
          <color indexed="64"/>
        </bottom>
      </border>
    </dxf>
  </rfmt>
  <rfmt sheetId="5" xfDxf="1" sqref="B1160" start="0" length="0">
    <dxf>
      <alignment vertical="top" wrapText="1" mergeCell="1" readingOrder="0"/>
      <border outline="0">
        <right style="medium">
          <color indexed="64"/>
        </right>
        <bottom style="medium">
          <color indexed="64"/>
        </bottom>
      </border>
    </dxf>
  </rfmt>
  <rcc rId="57556" sId="5" xfDxf="1" dxf="1">
    <nc r="C1160" t="inlineStr">
      <is>
        <r>
          <t>·</t>
        </r>
        <r>
          <rPr>
            <sz val="7"/>
            <rFont val="Times New Roman"/>
            <family val="1"/>
          </rPr>
          <t xml:space="preserve">  </t>
        </r>
        <r>
          <rPr>
            <sz val="12"/>
            <rFont val="Calibri"/>
            <family val="2"/>
          </rPr>
          <t>Strengthened capacity of health service providers to provide tailored HIV&amp;AIDS Services to MARPS.</t>
        </r>
      </is>
    </nc>
    <ndxf>
      <font>
        <sz val="12"/>
        <name val="Symbol"/>
        <scheme val="none"/>
      </font>
      <alignment vertical="top" wrapText="1" readingOrder="0"/>
      <border outline="0">
        <right style="medium">
          <color indexed="64"/>
        </right>
        <bottom style="medium">
          <color indexed="64"/>
        </bottom>
      </border>
    </ndxf>
  </rcc>
  <rfmt sheetId="5" xfDxf="1" sqref="D1160"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E1160"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60" start="0" length="0"/>
  <rfmt sheetId="5" xfDxf="1" sqref="G1160" start="0" length="0"/>
  <rfmt sheetId="5" xfDxf="1" sqref="H1160" start="0" length="0"/>
  <rfmt sheetId="5" xfDxf="1" sqref="I1160" start="0" length="0"/>
  <rfmt sheetId="5" xfDxf="1" sqref="J1160" start="0" length="0"/>
  <rfmt sheetId="5" xfDxf="1" sqref="K1160" start="0" length="0"/>
  <rfmt sheetId="5" xfDxf="1" sqref="L1160" start="0" length="0"/>
  <rfmt sheetId="5" xfDxf="1" sqref="M1160" start="0" length="0"/>
  <rfmt sheetId="5" xfDxf="1" sqref="N1160" start="0" length="0"/>
  <rfmt sheetId="5" xfDxf="1" sqref="O1160" start="0" length="0"/>
  <rfmt sheetId="5" xfDxf="1" sqref="P1160" start="0" length="0"/>
  <rfmt sheetId="5" xfDxf="1" sqref="Q1160" start="0" length="0"/>
  <rfmt sheetId="5" xfDxf="1" sqref="R1160" start="0" length="0"/>
  <rfmt sheetId="5" xfDxf="1" sqref="S1160" start="0" length="0"/>
  <rfmt sheetId="5" xfDxf="1" sqref="T1160" start="0" length="0"/>
  <rfmt sheetId="5" xfDxf="1" sqref="U1160" start="0" length="0"/>
  <rfmt sheetId="5" xfDxf="1" sqref="V1160" start="0" length="0"/>
  <rfmt sheetId="5" xfDxf="1" sqref="W1160" start="0" length="0"/>
  <rfmt sheetId="5" xfDxf="1" sqref="X1160" start="0" length="0"/>
  <rfmt sheetId="5" xfDxf="1" sqref="Y1160" start="0" length="0"/>
  <rfmt sheetId="5" xfDxf="1" sqref="Z1160" start="0" length="0"/>
  <rfmt sheetId="5" xfDxf="1" sqref="AA1160" start="0" length="0"/>
  <rfmt sheetId="5" xfDxf="1" sqref="AB1160" start="0" length="0"/>
  <rfmt sheetId="5" xfDxf="1" sqref="AC1160" start="0" length="0"/>
  <rfmt sheetId="5" xfDxf="1" sqref="AD1160" start="0" length="0"/>
  <rfmt sheetId="5" xfDxf="1" sqref="AE1160" start="0" length="0"/>
  <rcc rId="57557" sId="5" xfDxf="1" dxf="1">
    <nc r="A1161" t="inlineStr">
      <is>
        <t>Outputs</t>
      </is>
    </nc>
    <ndxf>
      <font>
        <b/>
        <sz val="12"/>
        <name val="Calibri"/>
        <scheme val="none"/>
      </font>
      <alignment vertical="top" wrapText="1" mergeCell="1" readingOrder="0"/>
      <border outline="0">
        <left style="medium">
          <color indexed="64"/>
        </left>
        <top style="medium">
          <color indexed="64"/>
        </top>
        <bottom style="medium">
          <color indexed="64"/>
        </bottom>
      </border>
    </ndxf>
  </rcc>
  <rfmt sheetId="5" xfDxf="1" sqref="B1161" start="0" length="0">
    <dxf>
      <font>
        <b/>
        <sz val="12"/>
        <name val="Calibri"/>
        <scheme val="none"/>
      </font>
      <alignment vertical="top" wrapText="1" mergeCell="1" readingOrder="0"/>
      <border outline="0">
        <right style="medium">
          <color indexed="64"/>
        </right>
        <top style="medium">
          <color indexed="64"/>
        </top>
        <bottom style="medium">
          <color indexed="64"/>
        </bottom>
      </border>
    </dxf>
  </rfmt>
  <rfmt sheetId="5" xfDxf="1" sqref="C1161" start="0" length="0">
    <dxf>
      <font>
        <b/>
        <i/>
        <sz val="12"/>
        <name val="Calibri"/>
        <scheme val="none"/>
      </font>
      <alignment horizontal="justify" vertical="top" wrapText="1" readingOrder="0"/>
      <border outline="0">
        <right style="medium">
          <color indexed="64"/>
        </right>
        <bottom style="medium">
          <color indexed="64"/>
        </bottom>
      </border>
    </dxf>
  </rfmt>
  <rfmt sheetId="5" xfDxf="1" sqref="D1161" start="0" length="0">
    <dxf>
      <font>
        <sz val="12"/>
        <name val="Calibri"/>
        <scheme val="none"/>
      </font>
      <alignment horizontal="justify" vertical="top" wrapText="1" readingOrder="0"/>
      <border outline="0">
        <right style="medium">
          <color indexed="64"/>
        </right>
        <bottom style="medium">
          <color indexed="64"/>
        </bottom>
      </border>
    </dxf>
  </rfmt>
  <rfmt sheetId="5" xfDxf="1" sqref="E1161" start="0" length="0">
    <dxf>
      <font>
        <sz val="12"/>
        <name val="Calibri"/>
        <scheme val="none"/>
      </font>
      <alignment horizontal="justify" vertical="top" wrapText="1" readingOrder="0"/>
      <border outline="0">
        <right style="medium">
          <color indexed="64"/>
        </right>
        <bottom style="medium">
          <color indexed="64"/>
        </bottom>
      </border>
    </dxf>
  </rfmt>
  <rfmt sheetId="5" xfDxf="1" sqref="F1161" start="0" length="0"/>
  <rfmt sheetId="5" xfDxf="1" sqref="G1161" start="0" length="0"/>
  <rfmt sheetId="5" xfDxf="1" sqref="H1161" start="0" length="0"/>
  <rfmt sheetId="5" xfDxf="1" sqref="I1161" start="0" length="0"/>
  <rfmt sheetId="5" xfDxf="1" sqref="J1161" start="0" length="0"/>
  <rfmt sheetId="5" xfDxf="1" sqref="K1161" start="0" length="0"/>
  <rfmt sheetId="5" xfDxf="1" sqref="L1161" start="0" length="0"/>
  <rfmt sheetId="5" xfDxf="1" sqref="M1161" start="0" length="0"/>
  <rfmt sheetId="5" xfDxf="1" sqref="N1161" start="0" length="0"/>
  <rfmt sheetId="5" xfDxf="1" sqref="O1161" start="0" length="0"/>
  <rfmt sheetId="5" xfDxf="1" sqref="P1161" start="0" length="0"/>
  <rfmt sheetId="5" xfDxf="1" sqref="Q1161" start="0" length="0"/>
  <rfmt sheetId="5" xfDxf="1" sqref="R1161" start="0" length="0"/>
  <rfmt sheetId="5" xfDxf="1" sqref="S1161" start="0" length="0"/>
  <rfmt sheetId="5" xfDxf="1" sqref="T1161" start="0" length="0"/>
  <rfmt sheetId="5" xfDxf="1" sqref="U1161" start="0" length="0"/>
  <rfmt sheetId="5" xfDxf="1" sqref="V1161" start="0" length="0"/>
  <rfmt sheetId="5" xfDxf="1" sqref="W1161" start="0" length="0"/>
  <rfmt sheetId="5" xfDxf="1" sqref="X1161" start="0" length="0"/>
  <rfmt sheetId="5" xfDxf="1" sqref="Y1161" start="0" length="0"/>
  <rfmt sheetId="5" xfDxf="1" sqref="Z1161" start="0" length="0"/>
  <rfmt sheetId="5" xfDxf="1" sqref="AA1161" start="0" length="0"/>
  <rfmt sheetId="5" xfDxf="1" sqref="AB1161" start="0" length="0"/>
  <rfmt sheetId="5" xfDxf="1" sqref="AC1161" start="0" length="0"/>
  <rfmt sheetId="5" xfDxf="1" sqref="AD1161" start="0" length="0"/>
  <rfmt sheetId="5" xfDxf="1" sqref="AE1161" start="0" length="0"/>
  <rcc rId="57558" sId="5" xfDxf="1" dxf="1">
    <nc r="A1162" t="inlineStr">
      <is>
        <t>3.1. 6 staff equipped with knowledge in HIV and AIDS programing and M&amp;E</t>
      </is>
    </nc>
    <ndxf>
      <font>
        <sz val="12"/>
        <name val="Calibri"/>
        <scheme val="none"/>
      </font>
      <alignment horizontal="left" vertical="top" wrapText="1" indent="3" relativeIndent="0" mergeCell="1" readingOrder="0"/>
      <border outline="0">
        <left style="medium">
          <color indexed="64"/>
        </left>
        <top style="medium">
          <color indexed="64"/>
        </top>
      </border>
    </ndxf>
  </rcc>
  <rfmt sheetId="5" xfDxf="1" sqref="B1162" start="0" length="0">
    <dxf>
      <font>
        <sz val="12"/>
        <name val="Calibri"/>
        <scheme val="none"/>
      </font>
      <alignment horizontal="left" vertical="top" wrapText="1" indent="3" relativeIndent="0" mergeCell="1" readingOrder="0"/>
      <border outline="0">
        <right style="medium">
          <color indexed="64"/>
        </right>
        <top style="medium">
          <color indexed="64"/>
        </top>
      </border>
    </dxf>
  </rfmt>
  <rcc rId="57559" sId="5" xfDxf="1" dxf="1">
    <nc r="C1162" t="inlineStr">
      <is>
        <t>Number of Staff trained in HIV and MARPS programming and M&amp;E</t>
      </is>
    </nc>
    <ndxf>
      <font>
        <sz val="11"/>
        <name val="Calibri"/>
        <scheme val="none"/>
      </font>
      <alignment horizontal="justify" vertical="top" wrapText="1" mergeCell="1" readingOrder="0"/>
      <border outline="0">
        <left style="medium">
          <color indexed="64"/>
        </left>
        <right style="medium">
          <color indexed="64"/>
        </right>
        <top style="medium">
          <color indexed="64"/>
        </top>
      </border>
    </ndxf>
  </rcc>
  <rcc rId="57560" sId="5" xfDxf="1" dxf="1">
    <nc r="D1162" t="inlineStr">
      <is>
        <t xml:space="preserve">Training certificate </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cc rId="57561" sId="5" xfDxf="1" dxf="1">
    <nc r="E1162" t="inlineStr">
      <is>
        <t>Staff will have time amidst the busy project schedule to attend the training</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62" start="0" length="0"/>
  <rfmt sheetId="5" xfDxf="1" sqref="G1162" start="0" length="0"/>
  <rfmt sheetId="5" xfDxf="1" sqref="H1162" start="0" length="0"/>
  <rfmt sheetId="5" xfDxf="1" sqref="I1162" start="0" length="0"/>
  <rfmt sheetId="5" xfDxf="1" sqref="J1162" start="0" length="0"/>
  <rfmt sheetId="5" xfDxf="1" sqref="K1162" start="0" length="0"/>
  <rfmt sheetId="5" xfDxf="1" sqref="L1162" start="0" length="0"/>
  <rfmt sheetId="5" xfDxf="1" sqref="M1162" start="0" length="0"/>
  <rfmt sheetId="5" xfDxf="1" sqref="N1162" start="0" length="0"/>
  <rfmt sheetId="5" xfDxf="1" sqref="O1162" start="0" length="0"/>
  <rfmt sheetId="5" xfDxf="1" sqref="P1162" start="0" length="0"/>
  <rfmt sheetId="5" xfDxf="1" sqref="Q1162" start="0" length="0"/>
  <rfmt sheetId="5" xfDxf="1" sqref="R1162" start="0" length="0"/>
  <rfmt sheetId="5" xfDxf="1" sqref="S1162" start="0" length="0"/>
  <rfmt sheetId="5" xfDxf="1" sqref="T1162" start="0" length="0"/>
  <rfmt sheetId="5" xfDxf="1" sqref="U1162" start="0" length="0"/>
  <rfmt sheetId="5" xfDxf="1" sqref="V1162" start="0" length="0"/>
  <rfmt sheetId="5" xfDxf="1" sqref="W1162" start="0" length="0"/>
  <rfmt sheetId="5" xfDxf="1" sqref="X1162" start="0" length="0"/>
  <rfmt sheetId="5" xfDxf="1" sqref="Y1162" start="0" length="0"/>
  <rfmt sheetId="5" xfDxf="1" sqref="Z1162" start="0" length="0"/>
  <rfmt sheetId="5" xfDxf="1" sqref="AA1162" start="0" length="0"/>
  <rfmt sheetId="5" xfDxf="1" sqref="AB1162" start="0" length="0"/>
  <rfmt sheetId="5" xfDxf="1" sqref="AC1162" start="0" length="0"/>
  <rfmt sheetId="5" xfDxf="1" sqref="AD1162" start="0" length="0"/>
  <rfmt sheetId="5" xfDxf="1" sqref="AE1162" start="0" length="0"/>
  <rfmt sheetId="5" xfDxf="1" sqref="A1163" start="0" length="0">
    <dxf>
      <font>
        <sz val="12"/>
        <name val="Calibri"/>
        <scheme val="none"/>
      </font>
      <alignment horizontal="left" vertical="top" wrapText="1" indent="3" relativeIndent="0" mergeCell="1" readingOrder="0"/>
      <border outline="0">
        <left style="medium">
          <color indexed="64"/>
        </left>
        <bottom style="medium">
          <color indexed="64"/>
        </bottom>
      </border>
    </dxf>
  </rfmt>
  <rfmt sheetId="5" xfDxf="1" sqref="B1163" start="0" length="0">
    <dxf>
      <font>
        <sz val="12"/>
        <name val="Calibri"/>
        <scheme val="none"/>
      </font>
      <alignment horizontal="left" vertical="top" wrapText="1" indent="3" relativeIndent="0" mergeCell="1" readingOrder="0"/>
      <border outline="0">
        <right style="medium">
          <color indexed="64"/>
        </right>
        <bottom style="medium">
          <color indexed="64"/>
        </bottom>
      </border>
    </dxf>
  </rfmt>
  <rfmt sheetId="5" xfDxf="1" sqref="C1163" start="0" length="0">
    <dxf>
      <font>
        <sz val="11"/>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D1163"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E1163"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63" start="0" length="0"/>
  <rfmt sheetId="5" xfDxf="1" sqref="G1163" start="0" length="0"/>
  <rfmt sheetId="5" xfDxf="1" sqref="H1163" start="0" length="0"/>
  <rfmt sheetId="5" xfDxf="1" sqref="I1163" start="0" length="0"/>
  <rfmt sheetId="5" xfDxf="1" sqref="J1163" start="0" length="0"/>
  <rfmt sheetId="5" xfDxf="1" sqref="K1163" start="0" length="0"/>
  <rfmt sheetId="5" xfDxf="1" sqref="L1163" start="0" length="0"/>
  <rfmt sheetId="5" xfDxf="1" sqref="M1163" start="0" length="0"/>
  <rfmt sheetId="5" xfDxf="1" sqref="N1163" start="0" length="0"/>
  <rfmt sheetId="5" xfDxf="1" sqref="O1163" start="0" length="0"/>
  <rfmt sheetId="5" xfDxf="1" sqref="P1163" start="0" length="0"/>
  <rfmt sheetId="5" xfDxf="1" sqref="Q1163" start="0" length="0"/>
  <rfmt sheetId="5" xfDxf="1" sqref="R1163" start="0" length="0"/>
  <rfmt sheetId="5" xfDxf="1" sqref="S1163" start="0" length="0"/>
  <rfmt sheetId="5" xfDxf="1" sqref="T1163" start="0" length="0"/>
  <rfmt sheetId="5" xfDxf="1" sqref="U1163" start="0" length="0"/>
  <rfmt sheetId="5" xfDxf="1" sqref="V1163" start="0" length="0"/>
  <rfmt sheetId="5" xfDxf="1" sqref="W1163" start="0" length="0"/>
  <rfmt sheetId="5" xfDxf="1" sqref="X1163" start="0" length="0"/>
  <rfmt sheetId="5" xfDxf="1" sqref="Y1163" start="0" length="0"/>
  <rfmt sheetId="5" xfDxf="1" sqref="Z1163" start="0" length="0"/>
  <rfmt sheetId="5" xfDxf="1" sqref="AA1163" start="0" length="0"/>
  <rfmt sheetId="5" xfDxf="1" sqref="AB1163" start="0" length="0"/>
  <rfmt sheetId="5" xfDxf="1" sqref="AC1163" start="0" length="0"/>
  <rfmt sheetId="5" xfDxf="1" sqref="AD1163" start="0" length="0"/>
  <rfmt sheetId="5" xfDxf="1" sqref="AE1163" start="0" length="0"/>
  <rcc rId="57562" sId="5" xfDxf="1" dxf="1">
    <nc r="A1164" t="inlineStr">
      <is>
        <r>
          <t xml:space="preserve">3.2.  </t>
        </r>
        <r>
          <rPr>
            <sz val="11"/>
            <rFont val="Calibri"/>
            <family val="2"/>
          </rPr>
          <t>7 capacity Needs assessment report compiled and 6 Capacity building plans developed</t>
        </r>
      </is>
    </nc>
    <ndxf>
      <font>
        <sz val="12"/>
        <name val="Calibri"/>
        <scheme val="none"/>
      </font>
      <alignment vertical="top" wrapText="1" mergeCell="1" readingOrder="0"/>
      <border outline="0">
        <left style="medium">
          <color indexed="64"/>
        </left>
        <top style="medium">
          <color indexed="64"/>
        </top>
      </border>
    </ndxf>
  </rcc>
  <rfmt sheetId="5" xfDxf="1" sqref="B1164" start="0" length="0">
    <dxf>
      <font>
        <sz val="12"/>
        <name val="Calibri"/>
        <scheme val="none"/>
      </font>
      <alignment vertical="top" wrapText="1" mergeCell="1" readingOrder="0"/>
      <border outline="0">
        <right style="medium">
          <color indexed="64"/>
        </right>
        <top style="medium">
          <color indexed="64"/>
        </top>
      </border>
    </dxf>
  </rfmt>
  <rcc rId="57563" sId="5" xfDxf="1" dxf="1">
    <nc r="C1164" t="inlineStr">
      <is>
        <t>Capacity needs assessment conducted in 6 implementing urban authorities; Number of Capacity Development plans developed</t>
      </is>
    </nc>
    <ndxf>
      <font>
        <sz val="11"/>
        <name val="Calibri"/>
        <scheme val="none"/>
      </font>
      <alignment vertical="top" wrapText="1" mergeCell="1" readingOrder="0"/>
      <border outline="0">
        <left style="medium">
          <color indexed="64"/>
        </left>
        <right style="medium">
          <color indexed="64"/>
        </right>
        <top style="medium">
          <color indexed="64"/>
        </top>
      </border>
    </ndxf>
  </rcc>
  <rcc rId="57564" sId="5" xfDxf="1" dxf="1">
    <nc r="D1164" t="inlineStr">
      <is>
        <t xml:space="preserve">Needs assessment report </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cc rId="57565" sId="5" xfDxf="1" dxf="1">
    <nc r="E1164" t="inlineStr">
      <is>
        <t>Funds will be available</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64" start="0" length="0"/>
  <rfmt sheetId="5" xfDxf="1" sqref="G1164" start="0" length="0"/>
  <rfmt sheetId="5" xfDxf="1" sqref="H1164" start="0" length="0"/>
  <rfmt sheetId="5" xfDxf="1" sqref="I1164" start="0" length="0"/>
  <rfmt sheetId="5" xfDxf="1" sqref="J1164" start="0" length="0"/>
  <rfmt sheetId="5" xfDxf="1" sqref="K1164" start="0" length="0"/>
  <rfmt sheetId="5" xfDxf="1" sqref="L1164" start="0" length="0"/>
  <rfmt sheetId="5" xfDxf="1" sqref="M1164" start="0" length="0"/>
  <rfmt sheetId="5" xfDxf="1" sqref="N1164" start="0" length="0"/>
  <rfmt sheetId="5" xfDxf="1" sqref="O1164" start="0" length="0"/>
  <rfmt sheetId="5" xfDxf="1" sqref="P1164" start="0" length="0"/>
  <rfmt sheetId="5" xfDxf="1" sqref="Q1164" start="0" length="0"/>
  <rfmt sheetId="5" xfDxf="1" sqref="R1164" start="0" length="0"/>
  <rfmt sheetId="5" xfDxf="1" sqref="S1164" start="0" length="0"/>
  <rfmt sheetId="5" xfDxf="1" sqref="T1164" start="0" length="0"/>
  <rfmt sheetId="5" xfDxf="1" sqref="U1164" start="0" length="0"/>
  <rfmt sheetId="5" xfDxf="1" sqref="V1164" start="0" length="0"/>
  <rfmt sheetId="5" xfDxf="1" sqref="W1164" start="0" length="0"/>
  <rfmt sheetId="5" xfDxf="1" sqref="X1164" start="0" length="0"/>
  <rfmt sheetId="5" xfDxf="1" sqref="Y1164" start="0" length="0"/>
  <rfmt sheetId="5" xfDxf="1" sqref="Z1164" start="0" length="0"/>
  <rfmt sheetId="5" xfDxf="1" sqref="AA1164" start="0" length="0"/>
  <rfmt sheetId="5" xfDxf="1" sqref="AB1164" start="0" length="0"/>
  <rfmt sheetId="5" xfDxf="1" sqref="AC1164" start="0" length="0"/>
  <rfmt sheetId="5" xfDxf="1" sqref="AD1164" start="0" length="0"/>
  <rfmt sheetId="5" xfDxf="1" sqref="AE1164" start="0" length="0"/>
  <rfmt sheetId="5" xfDxf="1" sqref="A1165" start="0" length="0">
    <dxf>
      <font>
        <sz val="12"/>
        <name val="Calibri"/>
        <scheme val="none"/>
      </font>
      <alignment vertical="top" wrapText="1" mergeCell="1" readingOrder="0"/>
      <border outline="0">
        <left style="medium">
          <color indexed="64"/>
        </left>
        <bottom style="medium">
          <color indexed="64"/>
        </bottom>
      </border>
    </dxf>
  </rfmt>
  <rfmt sheetId="5" xfDxf="1" sqref="B1165" start="0" length="0">
    <dxf>
      <font>
        <sz val="12"/>
        <name val="Calibri"/>
        <scheme val="none"/>
      </font>
      <alignment vertical="top" wrapText="1" mergeCell="1" readingOrder="0"/>
      <border outline="0">
        <right style="medium">
          <color indexed="64"/>
        </right>
        <bottom style="medium">
          <color indexed="64"/>
        </bottom>
      </border>
    </dxf>
  </rfmt>
  <rfmt sheetId="5" xfDxf="1" sqref="C1165" start="0" length="0">
    <dxf>
      <font>
        <sz val="11"/>
        <name val="Calibri"/>
        <scheme val="none"/>
      </font>
      <alignment vertical="top" wrapText="1" mergeCell="1" readingOrder="0"/>
      <border outline="0">
        <left style="medium">
          <color indexed="64"/>
        </left>
        <right style="medium">
          <color indexed="64"/>
        </right>
        <bottom style="medium">
          <color indexed="64"/>
        </bottom>
      </border>
    </dxf>
  </rfmt>
  <rfmt sheetId="5" xfDxf="1" sqref="D1165"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E1165"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65" start="0" length="0"/>
  <rfmt sheetId="5" xfDxf="1" sqref="G1165" start="0" length="0"/>
  <rfmt sheetId="5" xfDxf="1" sqref="H1165" start="0" length="0"/>
  <rfmt sheetId="5" xfDxf="1" sqref="I1165" start="0" length="0"/>
  <rfmt sheetId="5" xfDxf="1" sqref="J1165" start="0" length="0"/>
  <rfmt sheetId="5" xfDxf="1" sqref="K1165" start="0" length="0"/>
  <rfmt sheetId="5" xfDxf="1" sqref="L1165" start="0" length="0"/>
  <rfmt sheetId="5" xfDxf="1" sqref="M1165" start="0" length="0"/>
  <rfmt sheetId="5" xfDxf="1" sqref="N1165" start="0" length="0"/>
  <rfmt sheetId="5" xfDxf="1" sqref="O1165" start="0" length="0"/>
  <rfmt sheetId="5" xfDxf="1" sqref="P1165" start="0" length="0"/>
  <rfmt sheetId="5" xfDxf="1" sqref="Q1165" start="0" length="0"/>
  <rfmt sheetId="5" xfDxf="1" sqref="R1165" start="0" length="0"/>
  <rfmt sheetId="5" xfDxf="1" sqref="S1165" start="0" length="0"/>
  <rfmt sheetId="5" xfDxf="1" sqref="T1165" start="0" length="0"/>
  <rfmt sheetId="5" xfDxf="1" sqref="U1165" start="0" length="0"/>
  <rfmt sheetId="5" xfDxf="1" sqref="V1165" start="0" length="0"/>
  <rfmt sheetId="5" xfDxf="1" sqref="W1165" start="0" length="0"/>
  <rfmt sheetId="5" xfDxf="1" sqref="X1165" start="0" length="0"/>
  <rfmt sheetId="5" xfDxf="1" sqref="Y1165" start="0" length="0"/>
  <rfmt sheetId="5" xfDxf="1" sqref="Z1165" start="0" length="0"/>
  <rfmt sheetId="5" xfDxf="1" sqref="AA1165" start="0" length="0"/>
  <rfmt sheetId="5" xfDxf="1" sqref="AB1165" start="0" length="0"/>
  <rfmt sheetId="5" xfDxf="1" sqref="AC1165" start="0" length="0"/>
  <rfmt sheetId="5" xfDxf="1" sqref="AD1165" start="0" length="0"/>
  <rfmt sheetId="5" xfDxf="1" sqref="AE1165" start="0" length="0"/>
  <rcc rId="57566" sId="5" xfDxf="1" dxf="1">
    <nc r="A1166" t="inlineStr">
      <is>
        <r>
          <t xml:space="preserve">3.3. </t>
        </r>
        <r>
          <rPr>
            <sz val="11"/>
            <rFont val="Calibri"/>
            <family val="2"/>
          </rPr>
          <t>7 trainings conducted targeting 150 participants (25 participants per urban authorities</t>
        </r>
      </is>
    </nc>
    <ndxf>
      <font>
        <sz val="12"/>
        <name val="Calibri"/>
        <scheme val="none"/>
      </font>
      <alignment vertical="top" wrapText="1" mergeCell="1" readingOrder="0"/>
      <border outline="0">
        <left style="medium">
          <color indexed="64"/>
        </left>
        <top style="medium">
          <color indexed="64"/>
        </top>
      </border>
    </ndxf>
  </rcc>
  <rfmt sheetId="5" xfDxf="1" sqref="B1166" start="0" length="0">
    <dxf>
      <font>
        <sz val="12"/>
        <name val="Calibri"/>
        <scheme val="none"/>
      </font>
      <alignment vertical="top" wrapText="1" mergeCell="1" readingOrder="0"/>
      <border outline="0">
        <right style="medium">
          <color indexed="64"/>
        </right>
        <top style="medium">
          <color indexed="64"/>
        </top>
      </border>
    </dxf>
  </rfmt>
  <rcc rId="57567" sId="5" xfDxf="1" dxf="1">
    <nc r="C1166" t="inlineStr">
      <is>
        <t>Number of Training session conducted; Capacity building training made based on the study report</t>
      </is>
    </nc>
    <ndxf>
      <font>
        <sz val="11"/>
        <name val="Calibri"/>
        <scheme val="none"/>
      </font>
      <alignment vertical="top" wrapText="1" mergeCell="1" readingOrder="0"/>
      <border outline="0">
        <left style="medium">
          <color indexed="64"/>
        </left>
        <right style="medium">
          <color indexed="64"/>
        </right>
        <top style="medium">
          <color indexed="64"/>
        </top>
      </border>
    </ndxf>
  </rcc>
  <rcc rId="57568" sId="5" xfDxf="1" dxf="1">
    <nc r="D1166" t="inlineStr">
      <is>
        <t xml:space="preserve">Attendance lists </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cc rId="57569" sId="5" xfDxf="1" dxf="1">
    <nc r="E1166" t="inlineStr">
      <is>
        <t xml:space="preserve">Stakeholders will put to use Skills acquired </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66" start="0" length="0"/>
  <rfmt sheetId="5" xfDxf="1" sqref="G1166" start="0" length="0"/>
  <rfmt sheetId="5" xfDxf="1" sqref="H1166" start="0" length="0"/>
  <rfmt sheetId="5" xfDxf="1" sqref="I1166" start="0" length="0"/>
  <rfmt sheetId="5" xfDxf="1" sqref="J1166" start="0" length="0"/>
  <rfmt sheetId="5" xfDxf="1" sqref="K1166" start="0" length="0"/>
  <rfmt sheetId="5" xfDxf="1" sqref="L1166" start="0" length="0"/>
  <rfmt sheetId="5" xfDxf="1" sqref="M1166" start="0" length="0"/>
  <rfmt sheetId="5" xfDxf="1" sqref="N1166" start="0" length="0"/>
  <rfmt sheetId="5" xfDxf="1" sqref="O1166" start="0" length="0"/>
  <rfmt sheetId="5" xfDxf="1" sqref="P1166" start="0" length="0"/>
  <rfmt sheetId="5" xfDxf="1" sqref="Q1166" start="0" length="0"/>
  <rfmt sheetId="5" xfDxf="1" sqref="R1166" start="0" length="0"/>
  <rfmt sheetId="5" xfDxf="1" sqref="S1166" start="0" length="0"/>
  <rfmt sheetId="5" xfDxf="1" sqref="T1166" start="0" length="0"/>
  <rfmt sheetId="5" xfDxf="1" sqref="U1166" start="0" length="0"/>
  <rfmt sheetId="5" xfDxf="1" sqref="V1166" start="0" length="0"/>
  <rfmt sheetId="5" xfDxf="1" sqref="W1166" start="0" length="0"/>
  <rfmt sheetId="5" xfDxf="1" sqref="X1166" start="0" length="0"/>
  <rfmt sheetId="5" xfDxf="1" sqref="Y1166" start="0" length="0"/>
  <rfmt sheetId="5" xfDxf="1" sqref="Z1166" start="0" length="0"/>
  <rfmt sheetId="5" xfDxf="1" sqref="AA1166" start="0" length="0"/>
  <rfmt sheetId="5" xfDxf="1" sqref="AB1166" start="0" length="0"/>
  <rfmt sheetId="5" xfDxf="1" sqref="AC1166" start="0" length="0"/>
  <rfmt sheetId="5" xfDxf="1" sqref="AD1166" start="0" length="0"/>
  <rfmt sheetId="5" xfDxf="1" sqref="AE1166" start="0" length="0"/>
  <rfmt sheetId="5" xfDxf="1" sqref="A1167" start="0" length="0">
    <dxf>
      <font>
        <sz val="12"/>
        <name val="Calibri"/>
        <scheme val="none"/>
      </font>
      <alignment vertical="top" wrapText="1" mergeCell="1" readingOrder="0"/>
      <border outline="0">
        <left style="medium">
          <color indexed="64"/>
        </left>
        <bottom style="medium">
          <color indexed="64"/>
        </bottom>
      </border>
    </dxf>
  </rfmt>
  <rfmt sheetId="5" xfDxf="1" sqref="B1167" start="0" length="0">
    <dxf>
      <font>
        <sz val="12"/>
        <name val="Calibri"/>
        <scheme val="none"/>
      </font>
      <alignment vertical="top" wrapText="1" mergeCell="1" readingOrder="0"/>
      <border outline="0">
        <right style="medium">
          <color indexed="64"/>
        </right>
        <bottom style="medium">
          <color indexed="64"/>
        </bottom>
      </border>
    </dxf>
  </rfmt>
  <rfmt sheetId="5" xfDxf="1" sqref="C1167" start="0" length="0">
    <dxf>
      <font>
        <sz val="11"/>
        <name val="Calibri"/>
        <scheme val="none"/>
      </font>
      <alignment vertical="top" wrapText="1" mergeCell="1" readingOrder="0"/>
      <border outline="0">
        <left style="medium">
          <color indexed="64"/>
        </left>
        <right style="medium">
          <color indexed="64"/>
        </right>
        <bottom style="medium">
          <color indexed="64"/>
        </bottom>
      </border>
    </dxf>
  </rfmt>
  <rfmt sheetId="5" xfDxf="1" sqref="D1167"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E1167"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67" start="0" length="0"/>
  <rfmt sheetId="5" xfDxf="1" sqref="G1167" start="0" length="0"/>
  <rfmt sheetId="5" xfDxf="1" sqref="H1167" start="0" length="0"/>
  <rfmt sheetId="5" xfDxf="1" sqref="I1167" start="0" length="0"/>
  <rfmt sheetId="5" xfDxf="1" sqref="J1167" start="0" length="0"/>
  <rfmt sheetId="5" xfDxf="1" sqref="K1167" start="0" length="0"/>
  <rfmt sheetId="5" xfDxf="1" sqref="L1167" start="0" length="0"/>
  <rfmt sheetId="5" xfDxf="1" sqref="M1167" start="0" length="0"/>
  <rfmt sheetId="5" xfDxf="1" sqref="N1167" start="0" length="0"/>
  <rfmt sheetId="5" xfDxf="1" sqref="O1167" start="0" length="0"/>
  <rfmt sheetId="5" xfDxf="1" sqref="P1167" start="0" length="0"/>
  <rfmt sheetId="5" xfDxf="1" sqref="Q1167" start="0" length="0"/>
  <rfmt sheetId="5" xfDxf="1" sqref="R1167" start="0" length="0"/>
  <rfmt sheetId="5" xfDxf="1" sqref="S1167" start="0" length="0"/>
  <rfmt sheetId="5" xfDxf="1" sqref="T1167" start="0" length="0"/>
  <rfmt sheetId="5" xfDxf="1" sqref="U1167" start="0" length="0"/>
  <rfmt sheetId="5" xfDxf="1" sqref="V1167" start="0" length="0"/>
  <rfmt sheetId="5" xfDxf="1" sqref="W1167" start="0" length="0"/>
  <rfmt sheetId="5" xfDxf="1" sqref="X1167" start="0" length="0"/>
  <rfmt sheetId="5" xfDxf="1" sqref="Y1167" start="0" length="0"/>
  <rfmt sheetId="5" xfDxf="1" sqref="Z1167" start="0" length="0"/>
  <rfmt sheetId="5" xfDxf="1" sqref="AA1167" start="0" length="0"/>
  <rfmt sheetId="5" xfDxf="1" sqref="AB1167" start="0" length="0"/>
  <rfmt sheetId="5" xfDxf="1" sqref="AC1167" start="0" length="0"/>
  <rfmt sheetId="5" xfDxf="1" sqref="AD1167" start="0" length="0"/>
  <rfmt sheetId="5" xfDxf="1" sqref="AE1167" start="0" length="0"/>
  <rcc rId="57570" sId="5" xfDxf="1" dxf="1">
    <nc r="A1168" t="inlineStr">
      <is>
        <t>3.4. 9 selected staff and urban leaders facilitated to attend and share experience in the national conferences.</t>
      </is>
    </nc>
    <ndxf>
      <font>
        <sz val="12"/>
        <name val="Calibri"/>
        <scheme val="none"/>
      </font>
      <alignment horizontal="left" vertical="top" wrapText="1" indent="3" relativeIndent="0" mergeCell="1" readingOrder="0"/>
      <border outline="0">
        <left style="medium">
          <color indexed="64"/>
        </left>
        <top style="medium">
          <color indexed="64"/>
        </top>
      </border>
    </ndxf>
  </rcc>
  <rfmt sheetId="5" xfDxf="1" sqref="B1168" start="0" length="0">
    <dxf>
      <font>
        <sz val="12"/>
        <name val="Calibri"/>
        <scheme val="none"/>
      </font>
      <alignment horizontal="left" vertical="top" wrapText="1" indent="3" relativeIndent="0" mergeCell="1" readingOrder="0"/>
      <border outline="0">
        <right style="medium">
          <color indexed="64"/>
        </right>
        <top style="medium">
          <color indexed="64"/>
        </top>
      </border>
    </dxf>
  </rfmt>
  <rcc rId="57571" sId="5" xfDxf="1" dxf="1">
    <nc r="C1168" t="inlineStr">
      <is>
        <t>Number of RIDE AFRICA staff and urban officials participating  in  national conferences/trainings</t>
      </is>
    </nc>
    <ndxf>
      <font>
        <sz val="11"/>
        <name val="Calibri"/>
        <scheme val="none"/>
      </font>
      <alignment horizontal="justify" vertical="top" wrapText="1" mergeCell="1" readingOrder="0"/>
      <border outline="0">
        <left style="medium">
          <color indexed="64"/>
        </left>
        <right style="medium">
          <color indexed="64"/>
        </right>
        <top style="medium">
          <color indexed="64"/>
        </top>
      </border>
    </ndxf>
  </rcc>
  <rcc rId="57572" sId="5" xfDxf="1" dxf="1">
    <nc r="D1168" t="inlineStr">
      <is>
        <t xml:space="preserve">Minutes from meetings </t>
      </is>
    </nc>
    <ndxf>
      <font>
        <sz val="12"/>
        <name val="Calibri"/>
        <scheme val="none"/>
      </font>
      <alignment horizontal="justify" vertical="top" wrapText="1" readingOrder="0"/>
      <border outline="0">
        <right style="medium">
          <color indexed="64"/>
        </right>
      </border>
    </ndxf>
  </rcc>
  <rcc rId="57573" sId="5" xfDxf="1" dxf="1">
    <nc r="E1168" t="inlineStr">
      <is>
        <t>There will National Conferences on HIV and AIDS during the implementation period</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68" start="0" length="0"/>
  <rfmt sheetId="5" xfDxf="1" sqref="G1168" start="0" length="0"/>
  <rfmt sheetId="5" xfDxf="1" sqref="H1168" start="0" length="0"/>
  <rfmt sheetId="5" xfDxf="1" sqref="I1168" start="0" length="0"/>
  <rfmt sheetId="5" xfDxf="1" sqref="J1168" start="0" length="0"/>
  <rfmt sheetId="5" xfDxf="1" sqref="K1168" start="0" length="0"/>
  <rfmt sheetId="5" xfDxf="1" sqref="L1168" start="0" length="0"/>
  <rfmt sheetId="5" xfDxf="1" sqref="M1168" start="0" length="0"/>
  <rfmt sheetId="5" xfDxf="1" sqref="N1168" start="0" length="0"/>
  <rfmt sheetId="5" xfDxf="1" sqref="O1168" start="0" length="0"/>
  <rfmt sheetId="5" xfDxf="1" sqref="P1168" start="0" length="0"/>
  <rfmt sheetId="5" xfDxf="1" sqref="Q1168" start="0" length="0"/>
  <rfmt sheetId="5" xfDxf="1" sqref="R1168" start="0" length="0"/>
  <rfmt sheetId="5" xfDxf="1" sqref="S1168" start="0" length="0"/>
  <rfmt sheetId="5" xfDxf="1" sqref="T1168" start="0" length="0"/>
  <rfmt sheetId="5" xfDxf="1" sqref="U1168" start="0" length="0"/>
  <rfmt sheetId="5" xfDxf="1" sqref="V1168" start="0" length="0"/>
  <rfmt sheetId="5" xfDxf="1" sqref="W1168" start="0" length="0"/>
  <rfmt sheetId="5" xfDxf="1" sqref="X1168" start="0" length="0"/>
  <rfmt sheetId="5" xfDxf="1" sqref="Y1168" start="0" length="0"/>
  <rfmt sheetId="5" xfDxf="1" sqref="Z1168" start="0" length="0"/>
  <rfmt sheetId="5" xfDxf="1" sqref="AA1168" start="0" length="0"/>
  <rfmt sheetId="5" xfDxf="1" sqref="AB1168" start="0" length="0"/>
  <rfmt sheetId="5" xfDxf="1" sqref="AC1168" start="0" length="0"/>
  <rfmt sheetId="5" xfDxf="1" sqref="AD1168" start="0" length="0"/>
  <rfmt sheetId="5" xfDxf="1" sqref="AE1168" start="0" length="0"/>
  <rfmt sheetId="5" xfDxf="1" sqref="A1169" start="0" length="0">
    <dxf>
      <font>
        <sz val="12"/>
        <name val="Calibri"/>
        <scheme val="none"/>
      </font>
      <alignment horizontal="left" vertical="top" wrapText="1" indent="3" relativeIndent="0" mergeCell="1" readingOrder="0"/>
      <border outline="0">
        <left style="medium">
          <color indexed="64"/>
        </left>
        <bottom style="medium">
          <color indexed="64"/>
        </bottom>
      </border>
    </dxf>
  </rfmt>
  <rfmt sheetId="5" xfDxf="1" sqref="B1169" start="0" length="0">
    <dxf>
      <font>
        <sz val="12"/>
        <name val="Calibri"/>
        <scheme val="none"/>
      </font>
      <alignment horizontal="left" vertical="top" wrapText="1" indent="3" relativeIndent="0" mergeCell="1" readingOrder="0"/>
      <border outline="0">
        <right style="medium">
          <color indexed="64"/>
        </right>
        <bottom style="medium">
          <color indexed="64"/>
        </bottom>
      </border>
    </dxf>
  </rfmt>
  <rfmt sheetId="5" xfDxf="1" sqref="C1169" start="0" length="0">
    <dxf>
      <font>
        <sz val="11"/>
        <name val="Calibri"/>
        <scheme val="none"/>
      </font>
      <alignment horizontal="justify" vertical="top" wrapText="1" mergeCell="1" readingOrder="0"/>
      <border outline="0">
        <left style="medium">
          <color indexed="64"/>
        </left>
        <right style="medium">
          <color indexed="64"/>
        </right>
        <bottom style="medium">
          <color indexed="64"/>
        </bottom>
      </border>
    </dxf>
  </rfmt>
  <rcc rId="57574" sId="5" xfDxf="1" dxf="1">
    <nc r="D1169" t="inlineStr">
      <is>
        <t xml:space="preserve">Attendance registers </t>
      </is>
    </nc>
    <ndxf>
      <font>
        <sz val="12"/>
        <name val="Calibri"/>
        <scheme val="none"/>
      </font>
      <alignment horizontal="justify" vertical="top" wrapText="1" readingOrder="0"/>
      <border outline="0">
        <right style="medium">
          <color indexed="64"/>
        </right>
        <bottom style="medium">
          <color indexed="64"/>
        </bottom>
      </border>
    </ndxf>
  </rcc>
  <rfmt sheetId="5" xfDxf="1" sqref="E1169"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69" start="0" length="0"/>
  <rfmt sheetId="5" xfDxf="1" sqref="G1169" start="0" length="0"/>
  <rfmt sheetId="5" xfDxf="1" sqref="H1169" start="0" length="0"/>
  <rfmt sheetId="5" xfDxf="1" sqref="I1169" start="0" length="0"/>
  <rfmt sheetId="5" xfDxf="1" sqref="J1169" start="0" length="0"/>
  <rfmt sheetId="5" xfDxf="1" sqref="K1169" start="0" length="0"/>
  <rfmt sheetId="5" xfDxf="1" sqref="L1169" start="0" length="0"/>
  <rfmt sheetId="5" xfDxf="1" sqref="M1169" start="0" length="0"/>
  <rfmt sheetId="5" xfDxf="1" sqref="N1169" start="0" length="0"/>
  <rfmt sheetId="5" xfDxf="1" sqref="O1169" start="0" length="0"/>
  <rfmt sheetId="5" xfDxf="1" sqref="P1169" start="0" length="0"/>
  <rfmt sheetId="5" xfDxf="1" sqref="Q1169" start="0" length="0"/>
  <rfmt sheetId="5" xfDxf="1" sqref="R1169" start="0" length="0"/>
  <rfmt sheetId="5" xfDxf="1" sqref="S1169" start="0" length="0"/>
  <rfmt sheetId="5" xfDxf="1" sqref="T1169" start="0" length="0"/>
  <rfmt sheetId="5" xfDxf="1" sqref="U1169" start="0" length="0"/>
  <rfmt sheetId="5" xfDxf="1" sqref="V1169" start="0" length="0"/>
  <rfmt sheetId="5" xfDxf="1" sqref="W1169" start="0" length="0"/>
  <rfmt sheetId="5" xfDxf="1" sqref="X1169" start="0" length="0"/>
  <rfmt sheetId="5" xfDxf="1" sqref="Y1169" start="0" length="0"/>
  <rfmt sheetId="5" xfDxf="1" sqref="Z1169" start="0" length="0"/>
  <rfmt sheetId="5" xfDxf="1" sqref="AA1169" start="0" length="0"/>
  <rfmt sheetId="5" xfDxf="1" sqref="AB1169" start="0" length="0"/>
  <rfmt sheetId="5" xfDxf="1" sqref="AC1169" start="0" length="0"/>
  <rfmt sheetId="5" xfDxf="1" sqref="AD1169" start="0" length="0"/>
  <rfmt sheetId="5" xfDxf="1" sqref="AE1169" start="0" length="0"/>
  <rcc rId="57575" sId="5" xfDxf="1" dxf="1">
    <nc r="A1170" t="inlineStr">
      <is>
        <t>3.5.  3 competent staff in MARPS programming recruited  and 25 existing staff facilitated on a monthly basis for the time committed to the project</t>
      </is>
    </nc>
    <ndxf>
      <font>
        <sz val="12"/>
        <name val="Calibri"/>
        <scheme val="none"/>
      </font>
      <alignment horizontal="left" vertical="top" wrapText="1" indent="3" relativeIndent="0" mergeCell="1" readingOrder="0"/>
      <border outline="0">
        <left style="medium">
          <color indexed="64"/>
        </left>
        <top style="medium">
          <color indexed="64"/>
        </top>
        <bottom style="medium">
          <color indexed="64"/>
        </bottom>
      </border>
    </ndxf>
  </rcc>
  <rfmt sheetId="5" xfDxf="1" sqref="B1170" start="0" length="0">
    <dxf>
      <font>
        <sz val="12"/>
        <name val="Calibri"/>
        <scheme val="none"/>
      </font>
      <alignment horizontal="left" vertical="top" wrapText="1" indent="3" relativeIndent="0" mergeCell="1" readingOrder="0"/>
      <border outline="0">
        <right style="medium">
          <color indexed="64"/>
        </right>
        <top style="medium">
          <color indexed="64"/>
        </top>
        <bottom style="medium">
          <color indexed="64"/>
        </bottom>
      </border>
    </dxf>
  </rfmt>
  <rcc rId="57576" sId="5" xfDxf="1" dxf="1">
    <nc r="C1170" t="inlineStr">
      <is>
        <t>Number of Competent staff recruited and equipped; Number of staff facilitated for time committed to the project</t>
      </is>
    </nc>
    <ndxf>
      <font>
        <sz val="11"/>
        <name val="Calibri"/>
        <scheme val="none"/>
      </font>
      <alignment vertical="top" wrapText="1" readingOrder="0"/>
      <border outline="0">
        <right style="medium">
          <color indexed="64"/>
        </right>
        <bottom style="medium">
          <color indexed="64"/>
        </bottom>
      </border>
    </ndxf>
  </rcc>
  <rcc rId="57577" sId="5" xfDxf="1" dxf="1">
    <nc r="D1170" t="inlineStr">
      <is>
        <t xml:space="preserve">Staff job description </t>
      </is>
    </nc>
    <ndxf>
      <font>
        <sz val="12"/>
        <name val="Calibri"/>
        <scheme val="none"/>
      </font>
      <alignment horizontal="justify" vertical="top" wrapText="1" readingOrder="0"/>
      <border outline="0">
        <right style="medium">
          <color indexed="64"/>
        </right>
        <bottom style="medium">
          <color indexed="64"/>
        </bottom>
      </border>
    </ndxf>
  </rcc>
  <rcc rId="57578" sId="5" xfDxf="1" dxf="1">
    <nc r="E1170" t="inlineStr">
      <is>
        <t>Funds will be available</t>
      </is>
    </nc>
    <ndxf>
      <font>
        <sz val="12"/>
        <name val="Calibri"/>
        <scheme val="none"/>
      </font>
      <alignment horizontal="justify" vertical="top" wrapText="1" readingOrder="0"/>
      <border outline="0">
        <right style="medium">
          <color indexed="64"/>
        </right>
        <bottom style="medium">
          <color indexed="64"/>
        </bottom>
      </border>
    </ndxf>
  </rcc>
  <rfmt sheetId="5" xfDxf="1" sqref="F1170" start="0" length="0"/>
  <rfmt sheetId="5" xfDxf="1" sqref="G1170" start="0" length="0"/>
  <rfmt sheetId="5" xfDxf="1" sqref="H1170" start="0" length="0"/>
  <rfmt sheetId="5" xfDxf="1" sqref="I1170" start="0" length="0"/>
  <rfmt sheetId="5" xfDxf="1" sqref="J1170" start="0" length="0"/>
  <rfmt sheetId="5" xfDxf="1" sqref="K1170" start="0" length="0"/>
  <rfmt sheetId="5" xfDxf="1" sqref="L1170" start="0" length="0"/>
  <rfmt sheetId="5" xfDxf="1" sqref="M1170" start="0" length="0"/>
  <rfmt sheetId="5" xfDxf="1" sqref="N1170" start="0" length="0"/>
  <rfmt sheetId="5" xfDxf="1" sqref="O1170" start="0" length="0"/>
  <rfmt sheetId="5" xfDxf="1" sqref="P1170" start="0" length="0"/>
  <rfmt sheetId="5" xfDxf="1" sqref="Q1170" start="0" length="0"/>
  <rfmt sheetId="5" xfDxf="1" sqref="R1170" start="0" length="0"/>
  <rfmt sheetId="5" xfDxf="1" sqref="S1170" start="0" length="0"/>
  <rfmt sheetId="5" xfDxf="1" sqref="T1170" start="0" length="0"/>
  <rfmt sheetId="5" xfDxf="1" sqref="U1170" start="0" length="0"/>
  <rfmt sheetId="5" xfDxf="1" sqref="V1170" start="0" length="0"/>
  <rfmt sheetId="5" xfDxf="1" sqref="W1170" start="0" length="0"/>
  <rfmt sheetId="5" xfDxf="1" sqref="X1170" start="0" length="0"/>
  <rfmt sheetId="5" xfDxf="1" sqref="Y1170" start="0" length="0"/>
  <rfmt sheetId="5" xfDxf="1" sqref="Z1170" start="0" length="0"/>
  <rfmt sheetId="5" xfDxf="1" sqref="AA1170" start="0" length="0"/>
  <rfmt sheetId="5" xfDxf="1" sqref="AB1170" start="0" length="0"/>
  <rfmt sheetId="5" xfDxf="1" sqref="AC1170" start="0" length="0"/>
  <rfmt sheetId="5" xfDxf="1" sqref="AD1170" start="0" length="0"/>
  <rfmt sheetId="5" xfDxf="1" sqref="AE1170" start="0" length="0"/>
  <rcc rId="57579" sId="5" xfDxf="1" dxf="1">
    <nc r="A1171" t="inlineStr">
      <is>
        <t xml:space="preserve">Activities </t>
      </is>
    </nc>
    <ndxf>
      <font>
        <b/>
        <sz val="12"/>
        <name val="Calibri"/>
        <scheme val="none"/>
      </font>
      <alignment vertical="top" wrapText="1" mergeCell="1" readingOrder="0"/>
      <border outline="0">
        <left style="medium">
          <color indexed="64"/>
        </left>
        <top style="medium">
          <color indexed="64"/>
        </top>
      </border>
    </ndxf>
  </rcc>
  <rfmt sheetId="5" xfDxf="1" sqref="B1171" start="0" length="0">
    <dxf>
      <font>
        <b/>
        <sz val="12"/>
        <name val="Calibri"/>
        <scheme val="none"/>
      </font>
      <alignment vertical="top" wrapText="1" mergeCell="1" readingOrder="0"/>
      <border outline="0">
        <top style="medium">
          <color indexed="64"/>
        </top>
      </border>
    </dxf>
  </rfmt>
  <rfmt sheetId="5" xfDxf="1" sqref="C1171" start="0" length="0">
    <dxf>
      <font>
        <b/>
        <sz val="12"/>
        <name val="Calibri"/>
        <scheme val="none"/>
      </font>
      <alignment vertical="top" wrapText="1" mergeCell="1" readingOrder="0"/>
      <border outline="0">
        <top style="medium">
          <color indexed="64"/>
        </top>
      </border>
    </dxf>
  </rfmt>
  <rfmt sheetId="5" xfDxf="1" sqref="D1171" start="0" length="0">
    <dxf>
      <font>
        <b/>
        <sz val="12"/>
        <name val="Calibri"/>
        <scheme val="none"/>
      </font>
      <alignment vertical="top" wrapText="1" mergeCell="1" readingOrder="0"/>
      <border outline="0">
        <top style="medium">
          <color indexed="64"/>
        </top>
      </border>
    </dxf>
  </rfmt>
  <rfmt sheetId="5" xfDxf="1" sqref="E1171" start="0" length="0">
    <dxf>
      <font>
        <b/>
        <sz val="12"/>
        <name val="Calibri"/>
        <scheme val="none"/>
      </font>
      <alignment vertical="top" wrapText="1" mergeCell="1" readingOrder="0"/>
      <border outline="0">
        <right style="medium">
          <color indexed="64"/>
        </right>
        <top style="medium">
          <color indexed="64"/>
        </top>
      </border>
    </dxf>
  </rfmt>
  <rfmt sheetId="5" xfDxf="1" sqref="F1171" start="0" length="0"/>
  <rfmt sheetId="5" xfDxf="1" sqref="G1171" start="0" length="0"/>
  <rfmt sheetId="5" xfDxf="1" sqref="H1171" start="0" length="0"/>
  <rfmt sheetId="5" xfDxf="1" sqref="I1171" start="0" length="0"/>
  <rfmt sheetId="5" xfDxf="1" sqref="J1171" start="0" length="0"/>
  <rfmt sheetId="5" xfDxf="1" sqref="K1171" start="0" length="0"/>
  <rfmt sheetId="5" xfDxf="1" sqref="L1171" start="0" length="0"/>
  <rfmt sheetId="5" xfDxf="1" sqref="M1171" start="0" length="0"/>
  <rfmt sheetId="5" xfDxf="1" sqref="N1171" start="0" length="0"/>
  <rfmt sheetId="5" xfDxf="1" sqref="O1171" start="0" length="0"/>
  <rfmt sheetId="5" xfDxf="1" sqref="P1171" start="0" length="0"/>
  <rfmt sheetId="5" xfDxf="1" sqref="Q1171" start="0" length="0"/>
  <rfmt sheetId="5" xfDxf="1" sqref="R1171" start="0" length="0"/>
  <rfmt sheetId="5" xfDxf="1" sqref="S1171" start="0" length="0"/>
  <rfmt sheetId="5" xfDxf="1" sqref="T1171" start="0" length="0"/>
  <rfmt sheetId="5" xfDxf="1" sqref="U1171" start="0" length="0"/>
  <rfmt sheetId="5" xfDxf="1" sqref="V1171" start="0" length="0"/>
  <rfmt sheetId="5" xfDxf="1" sqref="W1171" start="0" length="0"/>
  <rfmt sheetId="5" xfDxf="1" sqref="X1171" start="0" length="0"/>
  <rfmt sheetId="5" xfDxf="1" sqref="Y1171" start="0" length="0"/>
  <rfmt sheetId="5" xfDxf="1" sqref="Z1171" start="0" length="0"/>
  <rfmt sheetId="5" xfDxf="1" sqref="AA1171" start="0" length="0"/>
  <rfmt sheetId="5" xfDxf="1" sqref="AB1171" start="0" length="0"/>
  <rfmt sheetId="5" xfDxf="1" sqref="AC1171" start="0" length="0"/>
  <rfmt sheetId="5" xfDxf="1" sqref="AD1171" start="0" length="0"/>
  <rfmt sheetId="5" xfDxf="1" sqref="AE1171" start="0" length="0"/>
  <rcc rId="57580" sId="5" xfDxf="1" dxf="1">
    <nc r="A1172" t="inlineStr">
      <is>
        <r>
          <t>3.1</t>
        </r>
        <r>
          <rPr>
            <b/>
            <sz val="7"/>
            <color rgb="FF000000"/>
            <rFont val="Times New Roman"/>
            <family val="1"/>
          </rPr>
          <t xml:space="preserve">  </t>
        </r>
        <r>
          <rPr>
            <sz val="12"/>
            <rFont val="Calibri"/>
            <family val="2"/>
          </rPr>
          <t>Facilitate Project staff to undertake short courses in HIV and MARPS programming and Monitoring &amp;Evaluation.</t>
        </r>
      </is>
    </nc>
    <ndxf>
      <font>
        <b/>
        <sz val="12"/>
        <color rgb="FF000000"/>
        <name val="Calibri"/>
        <scheme val="none"/>
      </font>
      <alignment horizontal="left" vertical="top" wrapText="1" indent="2" relativeIndent="0" mergeCell="1" readingOrder="0"/>
      <border outline="0">
        <left style="medium">
          <color indexed="64"/>
        </left>
      </border>
    </ndxf>
  </rcc>
  <rfmt sheetId="5" xfDxf="1" sqref="B1172" start="0" length="0">
    <dxf>
      <font>
        <b/>
        <sz val="12"/>
        <color rgb="FF000000"/>
        <name val="Calibri"/>
        <scheme val="none"/>
      </font>
      <alignment horizontal="left" vertical="top" wrapText="1" indent="2" relativeIndent="0" mergeCell="1" readingOrder="0"/>
    </dxf>
  </rfmt>
  <rfmt sheetId="5" xfDxf="1" sqref="C1172" start="0" length="0">
    <dxf>
      <font>
        <b/>
        <sz val="12"/>
        <color rgb="FF000000"/>
        <name val="Calibri"/>
        <scheme val="none"/>
      </font>
      <alignment horizontal="left" vertical="top" wrapText="1" indent="2" relativeIndent="0" mergeCell="1" readingOrder="0"/>
    </dxf>
  </rfmt>
  <rfmt sheetId="5" xfDxf="1" sqref="D1172" start="0" length="0">
    <dxf>
      <font>
        <b/>
        <sz val="12"/>
        <color rgb="FF000000"/>
        <name val="Calibri"/>
        <scheme val="none"/>
      </font>
      <alignment horizontal="left" vertical="top" wrapText="1" indent="2" relativeIndent="0" mergeCell="1" readingOrder="0"/>
    </dxf>
  </rfmt>
  <rfmt sheetId="5" xfDxf="1" sqref="E1172" start="0" length="0">
    <dxf>
      <font>
        <b/>
        <sz val="12"/>
        <color rgb="FF000000"/>
        <name val="Calibri"/>
        <scheme val="none"/>
      </font>
      <alignment horizontal="left" vertical="top" wrapText="1" indent="2" relativeIndent="0" mergeCell="1" readingOrder="0"/>
      <border outline="0">
        <right style="medium">
          <color indexed="64"/>
        </right>
      </border>
    </dxf>
  </rfmt>
  <rfmt sheetId="5" xfDxf="1" sqref="F1172" start="0" length="0"/>
  <rfmt sheetId="5" xfDxf="1" sqref="G1172" start="0" length="0"/>
  <rfmt sheetId="5" xfDxf="1" sqref="H1172" start="0" length="0"/>
  <rfmt sheetId="5" xfDxf="1" sqref="I1172" start="0" length="0"/>
  <rfmt sheetId="5" xfDxf="1" sqref="J1172" start="0" length="0"/>
  <rfmt sheetId="5" xfDxf="1" sqref="K1172" start="0" length="0"/>
  <rfmt sheetId="5" xfDxf="1" sqref="L1172" start="0" length="0"/>
  <rfmt sheetId="5" xfDxf="1" sqref="M1172" start="0" length="0"/>
  <rfmt sheetId="5" xfDxf="1" sqref="N1172" start="0" length="0"/>
  <rfmt sheetId="5" xfDxf="1" sqref="O1172" start="0" length="0"/>
  <rfmt sheetId="5" xfDxf="1" sqref="P1172" start="0" length="0"/>
  <rfmt sheetId="5" xfDxf="1" sqref="Q1172" start="0" length="0"/>
  <rfmt sheetId="5" xfDxf="1" sqref="R1172" start="0" length="0"/>
  <rfmt sheetId="5" xfDxf="1" sqref="S1172" start="0" length="0"/>
  <rfmt sheetId="5" xfDxf="1" sqref="T1172" start="0" length="0"/>
  <rfmt sheetId="5" xfDxf="1" sqref="U1172" start="0" length="0"/>
  <rfmt sheetId="5" xfDxf="1" sqref="V1172" start="0" length="0"/>
  <rfmt sheetId="5" xfDxf="1" sqref="W1172" start="0" length="0"/>
  <rfmt sheetId="5" xfDxf="1" sqref="X1172" start="0" length="0"/>
  <rfmt sheetId="5" xfDxf="1" sqref="Y1172" start="0" length="0"/>
  <rfmt sheetId="5" xfDxf="1" sqref="Z1172" start="0" length="0"/>
  <rfmt sheetId="5" xfDxf="1" sqref="AA1172" start="0" length="0"/>
  <rfmt sheetId="5" xfDxf="1" sqref="AB1172" start="0" length="0"/>
  <rfmt sheetId="5" xfDxf="1" sqref="AC1172" start="0" length="0"/>
  <rfmt sheetId="5" xfDxf="1" sqref="AD1172" start="0" length="0"/>
  <rfmt sheetId="5" xfDxf="1" sqref="AE1172" start="0" length="0"/>
  <rcc rId="57581" sId="5" xfDxf="1" dxf="1">
    <nc r="A1173" t="inlineStr">
      <is>
        <r>
          <t>3.2</t>
        </r>
        <r>
          <rPr>
            <b/>
            <sz val="7"/>
            <color rgb="FF000000"/>
            <rFont val="Times New Roman"/>
            <family val="1"/>
          </rPr>
          <t xml:space="preserve">  </t>
        </r>
        <r>
          <rPr>
            <sz val="12"/>
            <rFont val="Calibri"/>
            <family val="2"/>
          </rPr>
          <t>Conduct capacity needs assessment in FORT PORTAL MUNICIPALITY, Kasese  Urban Authorities and IPs to identify capacity gaps in MARPS programming and develop capacity building plan to address the identified gaps.</t>
        </r>
      </is>
    </nc>
    <ndxf>
      <font>
        <b/>
        <sz val="12"/>
        <color rgb="FF000000"/>
        <name val="Calibri"/>
        <scheme val="none"/>
      </font>
      <alignment horizontal="left" vertical="top" wrapText="1" indent="2" relativeIndent="0" mergeCell="1" readingOrder="0"/>
      <border outline="0">
        <left style="medium">
          <color indexed="64"/>
        </left>
      </border>
    </ndxf>
  </rcc>
  <rfmt sheetId="5" xfDxf="1" sqref="B1173" start="0" length="0">
    <dxf>
      <font>
        <b/>
        <sz val="12"/>
        <color rgb="FF000000"/>
        <name val="Calibri"/>
        <scheme val="none"/>
      </font>
      <alignment horizontal="left" vertical="top" wrapText="1" indent="2" relativeIndent="0" mergeCell="1" readingOrder="0"/>
    </dxf>
  </rfmt>
  <rfmt sheetId="5" xfDxf="1" sqref="C1173" start="0" length="0">
    <dxf>
      <font>
        <b/>
        <sz val="12"/>
        <color rgb="FF000000"/>
        <name val="Calibri"/>
        <scheme val="none"/>
      </font>
      <alignment horizontal="left" vertical="top" wrapText="1" indent="2" relativeIndent="0" mergeCell="1" readingOrder="0"/>
    </dxf>
  </rfmt>
  <rfmt sheetId="5" xfDxf="1" sqref="D1173" start="0" length="0">
    <dxf>
      <font>
        <b/>
        <sz val="12"/>
        <color rgb="FF000000"/>
        <name val="Calibri"/>
        <scheme val="none"/>
      </font>
      <alignment horizontal="left" vertical="top" wrapText="1" indent="2" relativeIndent="0" mergeCell="1" readingOrder="0"/>
    </dxf>
  </rfmt>
  <rfmt sheetId="5" xfDxf="1" sqref="E1173" start="0" length="0">
    <dxf>
      <font>
        <b/>
        <sz val="12"/>
        <color rgb="FF000000"/>
        <name val="Calibri"/>
        <scheme val="none"/>
      </font>
      <alignment horizontal="left" vertical="top" wrapText="1" indent="2" relativeIndent="0" mergeCell="1" readingOrder="0"/>
      <border outline="0">
        <right style="medium">
          <color indexed="64"/>
        </right>
      </border>
    </dxf>
  </rfmt>
  <rfmt sheetId="5" xfDxf="1" sqref="F1173" start="0" length="0"/>
  <rfmt sheetId="5" xfDxf="1" sqref="G1173" start="0" length="0"/>
  <rfmt sheetId="5" xfDxf="1" sqref="H1173" start="0" length="0"/>
  <rfmt sheetId="5" xfDxf="1" sqref="I1173" start="0" length="0"/>
  <rfmt sheetId="5" xfDxf="1" sqref="J1173" start="0" length="0"/>
  <rfmt sheetId="5" xfDxf="1" sqref="K1173" start="0" length="0"/>
  <rfmt sheetId="5" xfDxf="1" sqref="L1173" start="0" length="0"/>
  <rfmt sheetId="5" xfDxf="1" sqref="M1173" start="0" length="0"/>
  <rfmt sheetId="5" xfDxf="1" sqref="N1173" start="0" length="0"/>
  <rfmt sheetId="5" xfDxf="1" sqref="O1173" start="0" length="0"/>
  <rfmt sheetId="5" xfDxf="1" sqref="P1173" start="0" length="0"/>
  <rfmt sheetId="5" xfDxf="1" sqref="Q1173" start="0" length="0"/>
  <rfmt sheetId="5" xfDxf="1" sqref="R1173" start="0" length="0"/>
  <rfmt sheetId="5" xfDxf="1" sqref="S1173" start="0" length="0"/>
  <rfmt sheetId="5" xfDxf="1" sqref="T1173" start="0" length="0"/>
  <rfmt sheetId="5" xfDxf="1" sqref="U1173" start="0" length="0"/>
  <rfmt sheetId="5" xfDxf="1" sqref="V1173" start="0" length="0"/>
  <rfmt sheetId="5" xfDxf="1" sqref="W1173" start="0" length="0"/>
  <rfmt sheetId="5" xfDxf="1" sqref="X1173" start="0" length="0"/>
  <rfmt sheetId="5" xfDxf="1" sqref="Y1173" start="0" length="0"/>
  <rfmt sheetId="5" xfDxf="1" sqref="Z1173" start="0" length="0"/>
  <rfmt sheetId="5" xfDxf="1" sqref="AA1173" start="0" length="0"/>
  <rfmt sheetId="5" xfDxf="1" sqref="AB1173" start="0" length="0"/>
  <rfmt sheetId="5" xfDxf="1" sqref="AC1173" start="0" length="0"/>
  <rfmt sheetId="5" xfDxf="1" sqref="AD1173" start="0" length="0"/>
  <rfmt sheetId="5" xfDxf="1" sqref="AE1173" start="0" length="0"/>
  <rcc rId="57582" sId="5" xfDxf="1" dxf="1">
    <nc r="A1174" t="inlineStr">
      <is>
        <r>
          <t>3.3</t>
        </r>
        <r>
          <rPr>
            <b/>
            <sz val="7"/>
            <color rgb="FF000000"/>
            <rFont val="Times New Roman"/>
            <family val="1"/>
          </rPr>
          <t xml:space="preserve">  </t>
        </r>
        <r>
          <rPr>
            <sz val="12"/>
            <rFont val="Calibri"/>
            <family val="2"/>
          </rPr>
          <t>Conduct capacity building training and mentoring sessions to strengthen the capacity of FORT PORTAL MUNICIPALITY, Kasese  Urban Authorities and IPs in MARPS friendly service delivery</t>
        </r>
      </is>
    </nc>
    <ndxf>
      <font>
        <b/>
        <sz val="12"/>
        <color rgb="FF000000"/>
        <name val="Calibri"/>
        <scheme val="none"/>
      </font>
      <alignment horizontal="left" vertical="top" wrapText="1" indent="2" relativeIndent="0" mergeCell="1" readingOrder="0"/>
      <border outline="0">
        <left style="medium">
          <color indexed="64"/>
        </left>
      </border>
    </ndxf>
  </rcc>
  <rfmt sheetId="5" xfDxf="1" sqref="B1174" start="0" length="0">
    <dxf>
      <font>
        <b/>
        <sz val="12"/>
        <color rgb="FF000000"/>
        <name val="Calibri"/>
        <scheme val="none"/>
      </font>
      <alignment horizontal="left" vertical="top" wrapText="1" indent="2" relativeIndent="0" mergeCell="1" readingOrder="0"/>
    </dxf>
  </rfmt>
  <rfmt sheetId="5" xfDxf="1" sqref="C1174" start="0" length="0">
    <dxf>
      <font>
        <b/>
        <sz val="12"/>
        <color rgb="FF000000"/>
        <name val="Calibri"/>
        <scheme val="none"/>
      </font>
      <alignment horizontal="left" vertical="top" wrapText="1" indent="2" relativeIndent="0" mergeCell="1" readingOrder="0"/>
    </dxf>
  </rfmt>
  <rfmt sheetId="5" xfDxf="1" sqref="D1174" start="0" length="0">
    <dxf>
      <font>
        <b/>
        <sz val="12"/>
        <color rgb="FF000000"/>
        <name val="Calibri"/>
        <scheme val="none"/>
      </font>
      <alignment horizontal="left" vertical="top" wrapText="1" indent="2" relativeIndent="0" mergeCell="1" readingOrder="0"/>
    </dxf>
  </rfmt>
  <rfmt sheetId="5" xfDxf="1" sqref="E1174" start="0" length="0">
    <dxf>
      <font>
        <b/>
        <sz val="12"/>
        <color rgb="FF000000"/>
        <name val="Calibri"/>
        <scheme val="none"/>
      </font>
      <alignment horizontal="left" vertical="top" wrapText="1" indent="2" relativeIndent="0" mergeCell="1" readingOrder="0"/>
      <border outline="0">
        <right style="medium">
          <color indexed="64"/>
        </right>
      </border>
    </dxf>
  </rfmt>
  <rfmt sheetId="5" xfDxf="1" sqref="F1174" start="0" length="0"/>
  <rfmt sheetId="5" xfDxf="1" sqref="G1174" start="0" length="0"/>
  <rfmt sheetId="5" xfDxf="1" sqref="H1174" start="0" length="0"/>
  <rfmt sheetId="5" xfDxf="1" sqref="I1174" start="0" length="0"/>
  <rfmt sheetId="5" xfDxf="1" sqref="J1174" start="0" length="0"/>
  <rfmt sheetId="5" xfDxf="1" sqref="K1174" start="0" length="0"/>
  <rfmt sheetId="5" xfDxf="1" sqref="L1174" start="0" length="0"/>
  <rfmt sheetId="5" xfDxf="1" sqref="M1174" start="0" length="0"/>
  <rfmt sheetId="5" xfDxf="1" sqref="N1174" start="0" length="0"/>
  <rfmt sheetId="5" xfDxf="1" sqref="O1174" start="0" length="0"/>
  <rfmt sheetId="5" xfDxf="1" sqref="P1174" start="0" length="0"/>
  <rfmt sheetId="5" xfDxf="1" sqref="Q1174" start="0" length="0"/>
  <rfmt sheetId="5" xfDxf="1" sqref="R1174" start="0" length="0"/>
  <rfmt sheetId="5" xfDxf="1" sqref="S1174" start="0" length="0"/>
  <rfmt sheetId="5" xfDxf="1" sqref="T1174" start="0" length="0"/>
  <rfmt sheetId="5" xfDxf="1" sqref="U1174" start="0" length="0"/>
  <rfmt sheetId="5" xfDxf="1" sqref="V1174" start="0" length="0"/>
  <rfmt sheetId="5" xfDxf="1" sqref="W1174" start="0" length="0"/>
  <rfmt sheetId="5" xfDxf="1" sqref="X1174" start="0" length="0"/>
  <rfmt sheetId="5" xfDxf="1" sqref="Y1174" start="0" length="0"/>
  <rfmt sheetId="5" xfDxf="1" sqref="Z1174" start="0" length="0"/>
  <rfmt sheetId="5" xfDxf="1" sqref="AA1174" start="0" length="0"/>
  <rfmt sheetId="5" xfDxf="1" sqref="AB1174" start="0" length="0"/>
  <rfmt sheetId="5" xfDxf="1" sqref="AC1174" start="0" length="0"/>
  <rfmt sheetId="5" xfDxf="1" sqref="AD1174" start="0" length="0"/>
  <rfmt sheetId="5" xfDxf="1" sqref="AE1174" start="0" length="0"/>
  <rcc rId="57583" sId="5" xfDxf="1" dxf="1">
    <nc r="A1175" t="inlineStr">
      <is>
        <r>
          <t>3.4</t>
        </r>
        <r>
          <rPr>
            <b/>
            <sz val="7"/>
            <color rgb="FF000000"/>
            <rFont val="Times New Roman"/>
            <family val="1"/>
          </rPr>
          <t xml:space="preserve">  </t>
        </r>
        <r>
          <rPr>
            <sz val="12"/>
            <rFont val="Calibri"/>
            <family val="2"/>
          </rPr>
          <t xml:space="preserve">Facilitate RIDE AFRICA staff and selected urban council officials to participate in national level conferences/events/trainings for improvement of skills in programming for MARPS  </t>
        </r>
      </is>
    </nc>
    <ndxf>
      <font>
        <b/>
        <sz val="12"/>
        <color rgb="FF000000"/>
        <name val="Calibri"/>
        <scheme val="none"/>
      </font>
      <alignment horizontal="left" vertical="top" wrapText="1" indent="2" relativeIndent="0" mergeCell="1" readingOrder="0"/>
      <border outline="0">
        <left style="medium">
          <color indexed="64"/>
        </left>
      </border>
    </ndxf>
  </rcc>
  <rfmt sheetId="5" xfDxf="1" sqref="B1175" start="0" length="0">
    <dxf>
      <font>
        <b/>
        <sz val="12"/>
        <color rgb="FF000000"/>
        <name val="Calibri"/>
        <scheme val="none"/>
      </font>
      <alignment horizontal="left" vertical="top" wrapText="1" indent="2" relativeIndent="0" mergeCell="1" readingOrder="0"/>
    </dxf>
  </rfmt>
  <rfmt sheetId="5" xfDxf="1" sqref="C1175" start="0" length="0">
    <dxf>
      <font>
        <b/>
        <sz val="12"/>
        <color rgb="FF000000"/>
        <name val="Calibri"/>
        <scheme val="none"/>
      </font>
      <alignment horizontal="left" vertical="top" wrapText="1" indent="2" relativeIndent="0" mergeCell="1" readingOrder="0"/>
    </dxf>
  </rfmt>
  <rfmt sheetId="5" xfDxf="1" sqref="D1175" start="0" length="0">
    <dxf>
      <font>
        <b/>
        <sz val="12"/>
        <color rgb="FF000000"/>
        <name val="Calibri"/>
        <scheme val="none"/>
      </font>
      <alignment horizontal="left" vertical="top" wrapText="1" indent="2" relativeIndent="0" mergeCell="1" readingOrder="0"/>
    </dxf>
  </rfmt>
  <rfmt sheetId="5" xfDxf="1" sqref="E1175" start="0" length="0">
    <dxf>
      <font>
        <b/>
        <sz val="12"/>
        <color rgb="FF000000"/>
        <name val="Calibri"/>
        <scheme val="none"/>
      </font>
      <alignment horizontal="left" vertical="top" wrapText="1" indent="2" relativeIndent="0" mergeCell="1" readingOrder="0"/>
      <border outline="0">
        <right style="medium">
          <color indexed="64"/>
        </right>
      </border>
    </dxf>
  </rfmt>
  <rfmt sheetId="5" xfDxf="1" sqref="F1175" start="0" length="0"/>
  <rfmt sheetId="5" xfDxf="1" sqref="G1175" start="0" length="0"/>
  <rfmt sheetId="5" xfDxf="1" sqref="H1175" start="0" length="0"/>
  <rfmt sheetId="5" xfDxf="1" sqref="I1175" start="0" length="0"/>
  <rfmt sheetId="5" xfDxf="1" sqref="J1175" start="0" length="0"/>
  <rfmt sheetId="5" xfDxf="1" sqref="K1175" start="0" length="0"/>
  <rfmt sheetId="5" xfDxf="1" sqref="L1175" start="0" length="0"/>
  <rfmt sheetId="5" xfDxf="1" sqref="M1175" start="0" length="0"/>
  <rfmt sheetId="5" xfDxf="1" sqref="N1175" start="0" length="0"/>
  <rfmt sheetId="5" xfDxf="1" sqref="O1175" start="0" length="0"/>
  <rfmt sheetId="5" xfDxf="1" sqref="P1175" start="0" length="0"/>
  <rfmt sheetId="5" xfDxf="1" sqref="Q1175" start="0" length="0"/>
  <rfmt sheetId="5" xfDxf="1" sqref="R1175" start="0" length="0"/>
  <rfmt sheetId="5" xfDxf="1" sqref="S1175" start="0" length="0"/>
  <rfmt sheetId="5" xfDxf="1" sqref="T1175" start="0" length="0"/>
  <rfmt sheetId="5" xfDxf="1" sqref="U1175" start="0" length="0"/>
  <rfmt sheetId="5" xfDxf="1" sqref="V1175" start="0" length="0"/>
  <rfmt sheetId="5" xfDxf="1" sqref="W1175" start="0" length="0"/>
  <rfmt sheetId="5" xfDxf="1" sqref="X1175" start="0" length="0"/>
  <rfmt sheetId="5" xfDxf="1" sqref="Y1175" start="0" length="0"/>
  <rfmt sheetId="5" xfDxf="1" sqref="Z1175" start="0" length="0"/>
  <rfmt sheetId="5" xfDxf="1" sqref="AA1175" start="0" length="0"/>
  <rfmt sheetId="5" xfDxf="1" sqref="AB1175" start="0" length="0"/>
  <rfmt sheetId="5" xfDxf="1" sqref="AC1175" start="0" length="0"/>
  <rfmt sheetId="5" xfDxf="1" sqref="AD1175" start="0" length="0"/>
  <rfmt sheetId="5" xfDxf="1" sqref="AE1175" start="0" length="0"/>
  <rcc rId="57584" sId="5" xfDxf="1" dxf="1">
    <nc r="A1176" t="inlineStr">
      <is>
        <r>
          <t>3.5</t>
        </r>
        <r>
          <rPr>
            <b/>
            <sz val="7"/>
            <color rgb="FF000000"/>
            <rFont val="Times New Roman"/>
            <family val="1"/>
          </rPr>
          <t xml:space="preserve">  </t>
        </r>
        <r>
          <rPr>
            <sz val="12"/>
            <rFont val="Calibri"/>
            <family val="2"/>
          </rPr>
          <t>Recruit competent staff in MARPS programming and equip them to support project implementation</t>
        </r>
      </is>
    </nc>
    <ndxf>
      <font>
        <b/>
        <sz val="12"/>
        <color rgb="FF000000"/>
        <name val="Calibri"/>
        <scheme val="none"/>
      </font>
      <alignment horizontal="left" vertical="top" wrapText="1" indent="2" relativeIndent="0" mergeCell="1" readingOrder="0"/>
      <border outline="0">
        <left style="medium">
          <color indexed="64"/>
        </left>
      </border>
    </ndxf>
  </rcc>
  <rfmt sheetId="5" xfDxf="1" sqref="B1176" start="0" length="0">
    <dxf>
      <font>
        <b/>
        <sz val="12"/>
        <color rgb="FF000000"/>
        <name val="Calibri"/>
        <scheme val="none"/>
      </font>
      <alignment horizontal="left" vertical="top" wrapText="1" indent="2" relativeIndent="0" mergeCell="1" readingOrder="0"/>
    </dxf>
  </rfmt>
  <rfmt sheetId="5" xfDxf="1" sqref="C1176" start="0" length="0">
    <dxf>
      <font>
        <b/>
        <sz val="12"/>
        <color rgb="FF000000"/>
        <name val="Calibri"/>
        <scheme val="none"/>
      </font>
      <alignment horizontal="left" vertical="top" wrapText="1" indent="2" relativeIndent="0" mergeCell="1" readingOrder="0"/>
    </dxf>
  </rfmt>
  <rfmt sheetId="5" xfDxf="1" sqref="D1176" start="0" length="0">
    <dxf>
      <font>
        <b/>
        <sz val="12"/>
        <color rgb="FF000000"/>
        <name val="Calibri"/>
        <scheme val="none"/>
      </font>
      <alignment horizontal="left" vertical="top" wrapText="1" indent="2" relativeIndent="0" mergeCell="1" readingOrder="0"/>
    </dxf>
  </rfmt>
  <rfmt sheetId="5" xfDxf="1" sqref="E1176" start="0" length="0">
    <dxf>
      <font>
        <b/>
        <sz val="12"/>
        <color rgb="FF000000"/>
        <name val="Calibri"/>
        <scheme val="none"/>
      </font>
      <alignment horizontal="left" vertical="top" wrapText="1" indent="2" relativeIndent="0" mergeCell="1" readingOrder="0"/>
      <border outline="0">
        <right style="medium">
          <color indexed="64"/>
        </right>
      </border>
    </dxf>
  </rfmt>
  <rfmt sheetId="5" xfDxf="1" sqref="F1176" start="0" length="0"/>
  <rfmt sheetId="5" xfDxf="1" sqref="G1176" start="0" length="0"/>
  <rfmt sheetId="5" xfDxf="1" sqref="H1176" start="0" length="0"/>
  <rfmt sheetId="5" xfDxf="1" sqref="I1176" start="0" length="0"/>
  <rfmt sheetId="5" xfDxf="1" sqref="J1176" start="0" length="0"/>
  <rfmt sheetId="5" xfDxf="1" sqref="K1176" start="0" length="0"/>
  <rfmt sheetId="5" xfDxf="1" sqref="L1176" start="0" length="0"/>
  <rfmt sheetId="5" xfDxf="1" sqref="M1176" start="0" length="0"/>
  <rfmt sheetId="5" xfDxf="1" sqref="N1176" start="0" length="0"/>
  <rfmt sheetId="5" xfDxf="1" sqref="O1176" start="0" length="0"/>
  <rfmt sheetId="5" xfDxf="1" sqref="P1176" start="0" length="0"/>
  <rfmt sheetId="5" xfDxf="1" sqref="Q1176" start="0" length="0"/>
  <rfmt sheetId="5" xfDxf="1" sqref="R1176" start="0" length="0"/>
  <rfmt sheetId="5" xfDxf="1" sqref="S1176" start="0" length="0"/>
  <rfmt sheetId="5" xfDxf="1" sqref="T1176" start="0" length="0"/>
  <rfmt sheetId="5" xfDxf="1" sqref="U1176" start="0" length="0"/>
  <rfmt sheetId="5" xfDxf="1" sqref="V1176" start="0" length="0"/>
  <rfmt sheetId="5" xfDxf="1" sqref="W1176" start="0" length="0"/>
  <rfmt sheetId="5" xfDxf="1" sqref="X1176" start="0" length="0"/>
  <rfmt sheetId="5" xfDxf="1" sqref="Y1176" start="0" length="0"/>
  <rfmt sheetId="5" xfDxf="1" sqref="Z1176" start="0" length="0"/>
  <rfmt sheetId="5" xfDxf="1" sqref="AA1176" start="0" length="0"/>
  <rfmt sheetId="5" xfDxf="1" sqref="AB1176" start="0" length="0"/>
  <rfmt sheetId="5" xfDxf="1" sqref="AC1176" start="0" length="0"/>
  <rfmt sheetId="5" xfDxf="1" sqref="AD1176" start="0" length="0"/>
  <rfmt sheetId="5" xfDxf="1" sqref="AE1176" start="0" length="0"/>
  <rfmt sheetId="5" xfDxf="1" sqref="A1177" start="0" length="0">
    <dxf>
      <font>
        <sz val="12"/>
        <name val="Calibri"/>
        <scheme val="none"/>
      </font>
      <alignment vertical="top" wrapText="1" mergeCell="1" readingOrder="0"/>
      <border outline="0">
        <left style="medium">
          <color indexed="64"/>
        </left>
        <bottom style="medium">
          <color indexed="64"/>
        </bottom>
      </border>
    </dxf>
  </rfmt>
  <rfmt sheetId="5" xfDxf="1" sqref="B1177" start="0" length="0">
    <dxf>
      <font>
        <sz val="12"/>
        <name val="Calibri"/>
        <scheme val="none"/>
      </font>
      <alignment vertical="top" wrapText="1" mergeCell="1" readingOrder="0"/>
      <border outline="0">
        <bottom style="medium">
          <color indexed="64"/>
        </bottom>
      </border>
    </dxf>
  </rfmt>
  <rfmt sheetId="5" xfDxf="1" sqref="C1177" start="0" length="0">
    <dxf>
      <font>
        <sz val="12"/>
        <name val="Calibri"/>
        <scheme val="none"/>
      </font>
      <alignment vertical="top" wrapText="1" mergeCell="1" readingOrder="0"/>
      <border outline="0">
        <bottom style="medium">
          <color indexed="64"/>
        </bottom>
      </border>
    </dxf>
  </rfmt>
  <rfmt sheetId="5" xfDxf="1" sqref="D1177" start="0" length="0">
    <dxf>
      <font>
        <sz val="12"/>
        <name val="Calibri"/>
        <scheme val="none"/>
      </font>
      <alignment vertical="top" wrapText="1" mergeCell="1" readingOrder="0"/>
      <border outline="0">
        <bottom style="medium">
          <color indexed="64"/>
        </bottom>
      </border>
    </dxf>
  </rfmt>
  <rfmt sheetId="5" xfDxf="1" sqref="E1177" start="0" length="0">
    <dxf>
      <font>
        <sz val="12"/>
        <name val="Calibri"/>
        <scheme val="none"/>
      </font>
      <alignment vertical="top" wrapText="1" mergeCell="1" readingOrder="0"/>
      <border outline="0">
        <right style="medium">
          <color indexed="64"/>
        </right>
        <bottom style="medium">
          <color indexed="64"/>
        </bottom>
      </border>
    </dxf>
  </rfmt>
  <rfmt sheetId="5" xfDxf="1" sqref="F1177" start="0" length="0"/>
  <rfmt sheetId="5" xfDxf="1" sqref="G1177" start="0" length="0"/>
  <rfmt sheetId="5" xfDxf="1" sqref="H1177" start="0" length="0"/>
  <rfmt sheetId="5" xfDxf="1" sqref="I1177" start="0" length="0"/>
  <rfmt sheetId="5" xfDxf="1" sqref="J1177" start="0" length="0"/>
  <rfmt sheetId="5" xfDxf="1" sqref="K1177" start="0" length="0"/>
  <rfmt sheetId="5" xfDxf="1" sqref="L1177" start="0" length="0"/>
  <rfmt sheetId="5" xfDxf="1" sqref="M1177" start="0" length="0"/>
  <rfmt sheetId="5" xfDxf="1" sqref="N1177" start="0" length="0"/>
  <rfmt sheetId="5" xfDxf="1" sqref="O1177" start="0" length="0"/>
  <rfmt sheetId="5" xfDxf="1" sqref="P1177" start="0" length="0"/>
  <rfmt sheetId="5" xfDxf="1" sqref="Q1177" start="0" length="0"/>
  <rfmt sheetId="5" xfDxf="1" sqref="R1177" start="0" length="0"/>
  <rfmt sheetId="5" xfDxf="1" sqref="S1177" start="0" length="0"/>
  <rfmt sheetId="5" xfDxf="1" sqref="T1177" start="0" length="0"/>
  <rfmt sheetId="5" xfDxf="1" sqref="U1177" start="0" length="0"/>
  <rfmt sheetId="5" xfDxf="1" sqref="V1177" start="0" length="0"/>
  <rfmt sheetId="5" xfDxf="1" sqref="W1177" start="0" length="0"/>
  <rfmt sheetId="5" xfDxf="1" sqref="X1177" start="0" length="0"/>
  <rfmt sheetId="5" xfDxf="1" sqref="Y1177" start="0" length="0"/>
  <rfmt sheetId="5" xfDxf="1" sqref="Z1177" start="0" length="0"/>
  <rfmt sheetId="5" xfDxf="1" sqref="AA1177" start="0" length="0"/>
  <rfmt sheetId="5" xfDxf="1" sqref="AB1177" start="0" length="0"/>
  <rfmt sheetId="5" xfDxf="1" sqref="AC1177" start="0" length="0"/>
  <rfmt sheetId="5" xfDxf="1" sqref="AD1177" start="0" length="0"/>
  <rfmt sheetId="5" xfDxf="1" sqref="AE1177" start="0" length="0"/>
  <rcc rId="57585" sId="5" xfDxf="1" dxf="1">
    <nc r="A1178" t="inlineStr">
      <is>
        <r>
          <t>Objective 4:</t>
        </r>
        <r>
          <rPr>
            <b/>
            <sz val="12"/>
            <rFont val="Calibri"/>
            <family val="2"/>
          </rPr>
          <t xml:space="preserve"> </t>
        </r>
        <r>
          <rPr>
            <sz val="12"/>
            <rFont val="Calibri"/>
            <family val="2"/>
          </rPr>
          <t>To strengthen coordination and referral linkages for improved HIV and AIDS service delivery among the MARPS in FORT PORTAL MUNICIPALITY and Kasese urban authorities by the endof July 2016</t>
        </r>
      </is>
    </nc>
    <ndxf>
      <font>
        <b/>
        <sz val="14"/>
        <name val="Calibri"/>
        <scheme val="none"/>
      </font>
      <alignment vertical="top" wrapText="1" mergeCell="1" readingOrder="0"/>
      <border outline="0">
        <left style="medium">
          <color indexed="64"/>
        </left>
        <top style="medium">
          <color indexed="64"/>
        </top>
        <bottom style="medium">
          <color indexed="64"/>
        </bottom>
      </border>
    </ndxf>
  </rcc>
  <rfmt sheetId="5" xfDxf="1" sqref="B1178" start="0" length="0">
    <dxf>
      <font>
        <b/>
        <sz val="14"/>
        <name val="Calibri"/>
        <scheme val="none"/>
      </font>
      <alignment vertical="top" wrapText="1" mergeCell="1" readingOrder="0"/>
      <border outline="0">
        <top style="medium">
          <color indexed="64"/>
        </top>
        <bottom style="medium">
          <color indexed="64"/>
        </bottom>
      </border>
    </dxf>
  </rfmt>
  <rfmt sheetId="5" xfDxf="1" sqref="C1178" start="0" length="0">
    <dxf>
      <font>
        <b/>
        <sz val="14"/>
        <name val="Calibri"/>
        <scheme val="none"/>
      </font>
      <alignment vertical="top" wrapText="1" mergeCell="1" readingOrder="0"/>
      <border outline="0">
        <top style="medium">
          <color indexed="64"/>
        </top>
        <bottom style="medium">
          <color indexed="64"/>
        </bottom>
      </border>
    </dxf>
  </rfmt>
  <rfmt sheetId="5" xfDxf="1" sqref="D1178" start="0" length="0">
    <dxf>
      <font>
        <b/>
        <sz val="14"/>
        <name val="Calibri"/>
        <scheme val="none"/>
      </font>
      <alignment vertical="top" wrapText="1" mergeCell="1" readingOrder="0"/>
      <border outline="0">
        <top style="medium">
          <color indexed="64"/>
        </top>
        <bottom style="medium">
          <color indexed="64"/>
        </bottom>
      </border>
    </dxf>
  </rfmt>
  <rfmt sheetId="5" xfDxf="1" sqref="E1178" start="0" length="0">
    <dxf>
      <font>
        <b/>
        <sz val="14"/>
        <name val="Calibri"/>
        <scheme val="none"/>
      </font>
      <alignment vertical="top" wrapText="1" mergeCell="1" readingOrder="0"/>
      <border outline="0">
        <right style="medium">
          <color indexed="64"/>
        </right>
        <top style="medium">
          <color indexed="64"/>
        </top>
        <bottom style="medium">
          <color indexed="64"/>
        </bottom>
      </border>
    </dxf>
  </rfmt>
  <rfmt sheetId="5" xfDxf="1" sqref="F1178" start="0" length="0"/>
  <rfmt sheetId="5" xfDxf="1" sqref="G1178" start="0" length="0"/>
  <rfmt sheetId="5" xfDxf="1" sqref="H1178" start="0" length="0"/>
  <rfmt sheetId="5" xfDxf="1" sqref="I1178" start="0" length="0"/>
  <rfmt sheetId="5" xfDxf="1" sqref="J1178" start="0" length="0"/>
  <rfmt sheetId="5" xfDxf="1" sqref="K1178" start="0" length="0"/>
  <rfmt sheetId="5" xfDxf="1" sqref="L1178" start="0" length="0"/>
  <rfmt sheetId="5" xfDxf="1" sqref="M1178" start="0" length="0"/>
  <rfmt sheetId="5" xfDxf="1" sqref="N1178" start="0" length="0"/>
  <rfmt sheetId="5" xfDxf="1" sqref="O1178" start="0" length="0"/>
  <rfmt sheetId="5" xfDxf="1" sqref="P1178" start="0" length="0"/>
  <rfmt sheetId="5" xfDxf="1" sqref="Q1178" start="0" length="0"/>
  <rfmt sheetId="5" xfDxf="1" sqref="R1178" start="0" length="0"/>
  <rfmt sheetId="5" xfDxf="1" sqref="S1178" start="0" length="0"/>
  <rfmt sheetId="5" xfDxf="1" sqref="T1178" start="0" length="0"/>
  <rfmt sheetId="5" xfDxf="1" sqref="U1178" start="0" length="0"/>
  <rfmt sheetId="5" xfDxf="1" sqref="V1178" start="0" length="0"/>
  <rfmt sheetId="5" xfDxf="1" sqref="W1178" start="0" length="0"/>
  <rfmt sheetId="5" xfDxf="1" sqref="X1178" start="0" length="0"/>
  <rfmt sheetId="5" xfDxf="1" sqref="Y1178" start="0" length="0"/>
  <rfmt sheetId="5" xfDxf="1" sqref="Z1178" start="0" length="0"/>
  <rfmt sheetId="5" xfDxf="1" sqref="AA1178" start="0" length="0"/>
  <rfmt sheetId="5" xfDxf="1" sqref="AB1178" start="0" length="0"/>
  <rfmt sheetId="5" xfDxf="1" sqref="AC1178" start="0" length="0"/>
  <rfmt sheetId="5" xfDxf="1" sqref="AD1178" start="0" length="0"/>
  <rfmt sheetId="5" xfDxf="1" sqref="AE1178" start="0" length="0"/>
  <rcc rId="57586" sId="5" xfDxf="1" dxf="1">
    <nc r="A1179" t="inlineStr">
      <is>
        <t xml:space="preserve">Outcome: </t>
      </is>
    </nc>
    <ndxf>
      <font>
        <b/>
        <sz val="11"/>
        <name val="Calibri"/>
        <scheme val="none"/>
      </font>
      <alignment vertical="top" wrapText="1" mergeCell="1" readingOrder="0"/>
      <border outline="0">
        <left style="medium">
          <color indexed="64"/>
        </left>
        <top style="medium">
          <color indexed="64"/>
        </top>
      </border>
    </ndxf>
  </rcc>
  <rfmt sheetId="5" xfDxf="1" sqref="B1179" start="0" length="0">
    <dxf>
      <font>
        <b/>
        <sz val="11"/>
        <name val="Calibri"/>
        <scheme val="none"/>
      </font>
      <alignment vertical="top" wrapText="1" mergeCell="1" readingOrder="0"/>
      <border outline="0">
        <right style="medium">
          <color indexed="64"/>
        </right>
        <top style="medium">
          <color indexed="64"/>
        </top>
      </border>
    </dxf>
  </rfmt>
  <rcc rId="57587" sId="5" xfDxf="1" dxf="1">
    <nc r="C1179" t="inlineStr">
      <is>
        <t xml:space="preserve">Improve M&amp;E systems for KP interventions </t>
      </is>
    </nc>
    <ndxf>
      <font>
        <sz val="12"/>
        <name val="Calibri"/>
        <scheme val="none"/>
      </font>
      <alignment horizontal="justify" vertical="top" wrapText="1" readingOrder="0"/>
      <border outline="0">
        <right style="medium">
          <color indexed="64"/>
        </right>
      </border>
    </ndxf>
  </rcc>
  <rcc rId="57588" sId="5" xfDxf="1" dxf="1">
    <nc r="D1179" t="inlineStr">
      <is>
        <t xml:space="preserve">District reports </t>
      </is>
    </nc>
    <ndxf>
      <font>
        <sz val="12"/>
        <name val="Calibri"/>
        <scheme val="none"/>
      </font>
      <alignment horizontal="justify" vertical="top" wrapText="1" readingOrder="0"/>
      <border outline="0">
        <right style="medium">
          <color indexed="64"/>
        </right>
      </border>
    </ndxf>
  </rcc>
  <rfmt sheetId="5" xfDxf="1" sqref="E1179" start="0" length="0">
    <dxf>
      <font>
        <sz val="12"/>
        <name val="Calibri"/>
        <scheme val="none"/>
      </font>
      <alignment horizontal="justify" vertical="top" wrapText="1" mergeCell="1" readingOrder="0"/>
      <border outline="0">
        <left style="medium">
          <color indexed="64"/>
        </left>
        <right style="medium">
          <color indexed="64"/>
        </right>
        <top style="medium">
          <color indexed="64"/>
        </top>
      </border>
    </dxf>
  </rfmt>
  <rfmt sheetId="5" xfDxf="1" sqref="F1179" start="0" length="0"/>
  <rfmt sheetId="5" xfDxf="1" sqref="G1179" start="0" length="0"/>
  <rfmt sheetId="5" xfDxf="1" sqref="H1179" start="0" length="0"/>
  <rfmt sheetId="5" xfDxf="1" sqref="I1179" start="0" length="0"/>
  <rfmt sheetId="5" xfDxf="1" sqref="J1179" start="0" length="0"/>
  <rfmt sheetId="5" xfDxf="1" sqref="K1179" start="0" length="0"/>
  <rfmt sheetId="5" xfDxf="1" sqref="L1179" start="0" length="0"/>
  <rfmt sheetId="5" xfDxf="1" sqref="M1179" start="0" length="0"/>
  <rfmt sheetId="5" xfDxf="1" sqref="N1179" start="0" length="0"/>
  <rfmt sheetId="5" xfDxf="1" sqref="O1179" start="0" length="0"/>
  <rfmt sheetId="5" xfDxf="1" sqref="P1179" start="0" length="0"/>
  <rfmt sheetId="5" xfDxf="1" sqref="Q1179" start="0" length="0"/>
  <rfmt sheetId="5" xfDxf="1" sqref="R1179" start="0" length="0"/>
  <rfmt sheetId="5" xfDxf="1" sqref="S1179" start="0" length="0"/>
  <rfmt sheetId="5" xfDxf="1" sqref="T1179" start="0" length="0"/>
  <rfmt sheetId="5" xfDxf="1" sqref="U1179" start="0" length="0"/>
  <rfmt sheetId="5" xfDxf="1" sqref="V1179" start="0" length="0"/>
  <rfmt sheetId="5" xfDxf="1" sqref="W1179" start="0" length="0"/>
  <rfmt sheetId="5" xfDxf="1" sqref="X1179" start="0" length="0"/>
  <rfmt sheetId="5" xfDxf="1" sqref="Y1179" start="0" length="0"/>
  <rfmt sheetId="5" xfDxf="1" sqref="Z1179" start="0" length="0"/>
  <rfmt sheetId="5" xfDxf="1" sqref="AA1179" start="0" length="0"/>
  <rfmt sheetId="5" xfDxf="1" sqref="AB1179" start="0" length="0"/>
  <rfmt sheetId="5" xfDxf="1" sqref="AC1179" start="0" length="0"/>
  <rfmt sheetId="5" xfDxf="1" sqref="AD1179" start="0" length="0"/>
  <rfmt sheetId="5" xfDxf="1" sqref="AE1179" start="0" length="0"/>
  <rcc rId="57589" sId="5" xfDxf="1" dxf="1">
    <nc r="A1180" t="inlineStr">
      <is>
        <t xml:space="preserve">Improved coordination and referral mechanisms for effective HIV and AIDS service delivery for MARPS in Kabarole and surrounding urban areas </t>
      </is>
    </nc>
    <ndxf>
      <font>
        <sz val="11"/>
        <name val="Calibri"/>
        <scheme val="none"/>
      </font>
      <alignment vertical="top" wrapText="1" mergeCell="1" readingOrder="0"/>
      <border outline="0">
        <left style="medium">
          <color indexed="64"/>
        </left>
        <bottom style="medium">
          <color indexed="64"/>
        </bottom>
      </border>
    </ndxf>
  </rcc>
  <rfmt sheetId="5" xfDxf="1" sqref="B1180" start="0" length="0">
    <dxf>
      <font>
        <sz val="11"/>
        <name val="Calibri"/>
        <scheme val="none"/>
      </font>
      <alignment vertical="top" wrapText="1" mergeCell="1" readingOrder="0"/>
      <border outline="0">
        <right style="medium">
          <color indexed="64"/>
        </right>
        <bottom style="medium">
          <color indexed="64"/>
        </bottom>
      </border>
    </dxf>
  </rfmt>
  <rcc rId="57590" sId="5" xfDxf="1" dxf="1">
    <nc r="C1180" t="inlineStr">
      <is>
        <t>Improved coordination amongst actors providing services to MARPS</t>
      </is>
    </nc>
    <ndxf>
      <font>
        <sz val="12"/>
        <name val="Calibri"/>
        <scheme val="none"/>
      </font>
      <alignment horizontal="justify" vertical="top" wrapText="1" readingOrder="0"/>
      <border outline="0">
        <right style="medium">
          <color indexed="64"/>
        </right>
        <bottom style="medium">
          <color indexed="64"/>
        </bottom>
      </border>
    </ndxf>
  </rcc>
  <rcc rId="57591" sId="5" xfDxf="1" dxf="1">
    <nc r="D1180" t="inlineStr">
      <is>
        <t xml:space="preserve">Evaluation reports </t>
      </is>
    </nc>
    <ndxf>
      <font>
        <sz val="12"/>
        <name val="Calibri"/>
        <scheme val="none"/>
      </font>
      <alignment horizontal="justify" vertical="top" wrapText="1" readingOrder="0"/>
      <border outline="0">
        <right style="medium">
          <color indexed="64"/>
        </right>
        <bottom style="medium">
          <color indexed="64"/>
        </bottom>
      </border>
    </ndxf>
  </rcc>
  <rfmt sheetId="5" xfDxf="1" sqref="E1180"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80" start="0" length="0"/>
  <rfmt sheetId="5" xfDxf="1" sqref="G1180" start="0" length="0"/>
  <rfmt sheetId="5" xfDxf="1" sqref="H1180" start="0" length="0"/>
  <rfmt sheetId="5" xfDxf="1" sqref="I1180" start="0" length="0"/>
  <rfmt sheetId="5" xfDxf="1" sqref="J1180" start="0" length="0"/>
  <rfmt sheetId="5" xfDxf="1" sqref="K1180" start="0" length="0"/>
  <rfmt sheetId="5" xfDxf="1" sqref="L1180" start="0" length="0"/>
  <rfmt sheetId="5" xfDxf="1" sqref="M1180" start="0" length="0"/>
  <rfmt sheetId="5" xfDxf="1" sqref="N1180" start="0" length="0"/>
  <rfmt sheetId="5" xfDxf="1" sqref="O1180" start="0" length="0"/>
  <rfmt sheetId="5" xfDxf="1" sqref="P1180" start="0" length="0"/>
  <rfmt sheetId="5" xfDxf="1" sqref="Q1180" start="0" length="0"/>
  <rfmt sheetId="5" xfDxf="1" sqref="R1180" start="0" length="0"/>
  <rfmt sheetId="5" xfDxf="1" sqref="S1180" start="0" length="0"/>
  <rfmt sheetId="5" xfDxf="1" sqref="T1180" start="0" length="0"/>
  <rfmt sheetId="5" xfDxf="1" sqref="U1180" start="0" length="0"/>
  <rfmt sheetId="5" xfDxf="1" sqref="V1180" start="0" length="0"/>
  <rfmt sheetId="5" xfDxf="1" sqref="W1180" start="0" length="0"/>
  <rfmt sheetId="5" xfDxf="1" sqref="X1180" start="0" length="0"/>
  <rfmt sheetId="5" xfDxf="1" sqref="Y1180" start="0" length="0"/>
  <rfmt sheetId="5" xfDxf="1" sqref="Z1180" start="0" length="0"/>
  <rfmt sheetId="5" xfDxf="1" sqref="AA1180" start="0" length="0"/>
  <rfmt sheetId="5" xfDxf="1" sqref="AB1180" start="0" length="0"/>
  <rfmt sheetId="5" xfDxf="1" sqref="AC1180" start="0" length="0"/>
  <rfmt sheetId="5" xfDxf="1" sqref="AD1180" start="0" length="0"/>
  <rfmt sheetId="5" xfDxf="1" sqref="AE1180" start="0" length="0"/>
  <rcc rId="57592" sId="5" xfDxf="1" dxf="1">
    <nc r="A1181" t="inlineStr">
      <is>
        <t>Outputs</t>
      </is>
    </nc>
    <ndxf>
      <font>
        <b/>
        <sz val="12"/>
        <name val="Calibri"/>
        <scheme val="none"/>
      </font>
      <alignment vertical="top" wrapText="1" mergeCell="1" readingOrder="0"/>
      <border outline="0">
        <left style="medium">
          <color indexed="64"/>
        </left>
        <top style="medium">
          <color indexed="64"/>
        </top>
        <bottom style="medium">
          <color indexed="64"/>
        </bottom>
      </border>
    </ndxf>
  </rcc>
  <rfmt sheetId="5" xfDxf="1" sqref="B1181" start="0" length="0">
    <dxf>
      <font>
        <b/>
        <sz val="12"/>
        <name val="Calibri"/>
        <scheme val="none"/>
      </font>
      <alignment vertical="top" wrapText="1" mergeCell="1" readingOrder="0"/>
      <border outline="0">
        <right style="medium">
          <color indexed="64"/>
        </right>
        <top style="medium">
          <color indexed="64"/>
        </top>
        <bottom style="medium">
          <color indexed="64"/>
        </bottom>
      </border>
    </dxf>
  </rfmt>
  <rfmt sheetId="5" xfDxf="1" sqref="C1181" start="0" length="0">
    <dxf>
      <font>
        <b/>
        <sz val="12"/>
        <name val="Calibri"/>
        <scheme val="none"/>
      </font>
      <alignment horizontal="justify" vertical="top" wrapText="1" readingOrder="0"/>
      <border outline="0">
        <right style="medium">
          <color indexed="64"/>
        </right>
        <bottom style="medium">
          <color indexed="64"/>
        </bottom>
      </border>
    </dxf>
  </rfmt>
  <rfmt sheetId="5" xfDxf="1" sqref="D1181" start="0" length="0">
    <dxf>
      <font>
        <b/>
        <sz val="12"/>
        <name val="Calibri"/>
        <scheme val="none"/>
      </font>
      <alignment horizontal="justify" vertical="top" wrapText="1" readingOrder="0"/>
      <border outline="0">
        <right style="medium">
          <color indexed="64"/>
        </right>
        <bottom style="medium">
          <color indexed="64"/>
        </bottom>
      </border>
    </dxf>
  </rfmt>
  <rfmt sheetId="5" xfDxf="1" sqref="E1181" start="0" length="0">
    <dxf>
      <font>
        <b/>
        <sz val="12"/>
        <name val="Calibri"/>
        <scheme val="none"/>
      </font>
      <alignment horizontal="justify" vertical="top" wrapText="1" readingOrder="0"/>
      <border outline="0">
        <right style="medium">
          <color indexed="64"/>
        </right>
        <bottom style="medium">
          <color indexed="64"/>
        </bottom>
      </border>
    </dxf>
  </rfmt>
  <rfmt sheetId="5" xfDxf="1" sqref="F1181" start="0" length="0"/>
  <rfmt sheetId="5" xfDxf="1" sqref="G1181" start="0" length="0"/>
  <rfmt sheetId="5" xfDxf="1" sqref="H1181" start="0" length="0"/>
  <rfmt sheetId="5" xfDxf="1" sqref="I1181" start="0" length="0"/>
  <rfmt sheetId="5" xfDxf="1" sqref="J1181" start="0" length="0"/>
  <rfmt sheetId="5" xfDxf="1" sqref="K1181" start="0" length="0"/>
  <rfmt sheetId="5" xfDxf="1" sqref="L1181" start="0" length="0"/>
  <rfmt sheetId="5" xfDxf="1" sqref="M1181" start="0" length="0"/>
  <rfmt sheetId="5" xfDxf="1" sqref="N1181" start="0" length="0"/>
  <rfmt sheetId="5" xfDxf="1" sqref="O1181" start="0" length="0"/>
  <rfmt sheetId="5" xfDxf="1" sqref="P1181" start="0" length="0"/>
  <rfmt sheetId="5" xfDxf="1" sqref="Q1181" start="0" length="0"/>
  <rfmt sheetId="5" xfDxf="1" sqref="R1181" start="0" length="0"/>
  <rfmt sheetId="5" xfDxf="1" sqref="S1181" start="0" length="0"/>
  <rfmt sheetId="5" xfDxf="1" sqref="T1181" start="0" length="0"/>
  <rfmt sheetId="5" xfDxf="1" sqref="U1181" start="0" length="0"/>
  <rfmt sheetId="5" xfDxf="1" sqref="V1181" start="0" length="0"/>
  <rfmt sheetId="5" xfDxf="1" sqref="W1181" start="0" length="0"/>
  <rfmt sheetId="5" xfDxf="1" sqref="X1181" start="0" length="0"/>
  <rfmt sheetId="5" xfDxf="1" sqref="Y1181" start="0" length="0"/>
  <rfmt sheetId="5" xfDxf="1" sqref="Z1181" start="0" length="0"/>
  <rfmt sheetId="5" xfDxf="1" sqref="AA1181" start="0" length="0"/>
  <rfmt sheetId="5" xfDxf="1" sqref="AB1181" start="0" length="0"/>
  <rfmt sheetId="5" xfDxf="1" sqref="AC1181" start="0" length="0"/>
  <rfmt sheetId="5" xfDxf="1" sqref="AD1181" start="0" length="0"/>
  <rfmt sheetId="5" xfDxf="1" sqref="AE1181" start="0" length="0"/>
  <rcc rId="57593" sId="5" xfDxf="1" dxf="1">
    <nc r="A1182" t="inlineStr">
      <is>
        <t xml:space="preserve">4.1. 540 AIDS committee members facilitated to conduct 36 coordination meetings </t>
      </is>
    </nc>
    <ndxf>
      <font>
        <sz val="12"/>
        <name val="Calibri"/>
        <scheme val="none"/>
      </font>
      <alignment horizontal="left" vertical="top" wrapText="1" indent="3" relativeIndent="0" mergeCell="1" readingOrder="0"/>
      <border outline="0">
        <left style="medium">
          <color indexed="64"/>
        </left>
        <top style="medium">
          <color indexed="64"/>
        </top>
      </border>
    </ndxf>
  </rcc>
  <rfmt sheetId="5" xfDxf="1" sqref="B1182" start="0" length="0">
    <dxf>
      <font>
        <sz val="12"/>
        <name val="Calibri"/>
        <scheme val="none"/>
      </font>
      <alignment horizontal="left" vertical="top" wrapText="1" indent="3" relativeIndent="0" mergeCell="1" readingOrder="0"/>
      <border outline="0">
        <right style="medium">
          <color indexed="64"/>
        </right>
        <top style="medium">
          <color indexed="64"/>
        </top>
      </border>
    </dxf>
  </rfmt>
  <rcc rId="57594" sId="5" xfDxf="1" dxf="1">
    <nc r="C1182" t="inlineStr">
      <is>
        <t>Number of coordination meetings conducted; Number of AIDS Committee members facilitated</t>
      </is>
    </nc>
    <ndxf>
      <font>
        <sz val="11"/>
        <name val="Calibri"/>
        <scheme val="none"/>
      </font>
      <alignment vertical="top" wrapText="1" mergeCell="1" readingOrder="0"/>
      <border outline="0">
        <left style="medium">
          <color indexed="64"/>
        </left>
        <right style="medium">
          <color indexed="64"/>
        </right>
        <top style="medium">
          <color indexed="64"/>
        </top>
      </border>
    </ndxf>
  </rcc>
  <rcc rId="57595" sId="5" xfDxf="1" dxf="1">
    <nc r="D1182" t="inlineStr">
      <is>
        <t>Attendance registers</t>
      </is>
    </nc>
    <ndxf>
      <font>
        <sz val="12"/>
        <name val="Calibri"/>
        <scheme val="none"/>
      </font>
      <alignment horizontal="justify" vertical="top" wrapText="1" readingOrder="0"/>
      <border outline="0">
        <right style="medium">
          <color indexed="64"/>
        </right>
      </border>
    </ndxf>
  </rcc>
  <rcc rId="57596" sId="5" xfDxf="1" dxf="1">
    <nc r="E1182" t="inlineStr">
      <is>
        <t>The AIDS  Committee members will create time for the meeting</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82" start="0" length="0"/>
  <rfmt sheetId="5" xfDxf="1" sqref="G1182" start="0" length="0"/>
  <rfmt sheetId="5" xfDxf="1" sqref="H1182" start="0" length="0"/>
  <rfmt sheetId="5" xfDxf="1" sqref="I1182" start="0" length="0"/>
  <rfmt sheetId="5" xfDxf="1" sqref="J1182" start="0" length="0"/>
  <rfmt sheetId="5" xfDxf="1" sqref="K1182" start="0" length="0"/>
  <rfmt sheetId="5" xfDxf="1" sqref="L1182" start="0" length="0"/>
  <rfmt sheetId="5" xfDxf="1" sqref="M1182" start="0" length="0"/>
  <rfmt sheetId="5" xfDxf="1" sqref="N1182" start="0" length="0"/>
  <rfmt sheetId="5" xfDxf="1" sqref="O1182" start="0" length="0"/>
  <rfmt sheetId="5" xfDxf="1" sqref="P1182" start="0" length="0"/>
  <rfmt sheetId="5" xfDxf="1" sqref="Q1182" start="0" length="0"/>
  <rfmt sheetId="5" xfDxf="1" sqref="R1182" start="0" length="0"/>
  <rfmt sheetId="5" xfDxf="1" sqref="S1182" start="0" length="0"/>
  <rfmt sheetId="5" xfDxf="1" sqref="T1182" start="0" length="0"/>
  <rfmt sheetId="5" xfDxf="1" sqref="U1182" start="0" length="0"/>
  <rfmt sheetId="5" xfDxf="1" sqref="V1182" start="0" length="0"/>
  <rfmt sheetId="5" xfDxf="1" sqref="W1182" start="0" length="0"/>
  <rfmt sheetId="5" xfDxf="1" sqref="X1182" start="0" length="0"/>
  <rfmt sheetId="5" xfDxf="1" sqref="Y1182" start="0" length="0"/>
  <rfmt sheetId="5" xfDxf="1" sqref="Z1182" start="0" length="0"/>
  <rfmt sheetId="5" xfDxf="1" sqref="AA1182" start="0" length="0"/>
  <rfmt sheetId="5" xfDxf="1" sqref="AB1182" start="0" length="0"/>
  <rfmt sheetId="5" xfDxf="1" sqref="AC1182" start="0" length="0"/>
  <rfmt sheetId="5" xfDxf="1" sqref="AD1182" start="0" length="0"/>
  <rfmt sheetId="5" xfDxf="1" sqref="AE1182" start="0" length="0"/>
  <rfmt sheetId="5" xfDxf="1" sqref="A1183" start="0" length="0">
    <dxf>
      <font>
        <sz val="12"/>
        <name val="Calibri"/>
        <scheme val="none"/>
      </font>
      <alignment horizontal="left" vertical="top" wrapText="1" indent="3" relativeIndent="0" mergeCell="1" readingOrder="0"/>
      <border outline="0">
        <left style="medium">
          <color indexed="64"/>
        </left>
        <bottom style="medium">
          <color indexed="64"/>
        </bottom>
      </border>
    </dxf>
  </rfmt>
  <rfmt sheetId="5" xfDxf="1" sqref="B1183" start="0" length="0">
    <dxf>
      <font>
        <sz val="12"/>
        <name val="Calibri"/>
        <scheme val="none"/>
      </font>
      <alignment horizontal="left" vertical="top" wrapText="1" indent="3" relativeIndent="0" mergeCell="1" readingOrder="0"/>
      <border outline="0">
        <right style="medium">
          <color indexed="64"/>
        </right>
        <bottom style="medium">
          <color indexed="64"/>
        </bottom>
      </border>
    </dxf>
  </rfmt>
  <rfmt sheetId="5" xfDxf="1" sqref="C1183" start="0" length="0">
    <dxf>
      <font>
        <sz val="11"/>
        <name val="Calibri"/>
        <scheme val="none"/>
      </font>
      <alignment vertical="top" wrapText="1" mergeCell="1" readingOrder="0"/>
      <border outline="0">
        <left style="medium">
          <color indexed="64"/>
        </left>
        <right style="medium">
          <color indexed="64"/>
        </right>
        <bottom style="medium">
          <color indexed="64"/>
        </bottom>
      </border>
    </dxf>
  </rfmt>
  <rcc rId="57597" sId="5" xfDxf="1" dxf="1">
    <nc r="D1183" t="inlineStr">
      <is>
        <t xml:space="preserve">Activity reports </t>
      </is>
    </nc>
    <ndxf>
      <font>
        <sz val="12"/>
        <name val="Calibri"/>
        <scheme val="none"/>
      </font>
      <alignment horizontal="justify" vertical="top" wrapText="1" readingOrder="0"/>
      <border outline="0">
        <right style="medium">
          <color indexed="64"/>
        </right>
        <bottom style="medium">
          <color indexed="64"/>
        </bottom>
      </border>
    </ndxf>
  </rcc>
  <rfmt sheetId="5" xfDxf="1" sqref="E1183"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83" start="0" length="0"/>
  <rfmt sheetId="5" xfDxf="1" sqref="G1183" start="0" length="0"/>
  <rfmt sheetId="5" xfDxf="1" sqref="H1183" start="0" length="0"/>
  <rfmt sheetId="5" xfDxf="1" sqref="I1183" start="0" length="0"/>
  <rfmt sheetId="5" xfDxf="1" sqref="J1183" start="0" length="0"/>
  <rfmt sheetId="5" xfDxf="1" sqref="K1183" start="0" length="0"/>
  <rfmt sheetId="5" xfDxf="1" sqref="L1183" start="0" length="0"/>
  <rfmt sheetId="5" xfDxf="1" sqref="M1183" start="0" length="0"/>
  <rfmt sheetId="5" xfDxf="1" sqref="N1183" start="0" length="0"/>
  <rfmt sheetId="5" xfDxf="1" sqref="O1183" start="0" length="0"/>
  <rfmt sheetId="5" xfDxf="1" sqref="P1183" start="0" length="0"/>
  <rfmt sheetId="5" xfDxf="1" sqref="Q1183" start="0" length="0"/>
  <rfmt sheetId="5" xfDxf="1" sqref="R1183" start="0" length="0"/>
  <rfmt sheetId="5" xfDxf="1" sqref="S1183" start="0" length="0"/>
  <rfmt sheetId="5" xfDxf="1" sqref="T1183" start="0" length="0"/>
  <rfmt sheetId="5" xfDxf="1" sqref="U1183" start="0" length="0"/>
  <rfmt sheetId="5" xfDxf="1" sqref="V1183" start="0" length="0"/>
  <rfmt sheetId="5" xfDxf="1" sqref="W1183" start="0" length="0"/>
  <rfmt sheetId="5" xfDxf="1" sqref="X1183" start="0" length="0"/>
  <rfmt sheetId="5" xfDxf="1" sqref="Y1183" start="0" length="0"/>
  <rfmt sheetId="5" xfDxf="1" sqref="Z1183" start="0" length="0"/>
  <rfmt sheetId="5" xfDxf="1" sqref="AA1183" start="0" length="0"/>
  <rfmt sheetId="5" xfDxf="1" sqref="AB1183" start="0" length="0"/>
  <rfmt sheetId="5" xfDxf="1" sqref="AC1183" start="0" length="0"/>
  <rfmt sheetId="5" xfDxf="1" sqref="AD1183" start="0" length="0"/>
  <rfmt sheetId="5" xfDxf="1" sqref="AE1183" start="0" length="0"/>
  <rcc rId="57598" sId="5" xfDxf="1" dxf="1">
    <nc r="A1184" t="inlineStr">
      <is>
        <t xml:space="preserve">4.2. 6 focal coordination offices facilitated with transport, stationary and communication coats on a monthly basis </t>
      </is>
    </nc>
    <ndxf>
      <font>
        <sz val="12"/>
        <name val="Calibri"/>
        <scheme val="none"/>
      </font>
      <alignment horizontal="left" vertical="top" wrapText="1" indent="3" relativeIndent="0" mergeCell="1" readingOrder="0"/>
      <border outline="0">
        <left style="medium">
          <color indexed="64"/>
        </left>
        <top style="medium">
          <color indexed="64"/>
        </top>
      </border>
    </ndxf>
  </rcc>
  <rfmt sheetId="5" xfDxf="1" sqref="B1184" start="0" length="0">
    <dxf>
      <font>
        <sz val="12"/>
        <name val="Calibri"/>
        <scheme val="none"/>
      </font>
      <alignment horizontal="left" vertical="top" wrapText="1" indent="3" relativeIndent="0" mergeCell="1" readingOrder="0"/>
      <border outline="0">
        <right style="medium">
          <color indexed="64"/>
        </right>
        <top style="medium">
          <color indexed="64"/>
        </top>
      </border>
    </dxf>
  </rfmt>
  <rcc rId="57599" sId="5" xfDxf="1" dxf="1">
    <nc r="C1184" t="inlineStr">
      <is>
        <r>
          <t>·</t>
        </r>
        <r>
          <rPr>
            <sz val="7"/>
            <rFont val="Times New Roman"/>
            <family val="1"/>
          </rPr>
          <t xml:space="preserve">  </t>
        </r>
        <r>
          <rPr>
            <sz val="12"/>
            <rFont val="Calibri"/>
            <family val="2"/>
          </rPr>
          <t xml:space="preserve">Number of coordination offices supported </t>
        </r>
      </is>
    </nc>
    <ndxf>
      <font>
        <sz val="12"/>
        <name val="Symbol"/>
        <scheme val="none"/>
      </font>
      <alignment horizontal="justify" vertical="top" wrapText="1" mergeCell="1" readingOrder="0"/>
      <border outline="0">
        <left style="medium">
          <color indexed="64"/>
        </left>
        <right style="medium">
          <color indexed="64"/>
        </right>
        <top style="medium">
          <color indexed="64"/>
        </top>
      </border>
    </ndxf>
  </rcc>
  <rcc rId="57600" sId="5" xfDxf="1" dxf="1">
    <nc r="D1184" t="inlineStr">
      <is>
        <t xml:space="preserve">Financial accountabilities </t>
      </is>
    </nc>
    <ndxf>
      <font>
        <sz val="12"/>
        <name val="Calibri"/>
        <scheme val="none"/>
      </font>
      <alignment horizontal="justify" vertical="top" wrapText="1" readingOrder="0"/>
      <border outline="0">
        <right style="medium">
          <color indexed="64"/>
        </right>
      </border>
    </ndxf>
  </rcc>
  <rcc rId="57601" sId="5" xfDxf="1" dxf="1">
    <nc r="E1184" t="inlineStr">
      <is>
        <t xml:space="preserve"> Funds will be available</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84" start="0" length="0"/>
  <rfmt sheetId="5" xfDxf="1" sqref="G1184" start="0" length="0"/>
  <rfmt sheetId="5" xfDxf="1" sqref="H1184" start="0" length="0"/>
  <rfmt sheetId="5" xfDxf="1" sqref="I1184" start="0" length="0"/>
  <rfmt sheetId="5" xfDxf="1" sqref="J1184" start="0" length="0"/>
  <rfmt sheetId="5" xfDxf="1" sqref="K1184" start="0" length="0"/>
  <rfmt sheetId="5" xfDxf="1" sqref="L1184" start="0" length="0"/>
  <rfmt sheetId="5" xfDxf="1" sqref="M1184" start="0" length="0"/>
  <rfmt sheetId="5" xfDxf="1" sqref="N1184" start="0" length="0"/>
  <rfmt sheetId="5" xfDxf="1" sqref="O1184" start="0" length="0"/>
  <rfmt sheetId="5" xfDxf="1" sqref="P1184" start="0" length="0"/>
  <rfmt sheetId="5" xfDxf="1" sqref="Q1184" start="0" length="0"/>
  <rfmt sheetId="5" xfDxf="1" sqref="R1184" start="0" length="0"/>
  <rfmt sheetId="5" xfDxf="1" sqref="S1184" start="0" length="0"/>
  <rfmt sheetId="5" xfDxf="1" sqref="T1184" start="0" length="0"/>
  <rfmt sheetId="5" xfDxf="1" sqref="U1184" start="0" length="0"/>
  <rfmt sheetId="5" xfDxf="1" sqref="V1184" start="0" length="0"/>
  <rfmt sheetId="5" xfDxf="1" sqref="W1184" start="0" length="0"/>
  <rfmt sheetId="5" xfDxf="1" sqref="X1184" start="0" length="0"/>
  <rfmt sheetId="5" xfDxf="1" sqref="Y1184" start="0" length="0"/>
  <rfmt sheetId="5" xfDxf="1" sqref="Z1184" start="0" length="0"/>
  <rfmt sheetId="5" xfDxf="1" sqref="AA1184" start="0" length="0"/>
  <rfmt sheetId="5" xfDxf="1" sqref="AB1184" start="0" length="0"/>
  <rfmt sheetId="5" xfDxf="1" sqref="AC1184" start="0" length="0"/>
  <rfmt sheetId="5" xfDxf="1" sqref="AD1184" start="0" length="0"/>
  <rfmt sheetId="5" xfDxf="1" sqref="AE1184" start="0" length="0"/>
  <rfmt sheetId="5" xfDxf="1" sqref="A1185" start="0" length="0">
    <dxf>
      <font>
        <sz val="12"/>
        <name val="Calibri"/>
        <scheme val="none"/>
      </font>
      <alignment horizontal="left" vertical="top" wrapText="1" indent="3" relativeIndent="0" mergeCell="1" readingOrder="0"/>
      <border outline="0">
        <left style="medium">
          <color indexed="64"/>
        </left>
        <bottom style="medium">
          <color indexed="64"/>
        </bottom>
      </border>
    </dxf>
  </rfmt>
  <rfmt sheetId="5" xfDxf="1" sqref="B1185" start="0" length="0">
    <dxf>
      <font>
        <sz val="12"/>
        <name val="Calibri"/>
        <scheme val="none"/>
      </font>
      <alignment horizontal="left" vertical="top" wrapText="1" indent="3" relativeIndent="0" mergeCell="1" readingOrder="0"/>
      <border outline="0">
        <right style="medium">
          <color indexed="64"/>
        </right>
        <bottom style="medium">
          <color indexed="64"/>
        </bottom>
      </border>
    </dxf>
  </rfmt>
  <rfmt sheetId="5" xfDxf="1" sqref="C1185" start="0" length="0">
    <dxf>
      <font>
        <sz val="12"/>
        <name val="Symbol"/>
        <scheme val="none"/>
      </font>
      <alignment horizontal="justify" vertical="top" wrapText="1" mergeCell="1" readingOrder="0"/>
      <border outline="0">
        <left style="medium">
          <color indexed="64"/>
        </left>
        <right style="medium">
          <color indexed="64"/>
        </right>
        <bottom style="medium">
          <color indexed="64"/>
        </bottom>
      </border>
    </dxf>
  </rfmt>
  <rcc rId="57602" sId="5" xfDxf="1" dxf="1">
    <nc r="D1185" t="inlineStr">
      <is>
        <t xml:space="preserve">Programmatic reports </t>
      </is>
    </nc>
    <ndxf>
      <font>
        <sz val="12"/>
        <name val="Calibri"/>
        <scheme val="none"/>
      </font>
      <alignment horizontal="justify" vertical="top" wrapText="1" readingOrder="0"/>
      <border outline="0">
        <right style="medium">
          <color indexed="64"/>
        </right>
        <bottom style="medium">
          <color indexed="64"/>
        </bottom>
      </border>
    </ndxf>
  </rcc>
  <rfmt sheetId="5" xfDxf="1" sqref="E1185"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85" start="0" length="0"/>
  <rfmt sheetId="5" xfDxf="1" sqref="G1185" start="0" length="0"/>
  <rfmt sheetId="5" xfDxf="1" sqref="H1185" start="0" length="0"/>
  <rfmt sheetId="5" xfDxf="1" sqref="I1185" start="0" length="0"/>
  <rfmt sheetId="5" xfDxf="1" sqref="J1185" start="0" length="0"/>
  <rfmt sheetId="5" xfDxf="1" sqref="K1185" start="0" length="0"/>
  <rfmt sheetId="5" xfDxf="1" sqref="L1185" start="0" length="0"/>
  <rfmt sheetId="5" xfDxf="1" sqref="M1185" start="0" length="0"/>
  <rfmt sheetId="5" xfDxf="1" sqref="N1185" start="0" length="0"/>
  <rfmt sheetId="5" xfDxf="1" sqref="O1185" start="0" length="0"/>
  <rfmt sheetId="5" xfDxf="1" sqref="P1185" start="0" length="0"/>
  <rfmt sheetId="5" xfDxf="1" sqref="Q1185" start="0" length="0"/>
  <rfmt sheetId="5" xfDxf="1" sqref="R1185" start="0" length="0"/>
  <rfmt sheetId="5" xfDxf="1" sqref="S1185" start="0" length="0"/>
  <rfmt sheetId="5" xfDxf="1" sqref="T1185" start="0" length="0"/>
  <rfmt sheetId="5" xfDxf="1" sqref="U1185" start="0" length="0"/>
  <rfmt sheetId="5" xfDxf="1" sqref="V1185" start="0" length="0"/>
  <rfmt sheetId="5" xfDxf="1" sqref="W1185" start="0" length="0"/>
  <rfmt sheetId="5" xfDxf="1" sqref="X1185" start="0" length="0"/>
  <rfmt sheetId="5" xfDxf="1" sqref="Y1185" start="0" length="0"/>
  <rfmt sheetId="5" xfDxf="1" sqref="Z1185" start="0" length="0"/>
  <rfmt sheetId="5" xfDxf="1" sqref="AA1185" start="0" length="0"/>
  <rfmt sheetId="5" xfDxf="1" sqref="AB1185" start="0" length="0"/>
  <rfmt sheetId="5" xfDxf="1" sqref="AC1185" start="0" length="0"/>
  <rfmt sheetId="5" xfDxf="1" sqref="AD1185" start="0" length="0"/>
  <rfmt sheetId="5" xfDxf="1" sqref="AE1185" start="0" length="0"/>
  <rcc rId="57603" sId="5" xfDxf="1" dxf="1">
    <nc r="A1186" t="inlineStr">
      <is>
        <t xml:space="preserve">4.3. 6 information sharing and awareness meetings for 180 national and local level implementing partners organized  </t>
      </is>
    </nc>
    <ndxf>
      <font>
        <sz val="12"/>
        <name val="Calibri"/>
        <scheme val="none"/>
      </font>
      <alignment horizontal="left" vertical="top" wrapText="1" indent="3" relativeIndent="0" mergeCell="1" readingOrder="0"/>
      <border outline="0">
        <left style="medium">
          <color indexed="64"/>
        </left>
        <top style="medium">
          <color indexed="64"/>
        </top>
      </border>
    </ndxf>
  </rcc>
  <rfmt sheetId="5" xfDxf="1" sqref="B1186" start="0" length="0">
    <dxf>
      <font>
        <sz val="12"/>
        <name val="Calibri"/>
        <scheme val="none"/>
      </font>
      <alignment horizontal="left" vertical="top" wrapText="1" indent="3" relativeIndent="0" mergeCell="1" readingOrder="0"/>
      <border outline="0">
        <right style="medium">
          <color indexed="64"/>
        </right>
        <top style="medium">
          <color indexed="64"/>
        </top>
      </border>
    </dxf>
  </rfmt>
  <rcc rId="57604" sId="5" xfDxf="1" dxf="1">
    <nc r="C1186" t="inlineStr">
      <is>
        <t>Number of meeting conducted: Number of stakeholders participating</t>
      </is>
    </nc>
    <ndxf>
      <font>
        <sz val="11"/>
        <name val="Calibri"/>
        <scheme val="none"/>
      </font>
      <alignment vertical="top" wrapText="1" mergeCell="1" readingOrder="0"/>
      <border outline="0">
        <left style="medium">
          <color indexed="64"/>
        </left>
        <right style="medium">
          <color indexed="64"/>
        </right>
        <top style="medium">
          <color indexed="64"/>
        </top>
      </border>
    </ndxf>
  </rcc>
  <rcc rId="57605" sId="5" xfDxf="1" dxf="1">
    <nc r="D1186" t="inlineStr">
      <is>
        <t xml:space="preserve">Activity reports </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cc rId="57606" sId="5" xfDxf="1" dxf="1">
    <nc r="E1186" t="inlineStr">
      <is>
        <t>Stakeholders will Prioritize the meeting</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186" start="0" length="0"/>
  <rfmt sheetId="5" xfDxf="1" sqref="G1186" start="0" length="0"/>
  <rfmt sheetId="5" xfDxf="1" sqref="H1186" start="0" length="0"/>
  <rfmt sheetId="5" xfDxf="1" sqref="I1186" start="0" length="0"/>
  <rfmt sheetId="5" xfDxf="1" sqref="J1186" start="0" length="0"/>
  <rfmt sheetId="5" xfDxf="1" sqref="K1186" start="0" length="0"/>
  <rfmt sheetId="5" xfDxf="1" sqref="L1186" start="0" length="0"/>
  <rfmt sheetId="5" xfDxf="1" sqref="M1186" start="0" length="0"/>
  <rfmt sheetId="5" xfDxf="1" sqref="N1186" start="0" length="0"/>
  <rfmt sheetId="5" xfDxf="1" sqref="O1186" start="0" length="0"/>
  <rfmt sheetId="5" xfDxf="1" sqref="P1186" start="0" length="0"/>
  <rfmt sheetId="5" xfDxf="1" sqref="Q1186" start="0" length="0"/>
  <rfmt sheetId="5" xfDxf="1" sqref="R1186" start="0" length="0"/>
  <rfmt sheetId="5" xfDxf="1" sqref="S1186" start="0" length="0"/>
  <rfmt sheetId="5" xfDxf="1" sqref="T1186" start="0" length="0"/>
  <rfmt sheetId="5" xfDxf="1" sqref="U1186" start="0" length="0"/>
  <rfmt sheetId="5" xfDxf="1" sqref="V1186" start="0" length="0"/>
  <rfmt sheetId="5" xfDxf="1" sqref="W1186" start="0" length="0"/>
  <rfmt sheetId="5" xfDxf="1" sqref="X1186" start="0" length="0"/>
  <rfmt sheetId="5" xfDxf="1" sqref="Y1186" start="0" length="0"/>
  <rfmt sheetId="5" xfDxf="1" sqref="Z1186" start="0" length="0"/>
  <rfmt sheetId="5" xfDxf="1" sqref="AA1186" start="0" length="0"/>
  <rfmt sheetId="5" xfDxf="1" sqref="AB1186" start="0" length="0"/>
  <rfmt sheetId="5" xfDxf="1" sqref="AC1186" start="0" length="0"/>
  <rfmt sheetId="5" xfDxf="1" sqref="AD1186" start="0" length="0"/>
  <rfmt sheetId="5" xfDxf="1" sqref="AE1186" start="0" length="0"/>
  <rfmt sheetId="5" xfDxf="1" sqref="A1187" start="0" length="0">
    <dxf>
      <font>
        <sz val="12"/>
        <name val="Calibri"/>
        <scheme val="none"/>
      </font>
      <alignment horizontal="left" vertical="top" wrapText="1" indent="3" relativeIndent="0" mergeCell="1" readingOrder="0"/>
      <border outline="0">
        <left style="medium">
          <color indexed="64"/>
        </left>
        <bottom style="medium">
          <color indexed="64"/>
        </bottom>
      </border>
    </dxf>
  </rfmt>
  <rfmt sheetId="5" xfDxf="1" sqref="B1187" start="0" length="0">
    <dxf>
      <font>
        <sz val="12"/>
        <name val="Calibri"/>
        <scheme val="none"/>
      </font>
      <alignment horizontal="left" vertical="top" wrapText="1" indent="3" relativeIndent="0" mergeCell="1" readingOrder="0"/>
      <border outline="0">
        <right style="medium">
          <color indexed="64"/>
        </right>
        <bottom style="medium">
          <color indexed="64"/>
        </bottom>
      </border>
    </dxf>
  </rfmt>
  <rfmt sheetId="5" xfDxf="1" sqref="C1187" start="0" length="0">
    <dxf>
      <font>
        <sz val="11"/>
        <name val="Calibri"/>
        <scheme val="none"/>
      </font>
      <alignment vertical="top" wrapText="1" mergeCell="1" readingOrder="0"/>
      <border outline="0">
        <left style="medium">
          <color indexed="64"/>
        </left>
        <right style="medium">
          <color indexed="64"/>
        </right>
        <bottom style="medium">
          <color indexed="64"/>
        </bottom>
      </border>
    </dxf>
  </rfmt>
  <rfmt sheetId="5" xfDxf="1" sqref="D1187"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E1187"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187" start="0" length="0"/>
  <rfmt sheetId="5" xfDxf="1" sqref="G1187" start="0" length="0"/>
  <rfmt sheetId="5" xfDxf="1" sqref="H1187" start="0" length="0"/>
  <rfmt sheetId="5" xfDxf="1" sqref="I1187" start="0" length="0"/>
  <rfmt sheetId="5" xfDxf="1" sqref="J1187" start="0" length="0"/>
  <rfmt sheetId="5" xfDxf="1" sqref="K1187" start="0" length="0"/>
  <rfmt sheetId="5" xfDxf="1" sqref="L1187" start="0" length="0"/>
  <rfmt sheetId="5" xfDxf="1" sqref="M1187" start="0" length="0"/>
  <rfmt sheetId="5" xfDxf="1" sqref="N1187" start="0" length="0"/>
  <rfmt sheetId="5" xfDxf="1" sqref="O1187" start="0" length="0"/>
  <rfmt sheetId="5" xfDxf="1" sqref="P1187" start="0" length="0"/>
  <rfmt sheetId="5" xfDxf="1" sqref="Q1187" start="0" length="0"/>
  <rfmt sheetId="5" xfDxf="1" sqref="R1187" start="0" length="0"/>
  <rfmt sheetId="5" xfDxf="1" sqref="S1187" start="0" length="0"/>
  <rfmt sheetId="5" xfDxf="1" sqref="T1187" start="0" length="0"/>
  <rfmt sheetId="5" xfDxf="1" sqref="U1187" start="0" length="0"/>
  <rfmt sheetId="5" xfDxf="1" sqref="V1187" start="0" length="0"/>
  <rfmt sheetId="5" xfDxf="1" sqref="W1187" start="0" length="0"/>
  <rfmt sheetId="5" xfDxf="1" sqref="X1187" start="0" length="0"/>
  <rfmt sheetId="5" xfDxf="1" sqref="Y1187" start="0" length="0"/>
  <rfmt sheetId="5" xfDxf="1" sqref="Z1187" start="0" length="0"/>
  <rfmt sheetId="5" xfDxf="1" sqref="AA1187" start="0" length="0"/>
  <rfmt sheetId="5" xfDxf="1" sqref="AB1187" start="0" length="0"/>
  <rfmt sheetId="5" xfDxf="1" sqref="AC1187" start="0" length="0"/>
  <rfmt sheetId="5" xfDxf="1" sqref="AD1187" start="0" length="0"/>
  <rfmt sheetId="5" xfDxf="1" sqref="AE1187" start="0" length="0"/>
  <rcc rId="57607" sId="5" xfDxf="1" dxf="1">
    <nc r="A1188" t="inlineStr">
      <is>
        <t>4.4. Referral network for MARPS developed in the 6 implementing urban Authorities. 120 stakeholders participating in 6 consultative meetings</t>
      </is>
    </nc>
    <ndxf>
      <font>
        <sz val="12"/>
        <name val="Calibri"/>
        <scheme val="none"/>
      </font>
      <alignment horizontal="left" vertical="top" wrapText="1" indent="3" relativeIndent="0" mergeCell="1" readingOrder="0"/>
      <border outline="0">
        <left style="medium">
          <color indexed="64"/>
        </left>
        <top style="medium">
          <color indexed="64"/>
        </top>
        <bottom style="medium">
          <color indexed="64"/>
        </bottom>
      </border>
    </ndxf>
  </rcc>
  <rfmt sheetId="5" xfDxf="1" sqref="B1188" start="0" length="0">
    <dxf>
      <font>
        <sz val="12"/>
        <name val="Calibri"/>
        <scheme val="none"/>
      </font>
      <alignment horizontal="left" vertical="top" wrapText="1" indent="3" relativeIndent="0" mergeCell="1" readingOrder="0"/>
      <border outline="0">
        <right style="medium">
          <color indexed="64"/>
        </right>
        <top style="medium">
          <color indexed="64"/>
        </top>
        <bottom style="medium">
          <color indexed="64"/>
        </bottom>
      </border>
    </dxf>
  </rfmt>
  <rcc rId="57608" sId="5" xfDxf="1" dxf="1">
    <nc r="C1188" t="inlineStr">
      <is>
        <r>
          <t xml:space="preserve">Number TA/consultant hired; Number of conductive meeting conducted; Number of Participants; </t>
        </r>
        <r>
          <rPr>
            <sz val="12"/>
            <rFont val="Calibri"/>
            <family val="2"/>
          </rPr>
          <t xml:space="preserve">Referral network for MARPS Developed </t>
        </r>
      </is>
    </nc>
    <ndxf>
      <font>
        <sz val="11"/>
        <name val="Calibri"/>
        <scheme val="none"/>
      </font>
      <alignment vertical="top" wrapText="1" readingOrder="0"/>
      <border outline="0">
        <right style="medium">
          <color indexed="64"/>
        </right>
        <bottom style="medium">
          <color indexed="64"/>
        </bottom>
      </border>
    </ndxf>
  </rcc>
  <rcc rId="57609" sId="5" xfDxf="1" dxf="1">
    <nc r="D1188" t="inlineStr">
      <is>
        <t xml:space="preserve">Referral register </t>
      </is>
    </nc>
    <ndxf>
      <font>
        <sz val="12"/>
        <name val="Calibri"/>
        <scheme val="none"/>
      </font>
      <alignment horizontal="justify" vertical="top" wrapText="1" readingOrder="0"/>
      <border outline="0">
        <right style="medium">
          <color indexed="64"/>
        </right>
        <bottom style="medium">
          <color indexed="64"/>
        </bottom>
      </border>
    </ndxf>
  </rcc>
  <rcc rId="57610" sId="5" xfDxf="1" dxf="1">
    <nc r="E1188" t="inlineStr">
      <is>
        <t xml:space="preserve">Stakeholders will cooperate </t>
      </is>
    </nc>
    <ndxf>
      <font>
        <sz val="12"/>
        <name val="Calibri"/>
        <scheme val="none"/>
      </font>
      <alignment horizontal="justify" vertical="top" wrapText="1" readingOrder="0"/>
      <border outline="0">
        <right style="medium">
          <color indexed="64"/>
        </right>
        <bottom style="medium">
          <color indexed="64"/>
        </bottom>
      </border>
    </ndxf>
  </rcc>
  <rfmt sheetId="5" xfDxf="1" sqref="F1188" start="0" length="0"/>
  <rfmt sheetId="5" xfDxf="1" sqref="G1188" start="0" length="0"/>
  <rfmt sheetId="5" xfDxf="1" sqref="H1188" start="0" length="0"/>
  <rfmt sheetId="5" xfDxf="1" sqref="I1188" start="0" length="0"/>
  <rfmt sheetId="5" xfDxf="1" sqref="J1188" start="0" length="0"/>
  <rfmt sheetId="5" xfDxf="1" sqref="K1188" start="0" length="0"/>
  <rfmt sheetId="5" xfDxf="1" sqref="L1188" start="0" length="0"/>
  <rfmt sheetId="5" xfDxf="1" sqref="M1188" start="0" length="0"/>
  <rfmt sheetId="5" xfDxf="1" sqref="N1188" start="0" length="0"/>
  <rfmt sheetId="5" xfDxf="1" sqref="O1188" start="0" length="0"/>
  <rfmt sheetId="5" xfDxf="1" sqref="P1188" start="0" length="0"/>
  <rfmt sheetId="5" xfDxf="1" sqref="Q1188" start="0" length="0"/>
  <rfmt sheetId="5" xfDxf="1" sqref="R1188" start="0" length="0"/>
  <rfmt sheetId="5" xfDxf="1" sqref="S1188" start="0" length="0"/>
  <rfmt sheetId="5" xfDxf="1" sqref="T1188" start="0" length="0"/>
  <rfmt sheetId="5" xfDxf="1" sqref="U1188" start="0" length="0"/>
  <rfmt sheetId="5" xfDxf="1" sqref="V1188" start="0" length="0"/>
  <rfmt sheetId="5" xfDxf="1" sqref="W1188" start="0" length="0"/>
  <rfmt sheetId="5" xfDxf="1" sqref="X1188" start="0" length="0"/>
  <rfmt sheetId="5" xfDxf="1" sqref="Y1188" start="0" length="0"/>
  <rfmt sheetId="5" xfDxf="1" sqref="Z1188" start="0" length="0"/>
  <rfmt sheetId="5" xfDxf="1" sqref="AA1188" start="0" length="0"/>
  <rfmt sheetId="5" xfDxf="1" sqref="AB1188" start="0" length="0"/>
  <rfmt sheetId="5" xfDxf="1" sqref="AC1188" start="0" length="0"/>
  <rfmt sheetId="5" xfDxf="1" sqref="AD1188" start="0" length="0"/>
  <rfmt sheetId="5" xfDxf="1" sqref="AE1188" start="0" length="0"/>
  <rcc rId="57611" sId="5" xfDxf="1" dxf="1">
    <nc r="A1189" t="inlineStr">
      <is>
        <t xml:space="preserve">ACTIVITIES </t>
      </is>
    </nc>
    <ndxf>
      <font>
        <b/>
        <sz val="12"/>
        <name val="Calibri"/>
        <scheme val="none"/>
      </font>
      <alignment horizontal="left" vertical="top" wrapText="1" indent="4" relativeIndent="0" mergeCell="1" readingOrder="0"/>
      <border outline="0">
        <left style="medium">
          <color indexed="64"/>
        </left>
        <top style="medium">
          <color indexed="64"/>
        </top>
      </border>
    </ndxf>
  </rcc>
  <rfmt sheetId="5" xfDxf="1" sqref="B1189" start="0" length="0">
    <dxf>
      <font>
        <b/>
        <sz val="12"/>
        <name val="Calibri"/>
        <scheme val="none"/>
      </font>
      <alignment horizontal="left" vertical="top" wrapText="1" indent="4" relativeIndent="0" mergeCell="1" readingOrder="0"/>
      <border outline="0">
        <top style="medium">
          <color indexed="64"/>
        </top>
      </border>
    </dxf>
  </rfmt>
  <rfmt sheetId="5" xfDxf="1" sqref="C1189" start="0" length="0">
    <dxf>
      <font>
        <b/>
        <sz val="12"/>
        <name val="Calibri"/>
        <scheme val="none"/>
      </font>
      <alignment horizontal="left" vertical="top" wrapText="1" indent="4" relativeIndent="0" mergeCell="1" readingOrder="0"/>
      <border outline="0">
        <top style="medium">
          <color indexed="64"/>
        </top>
      </border>
    </dxf>
  </rfmt>
  <rfmt sheetId="5" xfDxf="1" sqref="D1189" start="0" length="0">
    <dxf>
      <font>
        <b/>
        <sz val="12"/>
        <name val="Calibri"/>
        <scheme val="none"/>
      </font>
      <alignment horizontal="left" vertical="top" wrapText="1" indent="4" relativeIndent="0" mergeCell="1" readingOrder="0"/>
      <border outline="0">
        <top style="medium">
          <color indexed="64"/>
        </top>
      </border>
    </dxf>
  </rfmt>
  <rfmt sheetId="5" xfDxf="1" sqref="E1189" start="0" length="0">
    <dxf>
      <font>
        <b/>
        <sz val="12"/>
        <name val="Calibri"/>
        <scheme val="none"/>
      </font>
      <alignment horizontal="left" vertical="top" wrapText="1" indent="4" relativeIndent="0" mergeCell="1" readingOrder="0"/>
      <border outline="0">
        <right style="medium">
          <color indexed="64"/>
        </right>
        <top style="medium">
          <color indexed="64"/>
        </top>
      </border>
    </dxf>
  </rfmt>
  <rfmt sheetId="5" xfDxf="1" sqref="F1189" start="0" length="0"/>
  <rfmt sheetId="5" xfDxf="1" sqref="G1189" start="0" length="0"/>
  <rfmt sheetId="5" xfDxf="1" sqref="H1189" start="0" length="0"/>
  <rfmt sheetId="5" xfDxf="1" sqref="I1189" start="0" length="0"/>
  <rfmt sheetId="5" xfDxf="1" sqref="J1189" start="0" length="0"/>
  <rfmt sheetId="5" xfDxf="1" sqref="K1189" start="0" length="0"/>
  <rfmt sheetId="5" xfDxf="1" sqref="L1189" start="0" length="0"/>
  <rfmt sheetId="5" xfDxf="1" sqref="M1189" start="0" length="0"/>
  <rfmt sheetId="5" xfDxf="1" sqref="N1189" start="0" length="0"/>
  <rfmt sheetId="5" xfDxf="1" sqref="O1189" start="0" length="0"/>
  <rfmt sheetId="5" xfDxf="1" sqref="P1189" start="0" length="0"/>
  <rfmt sheetId="5" xfDxf="1" sqref="Q1189" start="0" length="0"/>
  <rfmt sheetId="5" xfDxf="1" sqref="R1189" start="0" length="0"/>
  <rfmt sheetId="5" xfDxf="1" sqref="S1189" start="0" length="0"/>
  <rfmt sheetId="5" xfDxf="1" sqref="T1189" start="0" length="0"/>
  <rfmt sheetId="5" xfDxf="1" sqref="U1189" start="0" length="0"/>
  <rfmt sheetId="5" xfDxf="1" sqref="V1189" start="0" length="0"/>
  <rfmt sheetId="5" xfDxf="1" sqref="W1189" start="0" length="0"/>
  <rfmt sheetId="5" xfDxf="1" sqref="X1189" start="0" length="0"/>
  <rfmt sheetId="5" xfDxf="1" sqref="Y1189" start="0" length="0"/>
  <rfmt sheetId="5" xfDxf="1" sqref="Z1189" start="0" length="0"/>
  <rfmt sheetId="5" xfDxf="1" sqref="AA1189" start="0" length="0"/>
  <rfmt sheetId="5" xfDxf="1" sqref="AB1189" start="0" length="0"/>
  <rfmt sheetId="5" xfDxf="1" sqref="AC1189" start="0" length="0"/>
  <rfmt sheetId="5" xfDxf="1" sqref="AD1189" start="0" length="0"/>
  <rfmt sheetId="5" xfDxf="1" sqref="AE1189" start="0" length="0"/>
  <rcc rId="57612" sId="5" xfDxf="1" dxf="1">
    <nc r="A1190" t="inlineStr">
      <is>
        <t xml:space="preserve">4.1 Revitalise AIDS Coordination structures (AIDS Committees) and enhance their functionality </t>
      </is>
    </nc>
    <ndxf>
      <font>
        <sz val="12"/>
        <name val="Calibri"/>
        <scheme val="none"/>
      </font>
      <alignment horizontal="left" vertical="top" wrapText="1" indent="2" relativeIndent="0" mergeCell="1" readingOrder="0"/>
      <border outline="0">
        <left style="medium">
          <color indexed="64"/>
        </left>
      </border>
    </ndxf>
  </rcc>
  <rfmt sheetId="5" xfDxf="1" sqref="B1190" start="0" length="0">
    <dxf>
      <font>
        <sz val="12"/>
        <name val="Calibri"/>
        <scheme val="none"/>
      </font>
      <alignment horizontal="left" vertical="top" wrapText="1" indent="2" relativeIndent="0" mergeCell="1" readingOrder="0"/>
    </dxf>
  </rfmt>
  <rfmt sheetId="5" xfDxf="1" sqref="C1190" start="0" length="0">
    <dxf>
      <font>
        <sz val="12"/>
        <name val="Calibri"/>
        <scheme val="none"/>
      </font>
      <alignment horizontal="left" vertical="top" wrapText="1" indent="2" relativeIndent="0" mergeCell="1" readingOrder="0"/>
    </dxf>
  </rfmt>
  <rfmt sheetId="5" xfDxf="1" sqref="D1190" start="0" length="0">
    <dxf>
      <font>
        <sz val="12"/>
        <name val="Calibri"/>
        <scheme val="none"/>
      </font>
      <alignment horizontal="left" vertical="top" wrapText="1" indent="2" relativeIndent="0" mergeCell="1" readingOrder="0"/>
    </dxf>
  </rfmt>
  <rfmt sheetId="5" xfDxf="1" sqref="E1190" start="0" length="0">
    <dxf>
      <font>
        <sz val="12"/>
        <name val="Calibri"/>
        <scheme val="none"/>
      </font>
      <alignment horizontal="left" vertical="top" wrapText="1" indent="2" relativeIndent="0" mergeCell="1" readingOrder="0"/>
      <border outline="0">
        <right style="medium">
          <color indexed="64"/>
        </right>
      </border>
    </dxf>
  </rfmt>
  <rfmt sheetId="5" xfDxf="1" sqref="F1190" start="0" length="0"/>
  <rfmt sheetId="5" xfDxf="1" sqref="G1190" start="0" length="0"/>
  <rfmt sheetId="5" xfDxf="1" sqref="H1190" start="0" length="0"/>
  <rfmt sheetId="5" xfDxf="1" sqref="I1190" start="0" length="0"/>
  <rfmt sheetId="5" xfDxf="1" sqref="J1190" start="0" length="0"/>
  <rfmt sheetId="5" xfDxf="1" sqref="K1190" start="0" length="0"/>
  <rfmt sheetId="5" xfDxf="1" sqref="L1190" start="0" length="0"/>
  <rfmt sheetId="5" xfDxf="1" sqref="M1190" start="0" length="0"/>
  <rfmt sheetId="5" xfDxf="1" sqref="N1190" start="0" length="0"/>
  <rfmt sheetId="5" xfDxf="1" sqref="O1190" start="0" length="0"/>
  <rfmt sheetId="5" xfDxf="1" sqref="P1190" start="0" length="0"/>
  <rfmt sheetId="5" xfDxf="1" sqref="Q1190" start="0" length="0"/>
  <rfmt sheetId="5" xfDxf="1" sqref="R1190" start="0" length="0"/>
  <rfmt sheetId="5" xfDxf="1" sqref="S1190" start="0" length="0"/>
  <rfmt sheetId="5" xfDxf="1" sqref="T1190" start="0" length="0"/>
  <rfmt sheetId="5" xfDxf="1" sqref="U1190" start="0" length="0"/>
  <rfmt sheetId="5" xfDxf="1" sqref="V1190" start="0" length="0"/>
  <rfmt sheetId="5" xfDxf="1" sqref="W1190" start="0" length="0"/>
  <rfmt sheetId="5" xfDxf="1" sqref="X1190" start="0" length="0"/>
  <rfmt sheetId="5" xfDxf="1" sqref="Y1190" start="0" length="0"/>
  <rfmt sheetId="5" xfDxf="1" sqref="Z1190" start="0" length="0"/>
  <rfmt sheetId="5" xfDxf="1" sqref="AA1190" start="0" length="0"/>
  <rfmt sheetId="5" xfDxf="1" sqref="AB1190" start="0" length="0"/>
  <rfmt sheetId="5" xfDxf="1" sqref="AC1190" start="0" length="0"/>
  <rfmt sheetId="5" xfDxf="1" sqref="AD1190" start="0" length="0"/>
  <rfmt sheetId="5" xfDxf="1" sqref="AE1190" start="0" length="0"/>
  <rcc rId="57613" sId="5" xfDxf="1" dxf="1">
    <nc r="A1191" t="inlineStr">
      <is>
        <t xml:space="preserve">4.2 Support the HIV and AIDS coordination office to ensure coordination and mainstreaming of HIV and AIDS in the district planning and budgeting processes  </t>
      </is>
    </nc>
    <ndxf>
      <font>
        <sz val="12"/>
        <name val="Calibri"/>
        <scheme val="none"/>
      </font>
      <alignment horizontal="left" vertical="top" wrapText="1" indent="2" relativeIndent="0" mergeCell="1" readingOrder="0"/>
      <border outline="0">
        <left style="medium">
          <color indexed="64"/>
        </left>
      </border>
    </ndxf>
  </rcc>
  <rfmt sheetId="5" xfDxf="1" sqref="B1191" start="0" length="0">
    <dxf>
      <font>
        <sz val="12"/>
        <name val="Calibri"/>
        <scheme val="none"/>
      </font>
      <alignment horizontal="left" vertical="top" wrapText="1" indent="2" relativeIndent="0" mergeCell="1" readingOrder="0"/>
    </dxf>
  </rfmt>
  <rfmt sheetId="5" xfDxf="1" sqref="C1191" start="0" length="0">
    <dxf>
      <font>
        <sz val="12"/>
        <name val="Calibri"/>
        <scheme val="none"/>
      </font>
      <alignment horizontal="left" vertical="top" wrapText="1" indent="2" relativeIndent="0" mergeCell="1" readingOrder="0"/>
    </dxf>
  </rfmt>
  <rfmt sheetId="5" xfDxf="1" sqref="D1191" start="0" length="0">
    <dxf>
      <font>
        <sz val="12"/>
        <name val="Calibri"/>
        <scheme val="none"/>
      </font>
      <alignment horizontal="left" vertical="top" wrapText="1" indent="2" relativeIndent="0" mergeCell="1" readingOrder="0"/>
    </dxf>
  </rfmt>
  <rfmt sheetId="5" xfDxf="1" sqref="E1191" start="0" length="0">
    <dxf>
      <font>
        <sz val="12"/>
        <name val="Calibri"/>
        <scheme val="none"/>
      </font>
      <alignment horizontal="left" vertical="top" wrapText="1" indent="2" relativeIndent="0" mergeCell="1" readingOrder="0"/>
      <border outline="0">
        <right style="medium">
          <color indexed="64"/>
        </right>
      </border>
    </dxf>
  </rfmt>
  <rfmt sheetId="5" xfDxf="1" sqref="F1191" start="0" length="0"/>
  <rfmt sheetId="5" xfDxf="1" sqref="G1191" start="0" length="0"/>
  <rfmt sheetId="5" xfDxf="1" sqref="H1191" start="0" length="0"/>
  <rfmt sheetId="5" xfDxf="1" sqref="I1191" start="0" length="0"/>
  <rfmt sheetId="5" xfDxf="1" sqref="J1191" start="0" length="0"/>
  <rfmt sheetId="5" xfDxf="1" sqref="K1191" start="0" length="0"/>
  <rfmt sheetId="5" xfDxf="1" sqref="L1191" start="0" length="0"/>
  <rfmt sheetId="5" xfDxf="1" sqref="M1191" start="0" length="0"/>
  <rfmt sheetId="5" xfDxf="1" sqref="N1191" start="0" length="0"/>
  <rfmt sheetId="5" xfDxf="1" sqref="O1191" start="0" length="0"/>
  <rfmt sheetId="5" xfDxf="1" sqref="P1191" start="0" length="0"/>
  <rfmt sheetId="5" xfDxf="1" sqref="Q1191" start="0" length="0"/>
  <rfmt sheetId="5" xfDxf="1" sqref="R1191" start="0" length="0"/>
  <rfmt sheetId="5" xfDxf="1" sqref="S1191" start="0" length="0"/>
  <rfmt sheetId="5" xfDxf="1" sqref="T1191" start="0" length="0"/>
  <rfmt sheetId="5" xfDxf="1" sqref="U1191" start="0" length="0"/>
  <rfmt sheetId="5" xfDxf="1" sqref="V1191" start="0" length="0"/>
  <rfmt sheetId="5" xfDxf="1" sqref="W1191" start="0" length="0"/>
  <rfmt sheetId="5" xfDxf="1" sqref="X1191" start="0" length="0"/>
  <rfmt sheetId="5" xfDxf="1" sqref="Y1191" start="0" length="0"/>
  <rfmt sheetId="5" xfDxf="1" sqref="Z1191" start="0" length="0"/>
  <rfmt sheetId="5" xfDxf="1" sqref="AA1191" start="0" length="0"/>
  <rfmt sheetId="5" xfDxf="1" sqref="AB1191" start="0" length="0"/>
  <rfmt sheetId="5" xfDxf="1" sqref="AC1191" start="0" length="0"/>
  <rfmt sheetId="5" xfDxf="1" sqref="AD1191" start="0" length="0"/>
  <rfmt sheetId="5" xfDxf="1" sqref="AE1191" start="0" length="0"/>
  <rcc rId="57614" sId="5" xfDxf="1" dxf="1">
    <nc r="A1192" t="inlineStr">
      <is>
        <t>4.3 Conduct quarterly meetings for national and local level implementing partners to raise awareness and share information on appropriate strategies for service delivery among MARPS</t>
      </is>
    </nc>
    <ndxf>
      <font>
        <sz val="12"/>
        <name val="Calibri"/>
        <scheme val="none"/>
      </font>
      <alignment horizontal="left" vertical="top" wrapText="1" indent="2" relativeIndent="0" mergeCell="1" readingOrder="0"/>
      <border outline="0">
        <left style="medium">
          <color indexed="64"/>
        </left>
      </border>
    </ndxf>
  </rcc>
  <rfmt sheetId="5" xfDxf="1" sqref="B1192" start="0" length="0">
    <dxf>
      <font>
        <sz val="12"/>
        <name val="Calibri"/>
        <scheme val="none"/>
      </font>
      <alignment horizontal="left" vertical="top" wrapText="1" indent="2" relativeIndent="0" mergeCell="1" readingOrder="0"/>
    </dxf>
  </rfmt>
  <rfmt sheetId="5" xfDxf="1" sqref="C1192" start="0" length="0">
    <dxf>
      <font>
        <sz val="12"/>
        <name val="Calibri"/>
        <scheme val="none"/>
      </font>
      <alignment horizontal="left" vertical="top" wrapText="1" indent="2" relativeIndent="0" mergeCell="1" readingOrder="0"/>
    </dxf>
  </rfmt>
  <rfmt sheetId="5" xfDxf="1" sqref="D1192" start="0" length="0">
    <dxf>
      <font>
        <sz val="12"/>
        <name val="Calibri"/>
        <scheme val="none"/>
      </font>
      <alignment horizontal="left" vertical="top" wrapText="1" indent="2" relativeIndent="0" mergeCell="1" readingOrder="0"/>
    </dxf>
  </rfmt>
  <rfmt sheetId="5" xfDxf="1" sqref="E1192" start="0" length="0">
    <dxf>
      <font>
        <sz val="12"/>
        <name val="Calibri"/>
        <scheme val="none"/>
      </font>
      <alignment horizontal="left" vertical="top" wrapText="1" indent="2" relativeIndent="0" mergeCell="1" readingOrder="0"/>
      <border outline="0">
        <right style="medium">
          <color indexed="64"/>
        </right>
      </border>
    </dxf>
  </rfmt>
  <rfmt sheetId="5" xfDxf="1" sqref="F1192" start="0" length="0"/>
  <rfmt sheetId="5" xfDxf="1" sqref="G1192" start="0" length="0"/>
  <rfmt sheetId="5" xfDxf="1" sqref="H1192" start="0" length="0"/>
  <rfmt sheetId="5" xfDxf="1" sqref="I1192" start="0" length="0"/>
  <rfmt sheetId="5" xfDxf="1" sqref="J1192" start="0" length="0"/>
  <rfmt sheetId="5" xfDxf="1" sqref="K1192" start="0" length="0"/>
  <rfmt sheetId="5" xfDxf="1" sqref="L1192" start="0" length="0"/>
  <rfmt sheetId="5" xfDxf="1" sqref="M1192" start="0" length="0"/>
  <rfmt sheetId="5" xfDxf="1" sqref="N1192" start="0" length="0"/>
  <rfmt sheetId="5" xfDxf="1" sqref="O1192" start="0" length="0"/>
  <rfmt sheetId="5" xfDxf="1" sqref="P1192" start="0" length="0"/>
  <rfmt sheetId="5" xfDxf="1" sqref="Q1192" start="0" length="0"/>
  <rfmt sheetId="5" xfDxf="1" sqref="R1192" start="0" length="0"/>
  <rfmt sheetId="5" xfDxf="1" sqref="S1192" start="0" length="0"/>
  <rfmt sheetId="5" xfDxf="1" sqref="T1192" start="0" length="0"/>
  <rfmt sheetId="5" xfDxf="1" sqref="U1192" start="0" length="0"/>
  <rfmt sheetId="5" xfDxf="1" sqref="V1192" start="0" length="0"/>
  <rfmt sheetId="5" xfDxf="1" sqref="W1192" start="0" length="0"/>
  <rfmt sheetId="5" xfDxf="1" sqref="X1192" start="0" length="0"/>
  <rfmt sheetId="5" xfDxf="1" sqref="Y1192" start="0" length="0"/>
  <rfmt sheetId="5" xfDxf="1" sqref="Z1192" start="0" length="0"/>
  <rfmt sheetId="5" xfDxf="1" sqref="AA1192" start="0" length="0"/>
  <rfmt sheetId="5" xfDxf="1" sqref="AB1192" start="0" length="0"/>
  <rfmt sheetId="5" xfDxf="1" sqref="AC1192" start="0" length="0"/>
  <rfmt sheetId="5" xfDxf="1" sqref="AD1192" start="0" length="0"/>
  <rfmt sheetId="5" xfDxf="1" sqref="AE1192" start="0" length="0"/>
  <rcc rId="57615" sId="5" xfDxf="1" dxf="1">
    <nc r="A1193" t="inlineStr">
      <is>
        <t>4.4 Develop a referral network based on the mapping exercise conducted under objective 1</t>
      </is>
    </nc>
    <ndxf>
      <font>
        <sz val="11"/>
        <name val="Calibri"/>
        <scheme val="none"/>
      </font>
      <alignment horizontal="left" vertical="top" wrapText="1" indent="2" relativeIndent="0" mergeCell="1" readingOrder="0"/>
      <border outline="0">
        <left style="medium">
          <color indexed="64"/>
        </left>
        <bottom style="medium">
          <color indexed="64"/>
        </bottom>
      </border>
    </ndxf>
  </rcc>
  <rfmt sheetId="5" xfDxf="1" sqref="B1193" start="0" length="0">
    <dxf>
      <font>
        <sz val="11"/>
        <name val="Calibri"/>
        <scheme val="none"/>
      </font>
      <alignment horizontal="left" vertical="top" wrapText="1" indent="2" relativeIndent="0" mergeCell="1" readingOrder="0"/>
      <border outline="0">
        <bottom style="medium">
          <color indexed="64"/>
        </bottom>
      </border>
    </dxf>
  </rfmt>
  <rfmt sheetId="5" xfDxf="1" sqref="C1193" start="0" length="0">
    <dxf>
      <font>
        <sz val="11"/>
        <name val="Calibri"/>
        <scheme val="none"/>
      </font>
      <alignment horizontal="left" vertical="top" wrapText="1" indent="2" relativeIndent="0" mergeCell="1" readingOrder="0"/>
      <border outline="0">
        <bottom style="medium">
          <color indexed="64"/>
        </bottom>
      </border>
    </dxf>
  </rfmt>
  <rfmt sheetId="5" xfDxf="1" sqref="D1193" start="0" length="0">
    <dxf>
      <font>
        <sz val="11"/>
        <name val="Calibri"/>
        <scheme val="none"/>
      </font>
      <alignment horizontal="left" vertical="top" wrapText="1" indent="2" relativeIndent="0" mergeCell="1" readingOrder="0"/>
      <border outline="0">
        <bottom style="medium">
          <color indexed="64"/>
        </bottom>
      </border>
    </dxf>
  </rfmt>
  <rfmt sheetId="5" xfDxf="1" sqref="E1193" start="0" length="0">
    <dxf>
      <font>
        <sz val="11"/>
        <name val="Calibri"/>
        <scheme val="none"/>
      </font>
      <alignment horizontal="left" vertical="top" wrapText="1" indent="2" relativeIndent="0" mergeCell="1" readingOrder="0"/>
      <border outline="0">
        <right style="medium">
          <color indexed="64"/>
        </right>
        <bottom style="medium">
          <color indexed="64"/>
        </bottom>
      </border>
    </dxf>
  </rfmt>
  <rfmt sheetId="5" xfDxf="1" sqref="F1193" start="0" length="0"/>
  <rfmt sheetId="5" xfDxf="1" sqref="G1193" start="0" length="0"/>
  <rfmt sheetId="5" xfDxf="1" sqref="H1193" start="0" length="0"/>
  <rfmt sheetId="5" xfDxf="1" sqref="I1193" start="0" length="0"/>
  <rfmt sheetId="5" xfDxf="1" sqref="J1193" start="0" length="0"/>
  <rfmt sheetId="5" xfDxf="1" sqref="K1193" start="0" length="0"/>
  <rfmt sheetId="5" xfDxf="1" sqref="L1193" start="0" length="0"/>
  <rfmt sheetId="5" xfDxf="1" sqref="M1193" start="0" length="0"/>
  <rfmt sheetId="5" xfDxf="1" sqref="N1193" start="0" length="0"/>
  <rfmt sheetId="5" xfDxf="1" sqref="O1193" start="0" length="0"/>
  <rfmt sheetId="5" xfDxf="1" sqref="P1193" start="0" length="0"/>
  <rfmt sheetId="5" xfDxf="1" sqref="Q1193" start="0" length="0"/>
  <rfmt sheetId="5" xfDxf="1" sqref="R1193" start="0" length="0"/>
  <rfmt sheetId="5" xfDxf="1" sqref="S1193" start="0" length="0"/>
  <rfmt sheetId="5" xfDxf="1" sqref="T1193" start="0" length="0"/>
  <rfmt sheetId="5" xfDxf="1" sqref="U1193" start="0" length="0"/>
  <rfmt sheetId="5" xfDxf="1" sqref="V1193" start="0" length="0"/>
  <rfmt sheetId="5" xfDxf="1" sqref="W1193" start="0" length="0"/>
  <rfmt sheetId="5" xfDxf="1" sqref="X1193" start="0" length="0"/>
  <rfmt sheetId="5" xfDxf="1" sqref="Y1193" start="0" length="0"/>
  <rfmt sheetId="5" xfDxf="1" sqref="Z1193" start="0" length="0"/>
  <rfmt sheetId="5" xfDxf="1" sqref="AA1193" start="0" length="0"/>
  <rfmt sheetId="5" xfDxf="1" sqref="AB1193" start="0" length="0"/>
  <rfmt sheetId="5" xfDxf="1" sqref="AC1193" start="0" length="0"/>
  <rfmt sheetId="5" xfDxf="1" sqref="AD1193" start="0" length="0"/>
  <rfmt sheetId="5" xfDxf="1" sqref="AE1193" start="0" length="0"/>
  <rcc rId="57616" sId="5" xfDxf="1" dxf="1">
    <nc r="A1194" t="inlineStr">
      <is>
        <r>
          <t xml:space="preserve">Objective 5: </t>
        </r>
        <r>
          <rPr>
            <sz val="11"/>
            <rFont val="Calibri"/>
            <family val="2"/>
          </rPr>
          <t>To strengthen M&amp;E and research so as to generate contemporary knowledge, lessons and good practices to enhance learning, evidence based programming and improve quality of service delivery for MARPS in FORT PORTAL MUNICIPALITY as well as strengthen HIV and MARPS knowledge base at national and regional level.</t>
        </r>
      </is>
    </nc>
    <ndxf>
      <font>
        <b/>
        <sz val="11"/>
        <name val="Calibri"/>
        <scheme val="none"/>
      </font>
      <alignment vertical="top" wrapText="1" mergeCell="1" readingOrder="0"/>
      <border outline="0">
        <left style="medium">
          <color indexed="64"/>
        </left>
        <top style="medium">
          <color indexed="64"/>
        </top>
        <bottom style="medium">
          <color indexed="64"/>
        </bottom>
      </border>
    </ndxf>
  </rcc>
  <rfmt sheetId="5" xfDxf="1" sqref="B1194" start="0" length="0">
    <dxf>
      <font>
        <b/>
        <sz val="11"/>
        <name val="Calibri"/>
        <scheme val="none"/>
      </font>
      <alignment vertical="top" wrapText="1" mergeCell="1" readingOrder="0"/>
      <border outline="0">
        <top style="medium">
          <color indexed="64"/>
        </top>
        <bottom style="medium">
          <color indexed="64"/>
        </bottom>
      </border>
    </dxf>
  </rfmt>
  <rfmt sheetId="5" xfDxf="1" sqref="C1194" start="0" length="0">
    <dxf>
      <font>
        <b/>
        <sz val="11"/>
        <name val="Calibri"/>
        <scheme val="none"/>
      </font>
      <alignment vertical="top" wrapText="1" mergeCell="1" readingOrder="0"/>
      <border outline="0">
        <top style="medium">
          <color indexed="64"/>
        </top>
        <bottom style="medium">
          <color indexed="64"/>
        </bottom>
      </border>
    </dxf>
  </rfmt>
  <rfmt sheetId="5" xfDxf="1" sqref="D1194" start="0" length="0">
    <dxf>
      <font>
        <b/>
        <sz val="11"/>
        <name val="Calibri"/>
        <scheme val="none"/>
      </font>
      <alignment vertical="top" wrapText="1" mergeCell="1" readingOrder="0"/>
      <border outline="0">
        <top style="medium">
          <color indexed="64"/>
        </top>
        <bottom style="medium">
          <color indexed="64"/>
        </bottom>
      </border>
    </dxf>
  </rfmt>
  <rfmt sheetId="5" xfDxf="1" sqref="E1194" start="0" length="0">
    <dxf>
      <font>
        <b/>
        <sz val="11"/>
        <name val="Calibri"/>
        <scheme val="none"/>
      </font>
      <alignment vertical="top" wrapText="1" mergeCell="1" readingOrder="0"/>
      <border outline="0">
        <right style="medium">
          <color indexed="64"/>
        </right>
        <top style="medium">
          <color indexed="64"/>
        </top>
        <bottom style="medium">
          <color indexed="64"/>
        </bottom>
      </border>
    </dxf>
  </rfmt>
  <rfmt sheetId="5" xfDxf="1" sqref="F1194" start="0" length="0"/>
  <rfmt sheetId="5" xfDxf="1" sqref="G1194" start="0" length="0"/>
  <rfmt sheetId="5" xfDxf="1" sqref="H1194" start="0" length="0"/>
  <rfmt sheetId="5" xfDxf="1" sqref="I1194" start="0" length="0"/>
  <rfmt sheetId="5" xfDxf="1" sqref="J1194" start="0" length="0"/>
  <rfmt sheetId="5" xfDxf="1" sqref="K1194" start="0" length="0"/>
  <rfmt sheetId="5" xfDxf="1" sqref="L1194" start="0" length="0"/>
  <rfmt sheetId="5" xfDxf="1" sqref="M1194" start="0" length="0"/>
  <rfmt sheetId="5" xfDxf="1" sqref="N1194" start="0" length="0"/>
  <rfmt sheetId="5" xfDxf="1" sqref="O1194" start="0" length="0"/>
  <rfmt sheetId="5" xfDxf="1" sqref="P1194" start="0" length="0"/>
  <rfmt sheetId="5" xfDxf="1" sqref="Q1194" start="0" length="0"/>
  <rfmt sheetId="5" xfDxf="1" sqref="R1194" start="0" length="0"/>
  <rfmt sheetId="5" xfDxf="1" sqref="S1194" start="0" length="0"/>
  <rfmt sheetId="5" xfDxf="1" sqref="T1194" start="0" length="0"/>
  <rfmt sheetId="5" xfDxf="1" sqref="U1194" start="0" length="0"/>
  <rfmt sheetId="5" xfDxf="1" sqref="V1194" start="0" length="0"/>
  <rfmt sheetId="5" xfDxf="1" sqref="W1194" start="0" length="0"/>
  <rfmt sheetId="5" xfDxf="1" sqref="X1194" start="0" length="0"/>
  <rfmt sheetId="5" xfDxf="1" sqref="Y1194" start="0" length="0"/>
  <rfmt sheetId="5" xfDxf="1" sqref="Z1194" start="0" length="0"/>
  <rfmt sheetId="5" xfDxf="1" sqref="AA1194" start="0" length="0"/>
  <rfmt sheetId="5" xfDxf="1" sqref="AB1194" start="0" length="0"/>
  <rfmt sheetId="5" xfDxf="1" sqref="AC1194" start="0" length="0"/>
  <rfmt sheetId="5" xfDxf="1" sqref="AD1194" start="0" length="0"/>
  <rfmt sheetId="5" xfDxf="1" sqref="AE1194" start="0" length="0"/>
  <rcc rId="57617" sId="5" xfDxf="1" dxf="1">
    <nc r="A1195" t="inlineStr">
      <is>
        <r>
          <t xml:space="preserve">Outcome 5: </t>
        </r>
        <r>
          <rPr>
            <sz val="11"/>
            <rFont val="Calibri"/>
            <family val="2"/>
          </rPr>
          <t>Improved generation of knowledge, research and good practices among Urban councils</t>
        </r>
      </is>
    </nc>
    <ndxf>
      <font>
        <b/>
        <sz val="11"/>
        <name val="Calibri"/>
        <scheme val="none"/>
      </font>
      <alignment vertical="top" wrapText="1" mergeCell="1" readingOrder="0"/>
      <border outline="0">
        <left style="medium">
          <color indexed="64"/>
        </left>
        <top style="medium">
          <color indexed="64"/>
        </top>
        <bottom style="medium">
          <color indexed="64"/>
        </bottom>
      </border>
    </ndxf>
  </rcc>
  <rfmt sheetId="5" xfDxf="1" sqref="B1195" start="0" length="0">
    <dxf>
      <font>
        <b/>
        <sz val="11"/>
        <name val="Calibri"/>
        <scheme val="none"/>
      </font>
      <alignment vertical="top" wrapText="1" mergeCell="1" readingOrder="0"/>
      <border outline="0">
        <top style="medium">
          <color indexed="64"/>
        </top>
        <bottom style="medium">
          <color indexed="64"/>
        </bottom>
      </border>
    </dxf>
  </rfmt>
  <rfmt sheetId="5" xfDxf="1" sqref="C1195" start="0" length="0">
    <dxf>
      <font>
        <b/>
        <sz val="11"/>
        <name val="Calibri"/>
        <scheme val="none"/>
      </font>
      <alignment vertical="top" wrapText="1" mergeCell="1" readingOrder="0"/>
      <border outline="0">
        <top style="medium">
          <color indexed="64"/>
        </top>
        <bottom style="medium">
          <color indexed="64"/>
        </bottom>
      </border>
    </dxf>
  </rfmt>
  <rfmt sheetId="5" xfDxf="1" sqref="D1195" start="0" length="0">
    <dxf>
      <font>
        <b/>
        <sz val="11"/>
        <name val="Calibri"/>
        <scheme val="none"/>
      </font>
      <alignment vertical="top" wrapText="1" mergeCell="1" readingOrder="0"/>
      <border outline="0">
        <top style="medium">
          <color indexed="64"/>
        </top>
        <bottom style="medium">
          <color indexed="64"/>
        </bottom>
      </border>
    </dxf>
  </rfmt>
  <rfmt sheetId="5" xfDxf="1" sqref="E1195" start="0" length="0">
    <dxf>
      <font>
        <b/>
        <sz val="11"/>
        <name val="Calibri"/>
        <scheme val="none"/>
      </font>
      <alignment vertical="top" wrapText="1" mergeCell="1" readingOrder="0"/>
      <border outline="0">
        <right style="medium">
          <color indexed="64"/>
        </right>
        <top style="medium">
          <color indexed="64"/>
        </top>
        <bottom style="medium">
          <color indexed="64"/>
        </bottom>
      </border>
    </dxf>
  </rfmt>
  <rfmt sheetId="5" xfDxf="1" sqref="F1195" start="0" length="0"/>
  <rfmt sheetId="5" xfDxf="1" sqref="G1195" start="0" length="0"/>
  <rfmt sheetId="5" xfDxf="1" sqref="H1195" start="0" length="0"/>
  <rfmt sheetId="5" xfDxf="1" sqref="I1195" start="0" length="0"/>
  <rfmt sheetId="5" xfDxf="1" sqref="J1195" start="0" length="0"/>
  <rfmt sheetId="5" xfDxf="1" sqref="K1195" start="0" length="0"/>
  <rfmt sheetId="5" xfDxf="1" sqref="L1195" start="0" length="0"/>
  <rfmt sheetId="5" xfDxf="1" sqref="M1195" start="0" length="0"/>
  <rfmt sheetId="5" xfDxf="1" sqref="N1195" start="0" length="0"/>
  <rfmt sheetId="5" xfDxf="1" sqref="O1195" start="0" length="0"/>
  <rfmt sheetId="5" xfDxf="1" sqref="P1195" start="0" length="0"/>
  <rfmt sheetId="5" xfDxf="1" sqref="Q1195" start="0" length="0"/>
  <rfmt sheetId="5" xfDxf="1" sqref="R1195" start="0" length="0"/>
  <rfmt sheetId="5" xfDxf="1" sqref="S1195" start="0" length="0"/>
  <rfmt sheetId="5" xfDxf="1" sqref="T1195" start="0" length="0"/>
  <rfmt sheetId="5" xfDxf="1" sqref="U1195" start="0" length="0"/>
  <rfmt sheetId="5" xfDxf="1" sqref="V1195" start="0" length="0"/>
  <rfmt sheetId="5" xfDxf="1" sqref="W1195" start="0" length="0"/>
  <rfmt sheetId="5" xfDxf="1" sqref="X1195" start="0" length="0"/>
  <rfmt sheetId="5" xfDxf="1" sqref="Y1195" start="0" length="0"/>
  <rfmt sheetId="5" xfDxf="1" sqref="Z1195" start="0" length="0"/>
  <rfmt sheetId="5" xfDxf="1" sqref="AA1195" start="0" length="0"/>
  <rfmt sheetId="5" xfDxf="1" sqref="AB1195" start="0" length="0"/>
  <rfmt sheetId="5" xfDxf="1" sqref="AC1195" start="0" length="0"/>
  <rfmt sheetId="5" xfDxf="1" sqref="AD1195" start="0" length="0"/>
  <rfmt sheetId="5" xfDxf="1" sqref="AE1195" start="0" length="0"/>
  <rcc rId="57618" sId="5" xfDxf="1" dxf="1">
    <nc r="A1196" t="inlineStr">
      <is>
        <t xml:space="preserve">Output </t>
      </is>
    </nc>
    <ndxf>
      <font>
        <b/>
        <sz val="11"/>
        <name val="Calibri"/>
        <scheme val="none"/>
      </font>
      <alignment vertical="top" wrapText="1" mergeCell="1" readingOrder="0"/>
      <border outline="0">
        <left style="medium">
          <color indexed="64"/>
        </left>
        <top style="medium">
          <color indexed="64"/>
        </top>
        <bottom style="medium">
          <color indexed="64"/>
        </bottom>
      </border>
    </ndxf>
  </rcc>
  <rfmt sheetId="5" xfDxf="1" sqref="B1196" start="0" length="0">
    <dxf>
      <font>
        <b/>
        <sz val="11"/>
        <name val="Calibri"/>
        <scheme val="none"/>
      </font>
      <alignment vertical="top" wrapText="1" mergeCell="1" readingOrder="0"/>
      <border outline="0">
        <right style="medium">
          <color indexed="64"/>
        </right>
        <top style="medium">
          <color indexed="64"/>
        </top>
        <bottom style="medium">
          <color indexed="64"/>
        </bottom>
      </border>
    </dxf>
  </rfmt>
  <rfmt sheetId="5" xfDxf="1" sqref="C1196" start="0" length="0">
    <dxf>
      <font>
        <sz val="12"/>
        <color rgb="FFFF0000"/>
        <name val="Calibri"/>
        <scheme val="none"/>
      </font>
      <alignment horizontal="justify" vertical="top" wrapText="1" readingOrder="0"/>
      <border outline="0">
        <right style="medium">
          <color indexed="64"/>
        </right>
        <bottom style="medium">
          <color indexed="64"/>
        </bottom>
      </border>
    </dxf>
  </rfmt>
  <rfmt sheetId="5" xfDxf="1" sqref="D1196" start="0" length="0">
    <dxf>
      <font>
        <sz val="12"/>
        <color rgb="FFFF0000"/>
        <name val="Calibri"/>
        <scheme val="none"/>
      </font>
      <alignment horizontal="justify" vertical="top" wrapText="1" readingOrder="0"/>
      <border outline="0">
        <right style="medium">
          <color indexed="64"/>
        </right>
        <bottom style="medium">
          <color indexed="64"/>
        </bottom>
      </border>
    </dxf>
  </rfmt>
  <rfmt sheetId="5" xfDxf="1" sqref="E1196" start="0" length="0">
    <dxf>
      <font>
        <sz val="12"/>
        <color rgb="FFFF0000"/>
        <name val="Calibri"/>
        <scheme val="none"/>
      </font>
      <alignment horizontal="justify" vertical="top" wrapText="1" readingOrder="0"/>
      <border outline="0">
        <right style="medium">
          <color indexed="64"/>
        </right>
        <bottom style="medium">
          <color indexed="64"/>
        </bottom>
      </border>
    </dxf>
  </rfmt>
  <rfmt sheetId="5" xfDxf="1" sqref="F1196" start="0" length="0"/>
  <rfmt sheetId="5" xfDxf="1" sqref="G1196" start="0" length="0"/>
  <rfmt sheetId="5" xfDxf="1" sqref="H1196" start="0" length="0"/>
  <rfmt sheetId="5" xfDxf="1" sqref="I1196" start="0" length="0"/>
  <rfmt sheetId="5" xfDxf="1" sqref="J1196" start="0" length="0"/>
  <rfmt sheetId="5" xfDxf="1" sqref="K1196" start="0" length="0"/>
  <rfmt sheetId="5" xfDxf="1" sqref="L1196" start="0" length="0"/>
  <rfmt sheetId="5" xfDxf="1" sqref="M1196" start="0" length="0"/>
  <rfmt sheetId="5" xfDxf="1" sqref="N1196" start="0" length="0"/>
  <rfmt sheetId="5" xfDxf="1" sqref="O1196" start="0" length="0"/>
  <rfmt sheetId="5" xfDxf="1" sqref="P1196" start="0" length="0"/>
  <rfmt sheetId="5" xfDxf="1" sqref="Q1196" start="0" length="0"/>
  <rfmt sheetId="5" xfDxf="1" sqref="R1196" start="0" length="0"/>
  <rfmt sheetId="5" xfDxf="1" sqref="S1196" start="0" length="0"/>
  <rfmt sheetId="5" xfDxf="1" sqref="T1196" start="0" length="0"/>
  <rfmt sheetId="5" xfDxf="1" sqref="U1196" start="0" length="0"/>
  <rfmt sheetId="5" xfDxf="1" sqref="V1196" start="0" length="0"/>
  <rfmt sheetId="5" xfDxf="1" sqref="W1196" start="0" length="0"/>
  <rfmt sheetId="5" xfDxf="1" sqref="X1196" start="0" length="0"/>
  <rfmt sheetId="5" xfDxf="1" sqref="Y1196" start="0" length="0"/>
  <rfmt sheetId="5" xfDxf="1" sqref="Z1196" start="0" length="0"/>
  <rfmt sheetId="5" xfDxf="1" sqref="AA1196" start="0" length="0"/>
  <rfmt sheetId="5" xfDxf="1" sqref="AB1196" start="0" length="0"/>
  <rfmt sheetId="5" xfDxf="1" sqref="AC1196" start="0" length="0"/>
  <rfmt sheetId="5" xfDxf="1" sqref="AD1196" start="0" length="0"/>
  <rfmt sheetId="5" xfDxf="1" sqref="AE1196" start="0" length="0"/>
  <rcc rId="57619" sId="5" xfDxf="1" dxf="1">
    <nc r="A1197" t="inlineStr">
      <is>
        <r>
          <t>5.1.</t>
        </r>
        <r>
          <rPr>
            <sz val="7"/>
            <rFont val="Times New Roman"/>
            <family val="1"/>
          </rPr>
          <t xml:space="preserve">            </t>
        </r>
        <r>
          <rPr>
            <sz val="12"/>
            <rFont val="Calibri"/>
            <family val="2"/>
          </rPr>
          <t xml:space="preserve">1 mapping  and size estimate of  MARPS in Kasese produced </t>
        </r>
      </is>
    </nc>
    <ndxf>
      <font>
        <sz val="12"/>
        <name val="Calibri"/>
        <scheme val="none"/>
      </font>
      <alignment horizontal="left" vertical="top" wrapText="1" indent="4" relativeIndent="0" mergeCell="1" readingOrder="0"/>
      <border outline="0">
        <left style="medium">
          <color indexed="64"/>
        </left>
        <top style="medium">
          <color indexed="64"/>
        </top>
        <bottom style="medium">
          <color indexed="64"/>
        </bottom>
      </border>
    </ndxf>
  </rcc>
  <rfmt sheetId="5" xfDxf="1" sqref="B1197" start="0" length="0">
    <dxf>
      <font>
        <sz val="12"/>
        <name val="Calibri"/>
        <scheme val="none"/>
      </font>
      <alignment horizontal="left" vertical="top" wrapText="1" indent="4" relativeIndent="0" mergeCell="1" readingOrder="0"/>
      <border outline="0">
        <right style="medium">
          <color indexed="64"/>
        </right>
        <top style="medium">
          <color indexed="64"/>
        </top>
        <bottom style="medium">
          <color indexed="64"/>
        </bottom>
      </border>
    </dxf>
  </rfmt>
  <rcc rId="57620" sId="5" xfDxf="1" dxf="1">
    <nc r="C1197" t="inlineStr">
      <is>
        <t>Estimated Size of MARPS and operational hot spots established  and documented</t>
      </is>
    </nc>
    <ndxf>
      <font>
        <sz val="11"/>
        <name val="Calibri"/>
        <scheme val="none"/>
      </font>
      <alignment vertical="top" wrapText="1" readingOrder="0"/>
      <border outline="0">
        <right style="medium">
          <color indexed="64"/>
        </right>
        <bottom style="medium">
          <color indexed="64"/>
        </bottom>
      </border>
    </ndxf>
  </rcc>
  <rcc rId="57621" sId="5" xfDxf="1" dxf="1">
    <nc r="D1197" t="inlineStr">
      <is>
        <r>
          <t>·</t>
        </r>
        <r>
          <rPr>
            <sz val="7"/>
            <rFont val="Times New Roman"/>
            <family val="1"/>
          </rPr>
          <t xml:space="preserve">         </t>
        </r>
        <r>
          <rPr>
            <sz val="12"/>
            <rFont val="Calibri"/>
            <family val="2"/>
          </rPr>
          <t xml:space="preserve">Survey report </t>
        </r>
      </is>
    </nc>
    <ndxf>
      <font>
        <sz val="12"/>
        <name val="Symbol"/>
        <scheme val="none"/>
      </font>
      <alignment horizontal="justify" vertical="top" wrapText="1" readingOrder="0"/>
      <border outline="0">
        <right style="medium">
          <color indexed="64"/>
        </right>
        <bottom style="medium">
          <color indexed="64"/>
        </bottom>
      </border>
    </ndxf>
  </rcc>
  <rcc rId="57622" sId="5" xfDxf="1" dxf="1">
    <nc r="E1197" t="inlineStr">
      <is>
        <t>There will be cooperation from stakeholders</t>
      </is>
    </nc>
    <ndxf>
      <font>
        <sz val="12"/>
        <name val="Calibri"/>
        <scheme val="none"/>
      </font>
      <alignment horizontal="justify" vertical="top" wrapText="1" readingOrder="0"/>
      <border outline="0">
        <right style="medium">
          <color indexed="64"/>
        </right>
        <bottom style="medium">
          <color indexed="64"/>
        </bottom>
      </border>
    </ndxf>
  </rcc>
  <rfmt sheetId="5" xfDxf="1" sqref="F1197" start="0" length="0"/>
  <rfmt sheetId="5" xfDxf="1" sqref="G1197" start="0" length="0"/>
  <rfmt sheetId="5" xfDxf="1" sqref="H1197" start="0" length="0"/>
  <rfmt sheetId="5" xfDxf="1" sqref="I1197" start="0" length="0"/>
  <rfmt sheetId="5" xfDxf="1" sqref="J1197" start="0" length="0"/>
  <rfmt sheetId="5" xfDxf="1" sqref="K1197" start="0" length="0"/>
  <rfmt sheetId="5" xfDxf="1" sqref="L1197" start="0" length="0"/>
  <rfmt sheetId="5" xfDxf="1" sqref="M1197" start="0" length="0"/>
  <rfmt sheetId="5" xfDxf="1" sqref="N1197" start="0" length="0"/>
  <rfmt sheetId="5" xfDxf="1" sqref="O1197" start="0" length="0"/>
  <rfmt sheetId="5" xfDxf="1" sqref="P1197" start="0" length="0"/>
  <rfmt sheetId="5" xfDxf="1" sqref="Q1197" start="0" length="0"/>
  <rfmt sheetId="5" xfDxf="1" sqref="R1197" start="0" length="0"/>
  <rfmt sheetId="5" xfDxf="1" sqref="S1197" start="0" length="0"/>
  <rfmt sheetId="5" xfDxf="1" sqref="T1197" start="0" length="0"/>
  <rfmt sheetId="5" xfDxf="1" sqref="U1197" start="0" length="0"/>
  <rfmt sheetId="5" xfDxf="1" sqref="V1197" start="0" length="0"/>
  <rfmt sheetId="5" xfDxf="1" sqref="W1197" start="0" length="0"/>
  <rfmt sheetId="5" xfDxf="1" sqref="X1197" start="0" length="0"/>
  <rfmt sheetId="5" xfDxf="1" sqref="Y1197" start="0" length="0"/>
  <rfmt sheetId="5" xfDxf="1" sqref="Z1197" start="0" length="0"/>
  <rfmt sheetId="5" xfDxf="1" sqref="AA1197" start="0" length="0"/>
  <rfmt sheetId="5" xfDxf="1" sqref="AB1197" start="0" length="0"/>
  <rfmt sheetId="5" xfDxf="1" sqref="AC1197" start="0" length="0"/>
  <rfmt sheetId="5" xfDxf="1" sqref="AD1197" start="0" length="0"/>
  <rfmt sheetId="5" xfDxf="1" sqref="AE1197" start="0" length="0"/>
  <rcc rId="57623" sId="5" xfDxf="1" dxf="1">
    <nc r="A1198" t="inlineStr">
      <is>
        <t xml:space="preserve">5.2.   100 peer educators trained in data management in 6trainings </t>
      </is>
    </nc>
    <ndxf>
      <font>
        <sz val="11"/>
        <name val="Calibri"/>
        <scheme val="none"/>
      </font>
      <alignment horizontal="left" vertical="top" wrapText="1" indent="2" relativeIndent="0" mergeCell="1" readingOrder="0"/>
      <border outline="0">
        <left style="medium">
          <color indexed="64"/>
        </left>
        <top style="medium">
          <color indexed="64"/>
        </top>
        <bottom style="medium">
          <color indexed="64"/>
        </bottom>
      </border>
    </ndxf>
  </rcc>
  <rfmt sheetId="5" xfDxf="1" sqref="B1198" start="0" length="0">
    <dxf>
      <font>
        <sz val="11"/>
        <name val="Calibri"/>
        <scheme val="none"/>
      </font>
      <alignment horizontal="left" vertical="top" wrapText="1" indent="2" relativeIndent="0" mergeCell="1" readingOrder="0"/>
      <border outline="0">
        <right style="medium">
          <color indexed="64"/>
        </right>
        <top style="medium">
          <color indexed="64"/>
        </top>
        <bottom style="medium">
          <color indexed="64"/>
        </bottom>
      </border>
    </dxf>
  </rfmt>
  <rcc rId="57624" sId="5" xfDxf="1" dxf="1">
    <nc r="C1198" t="inlineStr">
      <is>
        <t xml:space="preserve">Number of peer educators trained in data management </t>
      </is>
    </nc>
    <ndxf>
      <font>
        <sz val="12"/>
        <name val="Calibri"/>
        <scheme val="none"/>
      </font>
      <alignment horizontal="justify" vertical="top" wrapText="1" readingOrder="0"/>
      <border outline="0">
        <right style="medium">
          <color indexed="64"/>
        </right>
        <bottom style="medium">
          <color indexed="64"/>
        </bottom>
      </border>
    </ndxf>
  </rcc>
  <rcc rId="57625" sId="5" xfDxf="1" dxf="1">
    <nc r="D1198" t="inlineStr">
      <is>
        <t xml:space="preserve">Activity reports </t>
      </is>
    </nc>
    <ndxf>
      <font>
        <sz val="12"/>
        <name val="Calibri"/>
        <scheme val="none"/>
      </font>
      <alignment horizontal="justify" vertical="top" wrapText="1" readingOrder="0"/>
      <border outline="0">
        <right style="medium">
          <color indexed="64"/>
        </right>
        <bottom style="medium">
          <color indexed="64"/>
        </bottom>
      </border>
    </ndxf>
  </rcc>
  <rcc rId="57626" sId="5" xfDxf="1" dxf="1">
    <nc r="E1198" t="inlineStr">
      <is>
        <t>Funds will be available</t>
      </is>
    </nc>
    <ndxf>
      <font>
        <sz val="12"/>
        <name val="Calibri"/>
        <scheme val="none"/>
      </font>
      <alignment horizontal="justify" vertical="top" wrapText="1" readingOrder="0"/>
      <border outline="0">
        <right style="medium">
          <color indexed="64"/>
        </right>
        <bottom style="medium">
          <color indexed="64"/>
        </bottom>
      </border>
    </ndxf>
  </rcc>
  <rfmt sheetId="5" xfDxf="1" sqref="F1198" start="0" length="0"/>
  <rfmt sheetId="5" xfDxf="1" sqref="G1198" start="0" length="0"/>
  <rfmt sheetId="5" xfDxf="1" sqref="H1198" start="0" length="0"/>
  <rfmt sheetId="5" xfDxf="1" sqref="I1198" start="0" length="0"/>
  <rfmt sheetId="5" xfDxf="1" sqref="J1198" start="0" length="0"/>
  <rfmt sheetId="5" xfDxf="1" sqref="K1198" start="0" length="0"/>
  <rfmt sheetId="5" xfDxf="1" sqref="L1198" start="0" length="0"/>
  <rfmt sheetId="5" xfDxf="1" sqref="M1198" start="0" length="0"/>
  <rfmt sheetId="5" xfDxf="1" sqref="N1198" start="0" length="0"/>
  <rfmt sheetId="5" xfDxf="1" sqref="O1198" start="0" length="0"/>
  <rfmt sheetId="5" xfDxf="1" sqref="P1198" start="0" length="0"/>
  <rfmt sheetId="5" xfDxf="1" sqref="Q1198" start="0" length="0"/>
  <rfmt sheetId="5" xfDxf="1" sqref="R1198" start="0" length="0"/>
  <rfmt sheetId="5" xfDxf="1" sqref="S1198" start="0" length="0"/>
  <rfmt sheetId="5" xfDxf="1" sqref="T1198" start="0" length="0"/>
  <rfmt sheetId="5" xfDxf="1" sqref="U1198" start="0" length="0"/>
  <rfmt sheetId="5" xfDxf="1" sqref="V1198" start="0" length="0"/>
  <rfmt sheetId="5" xfDxf="1" sqref="W1198" start="0" length="0"/>
  <rfmt sheetId="5" xfDxf="1" sqref="X1198" start="0" length="0"/>
  <rfmt sheetId="5" xfDxf="1" sqref="Y1198" start="0" length="0"/>
  <rfmt sheetId="5" xfDxf="1" sqref="Z1198" start="0" length="0"/>
  <rfmt sheetId="5" xfDxf="1" sqref="AA1198" start="0" length="0"/>
  <rfmt sheetId="5" xfDxf="1" sqref="AB1198" start="0" length="0"/>
  <rfmt sheetId="5" xfDxf="1" sqref="AC1198" start="0" length="0"/>
  <rfmt sheetId="5" xfDxf="1" sqref="AD1198" start="0" length="0"/>
  <rfmt sheetId="5" xfDxf="1" sqref="AE1198" start="0" length="0"/>
  <rcc rId="57627" sId="5" xfDxf="1" dxf="1">
    <nc r="A1199" t="inlineStr">
      <is>
        <t xml:space="preserve">5.3. 100 peer educators facilitated to conduct peer to peer education  </t>
      </is>
    </nc>
    <ndxf>
      <font>
        <sz val="11"/>
        <name val="Calibri"/>
        <scheme val="none"/>
      </font>
      <alignment horizontal="left" vertical="top" wrapText="1" indent="2" relativeIndent="0" mergeCell="1" readingOrder="0"/>
      <border outline="0">
        <left style="medium">
          <color indexed="64"/>
        </left>
        <top style="medium">
          <color indexed="64"/>
        </top>
        <bottom style="medium">
          <color indexed="64"/>
        </bottom>
      </border>
    </ndxf>
  </rcc>
  <rfmt sheetId="5" xfDxf="1" sqref="B1199" start="0" length="0">
    <dxf>
      <font>
        <sz val="11"/>
        <name val="Calibri"/>
        <scheme val="none"/>
      </font>
      <alignment horizontal="left" vertical="top" wrapText="1" indent="2" relativeIndent="0" mergeCell="1" readingOrder="0"/>
      <border outline="0">
        <right style="medium">
          <color indexed="64"/>
        </right>
        <top style="medium">
          <color indexed="64"/>
        </top>
        <bottom style="medium">
          <color indexed="64"/>
        </bottom>
      </border>
    </dxf>
  </rfmt>
  <rcc rId="57628" sId="5" xfDxf="1" dxf="1">
    <nc r="C1199" t="inlineStr">
      <is>
        <t xml:space="preserve">Number of facilitated peer educators </t>
      </is>
    </nc>
    <ndxf>
      <font>
        <sz val="12"/>
        <name val="Calibri"/>
        <scheme val="none"/>
      </font>
      <alignment horizontal="justify" vertical="top" wrapText="1" readingOrder="0"/>
      <border outline="0">
        <right style="medium">
          <color indexed="64"/>
        </right>
        <bottom style="medium">
          <color indexed="64"/>
        </bottom>
      </border>
    </ndxf>
  </rcc>
  <rcc rId="57629" sId="5" xfDxf="1" dxf="1">
    <nc r="D1199" t="inlineStr">
      <is>
        <t xml:space="preserve">List of peer educators </t>
      </is>
    </nc>
    <ndxf>
      <font>
        <sz val="12"/>
        <name val="Calibri"/>
        <scheme val="none"/>
      </font>
      <alignment horizontal="justify" vertical="top" wrapText="1" readingOrder="0"/>
      <border outline="0">
        <right style="medium">
          <color indexed="64"/>
        </right>
        <bottom style="medium">
          <color indexed="64"/>
        </bottom>
      </border>
    </ndxf>
  </rcc>
  <rcc rId="57630" sId="5" xfDxf="1" dxf="1">
    <nc r="E1199" t="inlineStr">
      <is>
        <t xml:space="preserve">There is timely disbursement of funds to peer educators </t>
      </is>
    </nc>
    <ndxf>
      <font>
        <sz val="12"/>
        <name val="Calibri"/>
        <scheme val="none"/>
      </font>
      <alignment horizontal="justify" vertical="top" wrapText="1" readingOrder="0"/>
      <border outline="0">
        <right style="medium">
          <color indexed="64"/>
        </right>
        <bottom style="medium">
          <color indexed="64"/>
        </bottom>
      </border>
    </ndxf>
  </rcc>
  <rfmt sheetId="5" xfDxf="1" sqref="F1199" start="0" length="0"/>
  <rfmt sheetId="5" xfDxf="1" sqref="G1199" start="0" length="0"/>
  <rfmt sheetId="5" xfDxf="1" sqref="H1199" start="0" length="0"/>
  <rfmt sheetId="5" xfDxf="1" sqref="I1199" start="0" length="0"/>
  <rfmt sheetId="5" xfDxf="1" sqref="J1199" start="0" length="0"/>
  <rfmt sheetId="5" xfDxf="1" sqref="K1199" start="0" length="0"/>
  <rfmt sheetId="5" xfDxf="1" sqref="L1199" start="0" length="0"/>
  <rfmt sheetId="5" xfDxf="1" sqref="M1199" start="0" length="0"/>
  <rfmt sheetId="5" xfDxf="1" sqref="N1199" start="0" length="0"/>
  <rfmt sheetId="5" xfDxf="1" sqref="O1199" start="0" length="0"/>
  <rfmt sheetId="5" xfDxf="1" sqref="P1199" start="0" length="0"/>
  <rfmt sheetId="5" xfDxf="1" sqref="Q1199" start="0" length="0"/>
  <rfmt sheetId="5" xfDxf="1" sqref="R1199" start="0" length="0"/>
  <rfmt sheetId="5" xfDxf="1" sqref="S1199" start="0" length="0"/>
  <rfmt sheetId="5" xfDxf="1" sqref="T1199" start="0" length="0"/>
  <rfmt sheetId="5" xfDxf="1" sqref="U1199" start="0" length="0"/>
  <rfmt sheetId="5" xfDxf="1" sqref="V1199" start="0" length="0"/>
  <rfmt sheetId="5" xfDxf="1" sqref="W1199" start="0" length="0"/>
  <rfmt sheetId="5" xfDxf="1" sqref="X1199" start="0" length="0"/>
  <rfmt sheetId="5" xfDxf="1" sqref="Y1199" start="0" length="0"/>
  <rfmt sheetId="5" xfDxf="1" sqref="Z1199" start="0" length="0"/>
  <rfmt sheetId="5" xfDxf="1" sqref="AA1199" start="0" length="0"/>
  <rfmt sheetId="5" xfDxf="1" sqref="AB1199" start="0" length="0"/>
  <rfmt sheetId="5" xfDxf="1" sqref="AC1199" start="0" length="0"/>
  <rfmt sheetId="5" xfDxf="1" sqref="AD1199" start="0" length="0"/>
  <rfmt sheetId="5" xfDxf="1" sqref="AE1199" start="0" length="0"/>
  <rcc rId="57631" sId="5" xfDxf="1" dxf="1">
    <nc r="A1200" t="inlineStr">
      <is>
        <t>5.4 A Community MARPs accountability score card tool developed</t>
      </is>
    </nc>
    <ndxf>
      <font>
        <sz val="11"/>
        <name val="Calibri"/>
        <scheme val="none"/>
      </font>
      <alignment horizontal="left" vertical="top" wrapText="1" indent="2" relativeIndent="0" mergeCell="1" readingOrder="0"/>
      <border outline="0">
        <left style="medium">
          <color indexed="64"/>
        </left>
        <top style="medium">
          <color indexed="64"/>
        </top>
      </border>
    </ndxf>
  </rcc>
  <rfmt sheetId="5" xfDxf="1" sqref="B1200" start="0" length="0">
    <dxf>
      <font>
        <sz val="11"/>
        <name val="Calibri"/>
        <scheme val="none"/>
      </font>
      <alignment horizontal="left" vertical="top" wrapText="1" indent="2" relativeIndent="0" mergeCell="1" readingOrder="0"/>
      <border outline="0">
        <right style="medium">
          <color indexed="64"/>
        </right>
        <top style="medium">
          <color indexed="64"/>
        </top>
      </border>
    </dxf>
  </rfmt>
  <rcc rId="57632" sId="5" xfDxf="1" dxf="1">
    <nc r="C1200" t="inlineStr">
      <is>
        <t>Number of community MARPs Accountability score card tool developed</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cc rId="57633" sId="5" xfDxf="1" dxf="1">
    <nc r="D1200" t="inlineStr">
      <is>
        <t>Consultancy report</t>
      </is>
    </nc>
    <ndxf>
      <font>
        <sz val="12"/>
        <name val="Calibri"/>
        <scheme val="none"/>
      </font>
      <alignment horizontal="justify" vertical="top" wrapText="1" readingOrder="0"/>
      <border outline="0">
        <right style="medium">
          <color indexed="64"/>
        </right>
      </border>
    </ndxf>
  </rcc>
  <rcc rId="57634" sId="5" xfDxf="1" dxf="1">
    <nc r="E1200" t="inlineStr">
      <is>
        <t>Stakeholders will cooperate</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200" start="0" length="0"/>
  <rfmt sheetId="5" xfDxf="1" sqref="G1200" start="0" length="0"/>
  <rfmt sheetId="5" xfDxf="1" sqref="H1200" start="0" length="0"/>
  <rfmt sheetId="5" xfDxf="1" sqref="I1200" start="0" length="0"/>
  <rfmt sheetId="5" xfDxf="1" sqref="J1200" start="0" length="0"/>
  <rfmt sheetId="5" xfDxf="1" sqref="K1200" start="0" length="0"/>
  <rfmt sheetId="5" xfDxf="1" sqref="L1200" start="0" length="0"/>
  <rfmt sheetId="5" xfDxf="1" sqref="M1200" start="0" length="0"/>
  <rfmt sheetId="5" xfDxf="1" sqref="N1200" start="0" length="0"/>
  <rfmt sheetId="5" xfDxf="1" sqref="O1200" start="0" length="0"/>
  <rfmt sheetId="5" xfDxf="1" sqref="P1200" start="0" length="0"/>
  <rfmt sheetId="5" xfDxf="1" sqref="Q1200" start="0" length="0"/>
  <rfmt sheetId="5" xfDxf="1" sqref="R1200" start="0" length="0"/>
  <rfmt sheetId="5" xfDxf="1" sqref="S1200" start="0" length="0"/>
  <rfmt sheetId="5" xfDxf="1" sqref="T1200" start="0" length="0"/>
  <rfmt sheetId="5" xfDxf="1" sqref="U1200" start="0" length="0"/>
  <rfmt sheetId="5" xfDxf="1" sqref="V1200" start="0" length="0"/>
  <rfmt sheetId="5" xfDxf="1" sqref="W1200" start="0" length="0"/>
  <rfmt sheetId="5" xfDxf="1" sqref="X1200" start="0" length="0"/>
  <rfmt sheetId="5" xfDxf="1" sqref="Y1200" start="0" length="0"/>
  <rfmt sheetId="5" xfDxf="1" sqref="Z1200" start="0" length="0"/>
  <rfmt sheetId="5" xfDxf="1" sqref="AA1200" start="0" length="0"/>
  <rfmt sheetId="5" xfDxf="1" sqref="AB1200" start="0" length="0"/>
  <rfmt sheetId="5" xfDxf="1" sqref="AC1200" start="0" length="0"/>
  <rfmt sheetId="5" xfDxf="1" sqref="AD1200" start="0" length="0"/>
  <rfmt sheetId="5" xfDxf="1" sqref="AE1200" start="0" length="0"/>
  <rfmt sheetId="5" xfDxf="1" sqref="A1201" start="0" length="0">
    <dxf>
      <font>
        <sz val="11"/>
        <name val="Calibri"/>
        <scheme val="none"/>
      </font>
      <alignment horizontal="left" vertical="top" wrapText="1" indent="2" relativeIndent="0" mergeCell="1" readingOrder="0"/>
      <border outline="0">
        <left style="medium">
          <color indexed="64"/>
        </left>
        <bottom style="medium">
          <color indexed="64"/>
        </bottom>
      </border>
    </dxf>
  </rfmt>
  <rfmt sheetId="5" xfDxf="1" sqref="B1201" start="0" length="0">
    <dxf>
      <font>
        <sz val="11"/>
        <name val="Calibri"/>
        <scheme val="none"/>
      </font>
      <alignment horizontal="left" vertical="top" wrapText="1" indent="2" relativeIndent="0" mergeCell="1" readingOrder="0"/>
      <border outline="0">
        <right style="medium">
          <color indexed="64"/>
        </right>
        <bottom style="medium">
          <color indexed="64"/>
        </bottom>
      </border>
    </dxf>
  </rfmt>
  <rfmt sheetId="5" xfDxf="1" sqref="C1201"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cc rId="57635" sId="5" xfDxf="1" dxf="1">
    <nc r="D1201" t="inlineStr">
      <is>
        <t>A copy of the score card tool</t>
      </is>
    </nc>
    <ndxf>
      <font>
        <sz val="12"/>
        <name val="Calibri"/>
        <scheme val="none"/>
      </font>
      <alignment horizontal="justify" vertical="top" wrapText="1" readingOrder="0"/>
      <border outline="0">
        <right style="medium">
          <color indexed="64"/>
        </right>
        <bottom style="medium">
          <color indexed="64"/>
        </bottom>
      </border>
    </ndxf>
  </rcc>
  <rfmt sheetId="5" xfDxf="1" sqref="E1201"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201" start="0" length="0"/>
  <rfmt sheetId="5" xfDxf="1" sqref="G1201" start="0" length="0"/>
  <rfmt sheetId="5" xfDxf="1" sqref="H1201" start="0" length="0"/>
  <rfmt sheetId="5" xfDxf="1" sqref="I1201" start="0" length="0"/>
  <rfmt sheetId="5" xfDxf="1" sqref="J1201" start="0" length="0"/>
  <rfmt sheetId="5" xfDxf="1" sqref="K1201" start="0" length="0"/>
  <rfmt sheetId="5" xfDxf="1" sqref="L1201" start="0" length="0"/>
  <rfmt sheetId="5" xfDxf="1" sqref="M1201" start="0" length="0"/>
  <rfmt sheetId="5" xfDxf="1" sqref="N1201" start="0" length="0"/>
  <rfmt sheetId="5" xfDxf="1" sqref="O1201" start="0" length="0"/>
  <rfmt sheetId="5" xfDxf="1" sqref="P1201" start="0" length="0"/>
  <rfmt sheetId="5" xfDxf="1" sqref="Q1201" start="0" length="0"/>
  <rfmt sheetId="5" xfDxf="1" sqref="R1201" start="0" length="0"/>
  <rfmt sheetId="5" xfDxf="1" sqref="S1201" start="0" length="0"/>
  <rfmt sheetId="5" xfDxf="1" sqref="T1201" start="0" length="0"/>
  <rfmt sheetId="5" xfDxf="1" sqref="U1201" start="0" length="0"/>
  <rfmt sheetId="5" xfDxf="1" sqref="V1201" start="0" length="0"/>
  <rfmt sheetId="5" xfDxf="1" sqref="W1201" start="0" length="0"/>
  <rfmt sheetId="5" xfDxf="1" sqref="X1201" start="0" length="0"/>
  <rfmt sheetId="5" xfDxf="1" sqref="Y1201" start="0" length="0"/>
  <rfmt sheetId="5" xfDxf="1" sqref="Z1201" start="0" length="0"/>
  <rfmt sheetId="5" xfDxf="1" sqref="AA1201" start="0" length="0"/>
  <rfmt sheetId="5" xfDxf="1" sqref="AB1201" start="0" length="0"/>
  <rfmt sheetId="5" xfDxf="1" sqref="AC1201" start="0" length="0"/>
  <rfmt sheetId="5" xfDxf="1" sqref="AD1201" start="0" length="0"/>
  <rfmt sheetId="5" xfDxf="1" sqref="AE1201" start="0" length="0"/>
  <rcc rId="57636" sId="5" xfDxf="1" dxf="1">
    <nc r="A1202" t="inlineStr">
      <is>
        <t>5.5 MARPS interventions satisfaction and service needs survey using community MARPS accountability scorecards</t>
      </is>
    </nc>
    <ndxf>
      <font>
        <sz val="11"/>
        <name val="Calibri"/>
        <scheme val="none"/>
      </font>
      <alignment horizontal="left" vertical="top" wrapText="1" indent="2" relativeIndent="0" mergeCell="1" readingOrder="0"/>
      <border outline="0">
        <left style="medium">
          <color indexed="64"/>
        </left>
        <top style="medium">
          <color indexed="64"/>
        </top>
        <bottom style="medium">
          <color indexed="64"/>
        </bottom>
      </border>
    </ndxf>
  </rcc>
  <rfmt sheetId="5" xfDxf="1" sqref="B1202" start="0" length="0">
    <dxf>
      <font>
        <sz val="11"/>
        <name val="Calibri"/>
        <scheme val="none"/>
      </font>
      <alignment horizontal="left" vertical="top" wrapText="1" indent="2" relativeIndent="0" mergeCell="1" readingOrder="0"/>
      <border outline="0">
        <right style="medium">
          <color indexed="64"/>
        </right>
        <top style="medium">
          <color indexed="64"/>
        </top>
        <bottom style="medium">
          <color indexed="64"/>
        </bottom>
      </border>
    </dxf>
  </rfmt>
  <rcc rId="57637" sId="5" xfDxf="1" dxf="1">
    <nc r="C1202" t="inlineStr">
      <is>
        <t>Number of score card survey conducted</t>
      </is>
    </nc>
    <ndxf>
      <font>
        <sz val="12"/>
        <name val="Calibri"/>
        <scheme val="none"/>
      </font>
      <alignment horizontal="justify" vertical="top" wrapText="1" readingOrder="0"/>
      <border outline="0">
        <right style="medium">
          <color indexed="64"/>
        </right>
        <bottom style="medium">
          <color indexed="64"/>
        </bottom>
      </border>
    </ndxf>
  </rcc>
  <rcc rId="57638" sId="5" xfDxf="1" dxf="1">
    <nc r="D1202" t="inlineStr">
      <is>
        <t>Scare card survey report</t>
      </is>
    </nc>
    <ndxf>
      <font>
        <sz val="12"/>
        <name val="Calibri"/>
        <scheme val="none"/>
      </font>
      <alignment horizontal="justify" vertical="top" wrapText="1" readingOrder="0"/>
      <border outline="0">
        <right style="medium">
          <color indexed="64"/>
        </right>
        <bottom style="medium">
          <color indexed="64"/>
        </bottom>
      </border>
    </ndxf>
  </rcc>
  <rcc rId="57639" sId="5" xfDxf="1" dxf="1">
    <nc r="E1202" t="inlineStr">
      <is>
        <t>Funds will be available</t>
      </is>
    </nc>
    <ndxf>
      <font>
        <sz val="12"/>
        <name val="Calibri"/>
        <scheme val="none"/>
      </font>
      <alignment horizontal="justify" vertical="top" wrapText="1" readingOrder="0"/>
      <border outline="0">
        <right style="medium">
          <color indexed="64"/>
        </right>
        <bottom style="medium">
          <color indexed="64"/>
        </bottom>
      </border>
    </ndxf>
  </rcc>
  <rfmt sheetId="5" xfDxf="1" sqref="F1202" start="0" length="0"/>
  <rfmt sheetId="5" xfDxf="1" sqref="G1202" start="0" length="0"/>
  <rfmt sheetId="5" xfDxf="1" sqref="H1202" start="0" length="0"/>
  <rfmt sheetId="5" xfDxf="1" sqref="I1202" start="0" length="0"/>
  <rfmt sheetId="5" xfDxf="1" sqref="J1202" start="0" length="0"/>
  <rfmt sheetId="5" xfDxf="1" sqref="K1202" start="0" length="0"/>
  <rfmt sheetId="5" xfDxf="1" sqref="L1202" start="0" length="0"/>
  <rfmt sheetId="5" xfDxf="1" sqref="M1202" start="0" length="0"/>
  <rfmt sheetId="5" xfDxf="1" sqref="N1202" start="0" length="0"/>
  <rfmt sheetId="5" xfDxf="1" sqref="O1202" start="0" length="0"/>
  <rfmt sheetId="5" xfDxf="1" sqref="P1202" start="0" length="0"/>
  <rfmt sheetId="5" xfDxf="1" sqref="Q1202" start="0" length="0"/>
  <rfmt sheetId="5" xfDxf="1" sqref="R1202" start="0" length="0"/>
  <rfmt sheetId="5" xfDxf="1" sqref="S1202" start="0" length="0"/>
  <rfmt sheetId="5" xfDxf="1" sqref="T1202" start="0" length="0"/>
  <rfmt sheetId="5" xfDxf="1" sqref="U1202" start="0" length="0"/>
  <rfmt sheetId="5" xfDxf="1" sqref="V1202" start="0" length="0"/>
  <rfmt sheetId="5" xfDxf="1" sqref="W1202" start="0" length="0"/>
  <rfmt sheetId="5" xfDxf="1" sqref="X1202" start="0" length="0"/>
  <rfmt sheetId="5" xfDxf="1" sqref="Y1202" start="0" length="0"/>
  <rfmt sheetId="5" xfDxf="1" sqref="Z1202" start="0" length="0"/>
  <rfmt sheetId="5" xfDxf="1" sqref="AA1202" start="0" length="0"/>
  <rfmt sheetId="5" xfDxf="1" sqref="AB1202" start="0" length="0"/>
  <rfmt sheetId="5" xfDxf="1" sqref="AC1202" start="0" length="0"/>
  <rfmt sheetId="5" xfDxf="1" sqref="AD1202" start="0" length="0"/>
  <rfmt sheetId="5" xfDxf="1" sqref="AE1202" start="0" length="0"/>
  <rcc rId="57640" sId="5" xfDxf="1" dxf="1">
    <nc r="A1203" t="inlineStr">
      <is>
        <t xml:space="preserve">5.6. 3 newsletters, 3 news supplement and 1 video documentary produced and disseminated  </t>
      </is>
    </nc>
    <ndxf>
      <font>
        <sz val="11"/>
        <name val="Calibri"/>
        <scheme val="none"/>
      </font>
      <alignment horizontal="left" vertical="top" wrapText="1" indent="2" relativeIndent="0" mergeCell="1" readingOrder="0"/>
      <border outline="0">
        <left style="medium">
          <color indexed="64"/>
        </left>
        <top style="medium">
          <color indexed="64"/>
        </top>
        <bottom style="medium">
          <color indexed="64"/>
        </bottom>
      </border>
    </ndxf>
  </rcc>
  <rfmt sheetId="5" xfDxf="1" sqref="B1203" start="0" length="0">
    <dxf>
      <font>
        <sz val="11"/>
        <name val="Calibri"/>
        <scheme val="none"/>
      </font>
      <alignment horizontal="left" vertical="top" wrapText="1" indent="2" relativeIndent="0" mergeCell="1" readingOrder="0"/>
      <border outline="0">
        <right style="medium">
          <color indexed="64"/>
        </right>
        <top style="medium">
          <color indexed="64"/>
        </top>
        <bottom style="medium">
          <color indexed="64"/>
        </bottom>
      </border>
    </dxf>
  </rfmt>
  <rcc rId="57641" sId="5" xfDxf="1" dxf="1">
    <nc r="C1203" t="inlineStr">
      <is>
        <t xml:space="preserve">Number of  newsletter, news supplement and video documentary  published </t>
      </is>
    </nc>
    <ndxf>
      <font>
        <sz val="12"/>
        <name val="Calibri"/>
        <scheme val="none"/>
      </font>
      <alignment horizontal="justify" vertical="top" wrapText="1" readingOrder="0"/>
      <border outline="0">
        <right style="medium">
          <color indexed="64"/>
        </right>
        <bottom style="medium">
          <color indexed="64"/>
        </bottom>
      </border>
    </ndxf>
  </rcc>
  <rcc rId="57642" sId="5" xfDxf="1" dxf="1">
    <nc r="D1203" t="inlineStr">
      <is>
        <t xml:space="preserve">Documentary DVDs, CDs </t>
      </is>
    </nc>
    <ndxf>
      <font>
        <sz val="12"/>
        <name val="Calibri"/>
        <scheme val="none"/>
      </font>
      <alignment horizontal="justify" vertical="top" wrapText="1" readingOrder="0"/>
      <border outline="0">
        <right style="medium">
          <color indexed="64"/>
        </right>
        <bottom style="medium">
          <color indexed="64"/>
        </bottom>
      </border>
    </ndxf>
  </rcc>
  <rcc rId="57643" sId="5" xfDxf="1" dxf="1">
    <nc r="E1203" t="inlineStr">
      <is>
        <t>Funds will be available</t>
      </is>
    </nc>
    <ndxf>
      <font>
        <sz val="12"/>
        <name val="Calibri"/>
        <scheme val="none"/>
      </font>
      <alignment horizontal="justify" vertical="top" wrapText="1" readingOrder="0"/>
      <border outline="0">
        <right style="medium">
          <color indexed="64"/>
        </right>
        <bottom style="medium">
          <color indexed="64"/>
        </bottom>
      </border>
    </ndxf>
  </rcc>
  <rfmt sheetId="5" xfDxf="1" sqref="F1203" start="0" length="0"/>
  <rfmt sheetId="5" xfDxf="1" sqref="G1203" start="0" length="0"/>
  <rfmt sheetId="5" xfDxf="1" sqref="H1203" start="0" length="0"/>
  <rfmt sheetId="5" xfDxf="1" sqref="I1203" start="0" length="0"/>
  <rfmt sheetId="5" xfDxf="1" sqref="J1203" start="0" length="0"/>
  <rfmt sheetId="5" xfDxf="1" sqref="K1203" start="0" length="0"/>
  <rfmt sheetId="5" xfDxf="1" sqref="L1203" start="0" length="0"/>
  <rfmt sheetId="5" xfDxf="1" sqref="M1203" start="0" length="0"/>
  <rfmt sheetId="5" xfDxf="1" sqref="N1203" start="0" length="0"/>
  <rfmt sheetId="5" xfDxf="1" sqref="O1203" start="0" length="0"/>
  <rfmt sheetId="5" xfDxf="1" sqref="P1203" start="0" length="0"/>
  <rfmt sheetId="5" xfDxf="1" sqref="Q1203" start="0" length="0"/>
  <rfmt sheetId="5" xfDxf="1" sqref="R1203" start="0" length="0"/>
  <rfmt sheetId="5" xfDxf="1" sqref="S1203" start="0" length="0"/>
  <rfmt sheetId="5" xfDxf="1" sqref="T1203" start="0" length="0"/>
  <rfmt sheetId="5" xfDxf="1" sqref="U1203" start="0" length="0"/>
  <rfmt sheetId="5" xfDxf="1" sqref="V1203" start="0" length="0"/>
  <rfmt sheetId="5" xfDxf="1" sqref="W1203" start="0" length="0"/>
  <rfmt sheetId="5" xfDxf="1" sqref="X1203" start="0" length="0"/>
  <rfmt sheetId="5" xfDxf="1" sqref="Y1203" start="0" length="0"/>
  <rfmt sheetId="5" xfDxf="1" sqref="Z1203" start="0" length="0"/>
  <rfmt sheetId="5" xfDxf="1" sqref="AA1203" start="0" length="0"/>
  <rfmt sheetId="5" xfDxf="1" sqref="AB1203" start="0" length="0"/>
  <rfmt sheetId="5" xfDxf="1" sqref="AC1203" start="0" length="0"/>
  <rfmt sheetId="5" xfDxf="1" sqref="AD1203" start="0" length="0"/>
  <rfmt sheetId="5" xfDxf="1" sqref="AE1203" start="0" length="0"/>
  <rcc rId="57644" sId="5" xfDxf="1" dxf="1">
    <nc r="A1204" t="inlineStr">
      <is>
        <t>5.7 One web-master facilitated on a monthly basis and weekly topical issues about MARPS Discussed</t>
      </is>
    </nc>
    <ndxf>
      <font>
        <sz val="12"/>
        <name val="Calibri"/>
        <scheme val="none"/>
      </font>
      <alignment vertical="top" wrapText="1" mergeCell="1" readingOrder="0"/>
      <border outline="0">
        <left style="medium">
          <color indexed="64"/>
        </left>
        <top style="medium">
          <color indexed="64"/>
        </top>
      </border>
    </ndxf>
  </rcc>
  <rfmt sheetId="5" xfDxf="1" sqref="B1204" start="0" length="0">
    <dxf>
      <font>
        <sz val="12"/>
        <name val="Calibri"/>
        <scheme val="none"/>
      </font>
      <alignment vertical="top" wrapText="1" mergeCell="1" readingOrder="0"/>
      <border outline="0">
        <right style="medium">
          <color indexed="64"/>
        </right>
        <top style="medium">
          <color indexed="64"/>
        </top>
      </border>
    </dxf>
  </rfmt>
  <rcc rId="57645" sId="5" xfDxf="1" dxf="1">
    <nc r="C1204" t="inlineStr">
      <is>
        <t>Number of times the Web-Master is facilitated</t>
      </is>
    </nc>
    <ndxf>
      <font>
        <sz val="12"/>
        <name val="Calibri"/>
        <scheme val="none"/>
      </font>
      <alignment horizontal="justify" vertical="top" wrapText="1" readingOrder="0"/>
      <border outline="0">
        <right style="medium">
          <color indexed="64"/>
        </right>
      </border>
    </ndxf>
  </rcc>
  <rcc rId="57646" sId="5" xfDxf="1" dxf="1">
    <nc r="D1204" t="inlineStr">
      <is>
        <t>Web-site links</t>
      </is>
    </nc>
    <ndxf>
      <font>
        <sz val="12"/>
        <name val="Calibri"/>
        <scheme val="none"/>
      </font>
      <alignment horizontal="justify" vertical="top" wrapText="1" readingOrder="0"/>
      <border outline="0">
        <right style="medium">
          <color indexed="64"/>
        </right>
      </border>
    </ndxf>
  </rcc>
  <rcc rId="57647" sId="5" xfDxf="1" dxf="1">
    <nc r="E1204" t="inlineStr">
      <is>
        <t>People will visit the web-sites and share their views</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204" start="0" length="0"/>
  <rfmt sheetId="5" xfDxf="1" sqref="G1204" start="0" length="0"/>
  <rfmt sheetId="5" xfDxf="1" sqref="H1204" start="0" length="0"/>
  <rfmt sheetId="5" xfDxf="1" sqref="I1204" start="0" length="0"/>
  <rfmt sheetId="5" xfDxf="1" sqref="J1204" start="0" length="0"/>
  <rfmt sheetId="5" xfDxf="1" sqref="K1204" start="0" length="0"/>
  <rfmt sheetId="5" xfDxf="1" sqref="L1204" start="0" length="0"/>
  <rfmt sheetId="5" xfDxf="1" sqref="M1204" start="0" length="0"/>
  <rfmt sheetId="5" xfDxf="1" sqref="N1204" start="0" length="0"/>
  <rfmt sheetId="5" xfDxf="1" sqref="O1204" start="0" length="0"/>
  <rfmt sheetId="5" xfDxf="1" sqref="P1204" start="0" length="0"/>
  <rfmt sheetId="5" xfDxf="1" sqref="Q1204" start="0" length="0"/>
  <rfmt sheetId="5" xfDxf="1" sqref="R1204" start="0" length="0"/>
  <rfmt sheetId="5" xfDxf="1" sqref="S1204" start="0" length="0"/>
  <rfmt sheetId="5" xfDxf="1" sqref="T1204" start="0" length="0"/>
  <rfmt sheetId="5" xfDxf="1" sqref="U1204" start="0" length="0"/>
  <rfmt sheetId="5" xfDxf="1" sqref="V1204" start="0" length="0"/>
  <rfmt sheetId="5" xfDxf="1" sqref="W1204" start="0" length="0"/>
  <rfmt sheetId="5" xfDxf="1" sqref="X1204" start="0" length="0"/>
  <rfmt sheetId="5" xfDxf="1" sqref="Y1204" start="0" length="0"/>
  <rfmt sheetId="5" xfDxf="1" sqref="Z1204" start="0" length="0"/>
  <rfmt sheetId="5" xfDxf="1" sqref="AA1204" start="0" length="0"/>
  <rfmt sheetId="5" xfDxf="1" sqref="AB1204" start="0" length="0"/>
  <rfmt sheetId="5" xfDxf="1" sqref="AC1204" start="0" length="0"/>
  <rfmt sheetId="5" xfDxf="1" sqref="AD1204" start="0" length="0"/>
  <rfmt sheetId="5" xfDxf="1" sqref="AE1204" start="0" length="0"/>
  <rfmt sheetId="5" xfDxf="1" sqref="A1205" start="0" length="0">
    <dxf>
      <font>
        <sz val="12"/>
        <name val="Calibri"/>
        <scheme val="none"/>
      </font>
      <alignment vertical="top" wrapText="1" mergeCell="1" readingOrder="0"/>
      <border outline="0">
        <left style="medium">
          <color indexed="64"/>
        </left>
      </border>
    </dxf>
  </rfmt>
  <rfmt sheetId="5" xfDxf="1" sqref="B1205" start="0" length="0">
    <dxf>
      <font>
        <sz val="12"/>
        <name val="Calibri"/>
        <scheme val="none"/>
      </font>
      <alignment vertical="top" wrapText="1" mergeCell="1" readingOrder="0"/>
      <border outline="0">
        <right style="medium">
          <color indexed="64"/>
        </right>
      </border>
    </dxf>
  </rfmt>
  <rcc rId="57648" sId="5" xfDxf="1" dxf="1">
    <nc r="C1205" t="inlineStr">
      <is>
        <t>MARPS issues shared and discussed</t>
      </is>
    </nc>
    <ndxf>
      <font>
        <sz val="12"/>
        <name val="Calibri"/>
        <scheme val="none"/>
      </font>
      <alignment horizontal="justify" vertical="top" wrapText="1" readingOrder="0"/>
      <border outline="0">
        <right style="medium">
          <color indexed="64"/>
        </right>
      </border>
    </ndxf>
  </rcc>
  <rcc rId="57649" sId="5" xfDxf="1" dxf="1">
    <nc r="D1205" t="inlineStr">
      <is>
        <t>M&amp;E reports</t>
      </is>
    </nc>
    <ndxf>
      <font>
        <sz val="12"/>
        <name val="Calibri"/>
        <scheme val="none"/>
      </font>
      <alignment horizontal="justify" vertical="top" wrapText="1" readingOrder="0"/>
      <border outline="0">
        <right style="medium">
          <color indexed="64"/>
        </right>
      </border>
    </ndxf>
  </rcc>
  <rfmt sheetId="5" xfDxf="1" sqref="E1205" start="0" length="0">
    <dxf>
      <font>
        <sz val="12"/>
        <name val="Calibri"/>
        <scheme val="none"/>
      </font>
      <alignment horizontal="justify" vertical="top" wrapText="1" mergeCell="1" readingOrder="0"/>
      <border outline="0">
        <left style="medium">
          <color indexed="64"/>
        </left>
        <right style="medium">
          <color indexed="64"/>
        </right>
      </border>
    </dxf>
  </rfmt>
  <rfmt sheetId="5" xfDxf="1" sqref="F1205" start="0" length="0"/>
  <rfmt sheetId="5" xfDxf="1" sqref="G1205" start="0" length="0"/>
  <rfmt sheetId="5" xfDxf="1" sqref="H1205" start="0" length="0"/>
  <rfmt sheetId="5" xfDxf="1" sqref="I1205" start="0" length="0"/>
  <rfmt sheetId="5" xfDxf="1" sqref="J1205" start="0" length="0"/>
  <rfmt sheetId="5" xfDxf="1" sqref="K1205" start="0" length="0"/>
  <rfmt sheetId="5" xfDxf="1" sqref="L1205" start="0" length="0"/>
  <rfmt sheetId="5" xfDxf="1" sqref="M1205" start="0" length="0"/>
  <rfmt sheetId="5" xfDxf="1" sqref="N1205" start="0" length="0"/>
  <rfmt sheetId="5" xfDxf="1" sqref="O1205" start="0" length="0"/>
  <rfmt sheetId="5" xfDxf="1" sqref="P1205" start="0" length="0"/>
  <rfmt sheetId="5" xfDxf="1" sqref="Q1205" start="0" length="0"/>
  <rfmt sheetId="5" xfDxf="1" sqref="R1205" start="0" length="0"/>
  <rfmt sheetId="5" xfDxf="1" sqref="S1205" start="0" length="0"/>
  <rfmt sheetId="5" xfDxf="1" sqref="T1205" start="0" length="0"/>
  <rfmt sheetId="5" xfDxf="1" sqref="U1205" start="0" length="0"/>
  <rfmt sheetId="5" xfDxf="1" sqref="V1205" start="0" length="0"/>
  <rfmt sheetId="5" xfDxf="1" sqref="W1205" start="0" length="0"/>
  <rfmt sheetId="5" xfDxf="1" sqref="X1205" start="0" length="0"/>
  <rfmt sheetId="5" xfDxf="1" sqref="Y1205" start="0" length="0"/>
  <rfmt sheetId="5" xfDxf="1" sqref="Z1205" start="0" length="0"/>
  <rfmt sheetId="5" xfDxf="1" sqref="AA1205" start="0" length="0"/>
  <rfmt sheetId="5" xfDxf="1" sqref="AB1205" start="0" length="0"/>
  <rfmt sheetId="5" xfDxf="1" sqref="AC1205" start="0" length="0"/>
  <rfmt sheetId="5" xfDxf="1" sqref="AD1205" start="0" length="0"/>
  <rfmt sheetId="5" xfDxf="1" sqref="AE1205" start="0" length="0"/>
  <rfmt sheetId="5" xfDxf="1" sqref="A1206" start="0" length="0">
    <dxf>
      <font>
        <sz val="12"/>
        <name val="Calibri"/>
        <scheme val="none"/>
      </font>
      <alignment vertical="top" wrapText="1" mergeCell="1" readingOrder="0"/>
      <border outline="0">
        <left style="medium">
          <color indexed="64"/>
        </left>
        <bottom style="medium">
          <color indexed="64"/>
        </bottom>
      </border>
    </dxf>
  </rfmt>
  <rfmt sheetId="5" xfDxf="1" sqref="B1206" start="0" length="0">
    <dxf>
      <font>
        <sz val="12"/>
        <name val="Calibri"/>
        <scheme val="none"/>
      </font>
      <alignment vertical="top" wrapText="1" mergeCell="1" readingOrder="0"/>
      <border outline="0">
        <right style="medium">
          <color indexed="64"/>
        </right>
        <bottom style="medium">
          <color indexed="64"/>
        </bottom>
      </border>
    </dxf>
  </rfmt>
  <rfmt sheetId="5" xfDxf="1" sqref="C1206" start="0" length="0">
    <dxf>
      <alignment vertical="top" wrapText="1" readingOrder="0"/>
      <border outline="0">
        <right style="medium">
          <color indexed="64"/>
        </right>
        <bottom style="medium">
          <color indexed="64"/>
        </bottom>
      </border>
    </dxf>
  </rfmt>
  <rfmt sheetId="5" xfDxf="1" sqref="D1206" start="0" length="0">
    <dxf>
      <font>
        <sz val="12"/>
        <name val="Calibri"/>
        <scheme val="none"/>
      </font>
      <alignment horizontal="justify" vertical="top" wrapText="1" readingOrder="0"/>
      <border outline="0">
        <right style="medium">
          <color indexed="64"/>
        </right>
        <bottom style="medium">
          <color indexed="64"/>
        </bottom>
      </border>
    </dxf>
  </rfmt>
  <rfmt sheetId="5" xfDxf="1" sqref="E1206"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206" start="0" length="0"/>
  <rfmt sheetId="5" xfDxf="1" sqref="G1206" start="0" length="0"/>
  <rfmt sheetId="5" xfDxf="1" sqref="H1206" start="0" length="0"/>
  <rfmt sheetId="5" xfDxf="1" sqref="I1206" start="0" length="0"/>
  <rfmt sheetId="5" xfDxf="1" sqref="J1206" start="0" length="0"/>
  <rfmt sheetId="5" xfDxf="1" sqref="K1206" start="0" length="0"/>
  <rfmt sheetId="5" xfDxf="1" sqref="L1206" start="0" length="0"/>
  <rfmt sheetId="5" xfDxf="1" sqref="M1206" start="0" length="0"/>
  <rfmt sheetId="5" xfDxf="1" sqref="N1206" start="0" length="0"/>
  <rfmt sheetId="5" xfDxf="1" sqref="O1206" start="0" length="0"/>
  <rfmt sheetId="5" xfDxf="1" sqref="P1206" start="0" length="0"/>
  <rfmt sheetId="5" xfDxf="1" sqref="Q1206" start="0" length="0"/>
  <rfmt sheetId="5" xfDxf="1" sqref="R1206" start="0" length="0"/>
  <rfmt sheetId="5" xfDxf="1" sqref="S1206" start="0" length="0"/>
  <rfmt sheetId="5" xfDxf="1" sqref="T1206" start="0" length="0"/>
  <rfmt sheetId="5" xfDxf="1" sqref="U1206" start="0" length="0"/>
  <rfmt sheetId="5" xfDxf="1" sqref="V1206" start="0" length="0"/>
  <rfmt sheetId="5" xfDxf="1" sqref="W1206" start="0" length="0"/>
  <rfmt sheetId="5" xfDxf="1" sqref="X1206" start="0" length="0"/>
  <rfmt sheetId="5" xfDxf="1" sqref="Y1206" start="0" length="0"/>
  <rfmt sheetId="5" xfDxf="1" sqref="Z1206" start="0" length="0"/>
  <rfmt sheetId="5" xfDxf="1" sqref="AA1206" start="0" length="0"/>
  <rfmt sheetId="5" xfDxf="1" sqref="AB1206" start="0" length="0"/>
  <rfmt sheetId="5" xfDxf="1" sqref="AC1206" start="0" length="0"/>
  <rfmt sheetId="5" xfDxf="1" sqref="AD1206" start="0" length="0"/>
  <rfmt sheetId="5" xfDxf="1" sqref="AE1206" start="0" length="0"/>
  <rcc rId="57650" sId="5" xfDxf="1" dxf="1">
    <nc r="A1207" t="inlineStr">
      <is>
        <t xml:space="preserve">5.8. 1 KABP study report  produced </t>
      </is>
    </nc>
    <ndxf>
      <font>
        <sz val="11"/>
        <name val="Calibri"/>
        <scheme val="none"/>
      </font>
      <alignment horizontal="left" vertical="top" wrapText="1" indent="2" relativeIndent="0" mergeCell="1" readingOrder="0"/>
      <border outline="0">
        <left style="medium">
          <color indexed="64"/>
        </left>
        <top style="medium">
          <color indexed="64"/>
        </top>
        <bottom style="medium">
          <color indexed="64"/>
        </bottom>
      </border>
    </ndxf>
  </rcc>
  <rfmt sheetId="5" xfDxf="1" sqref="B1207" start="0" length="0">
    <dxf>
      <font>
        <sz val="11"/>
        <name val="Calibri"/>
        <scheme val="none"/>
      </font>
      <alignment horizontal="left" vertical="top" wrapText="1" indent="2" relativeIndent="0" mergeCell="1" readingOrder="0"/>
      <border outline="0">
        <right style="medium">
          <color indexed="64"/>
        </right>
        <top style="medium">
          <color indexed="64"/>
        </top>
        <bottom style="medium">
          <color indexed="64"/>
        </bottom>
      </border>
    </dxf>
  </rfmt>
  <rcc rId="57651" sId="5" xfDxf="1" dxf="1">
    <nc r="C1207" t="inlineStr">
      <is>
        <t>KABP study conducted</t>
      </is>
    </nc>
    <ndxf>
      <font>
        <sz val="11"/>
        <name val="Calibri"/>
        <scheme val="none"/>
      </font>
      <alignment horizontal="justify" vertical="top" wrapText="1" readingOrder="0"/>
      <border outline="0">
        <right style="medium">
          <color indexed="64"/>
        </right>
        <bottom style="medium">
          <color indexed="64"/>
        </bottom>
      </border>
    </ndxf>
  </rcc>
  <rcc rId="57652" sId="5" xfDxf="1" dxf="1">
    <nc r="D1207" t="inlineStr">
      <is>
        <t xml:space="preserve">KABP study report </t>
      </is>
    </nc>
    <ndxf>
      <font>
        <sz val="12"/>
        <name val="Calibri"/>
        <scheme val="none"/>
      </font>
      <alignment horizontal="justify" vertical="top" wrapText="1" readingOrder="0"/>
      <border outline="0">
        <right style="medium">
          <color indexed="64"/>
        </right>
        <bottom style="medium">
          <color indexed="64"/>
        </bottom>
      </border>
    </ndxf>
  </rcc>
  <rcc rId="57653" sId="5" xfDxf="1" dxf="1">
    <nc r="E1207" t="inlineStr">
      <is>
        <t xml:space="preserve">Results from the KABP study will be utilized for district planning </t>
      </is>
    </nc>
    <ndxf>
      <font>
        <sz val="12"/>
        <name val="Calibri"/>
        <scheme val="none"/>
      </font>
      <alignment horizontal="justify" vertical="top" wrapText="1" readingOrder="0"/>
      <border outline="0">
        <right style="medium">
          <color indexed="64"/>
        </right>
        <bottom style="medium">
          <color indexed="64"/>
        </bottom>
      </border>
    </ndxf>
  </rcc>
  <rfmt sheetId="5" xfDxf="1" sqref="F1207" start="0" length="0"/>
  <rfmt sheetId="5" xfDxf="1" sqref="G1207" start="0" length="0"/>
  <rfmt sheetId="5" xfDxf="1" sqref="H1207" start="0" length="0"/>
  <rfmt sheetId="5" xfDxf="1" sqref="I1207" start="0" length="0"/>
  <rfmt sheetId="5" xfDxf="1" sqref="J1207" start="0" length="0"/>
  <rfmt sheetId="5" xfDxf="1" sqref="K1207" start="0" length="0"/>
  <rfmt sheetId="5" xfDxf="1" sqref="L1207" start="0" length="0"/>
  <rfmt sheetId="5" xfDxf="1" sqref="M1207" start="0" length="0"/>
  <rfmt sheetId="5" xfDxf="1" sqref="N1207" start="0" length="0"/>
  <rfmt sheetId="5" xfDxf="1" sqref="O1207" start="0" length="0"/>
  <rfmt sheetId="5" xfDxf="1" sqref="P1207" start="0" length="0"/>
  <rfmt sheetId="5" xfDxf="1" sqref="Q1207" start="0" length="0"/>
  <rfmt sheetId="5" xfDxf="1" sqref="R1207" start="0" length="0"/>
  <rfmt sheetId="5" xfDxf="1" sqref="S1207" start="0" length="0"/>
  <rfmt sheetId="5" xfDxf="1" sqref="T1207" start="0" length="0"/>
  <rfmt sheetId="5" xfDxf="1" sqref="U1207" start="0" length="0"/>
  <rfmt sheetId="5" xfDxf="1" sqref="V1207" start="0" length="0"/>
  <rfmt sheetId="5" xfDxf="1" sqref="W1207" start="0" length="0"/>
  <rfmt sheetId="5" xfDxf="1" sqref="X1207" start="0" length="0"/>
  <rfmt sheetId="5" xfDxf="1" sqref="Y1207" start="0" length="0"/>
  <rfmt sheetId="5" xfDxf="1" sqref="Z1207" start="0" length="0"/>
  <rfmt sheetId="5" xfDxf="1" sqref="AA1207" start="0" length="0"/>
  <rfmt sheetId="5" xfDxf="1" sqref="AB1207" start="0" length="0"/>
  <rfmt sheetId="5" xfDxf="1" sqref="AC1207" start="0" length="0"/>
  <rfmt sheetId="5" xfDxf="1" sqref="AD1207" start="0" length="0"/>
  <rfmt sheetId="5" xfDxf="1" sqref="AE1207" start="0" length="0"/>
  <rcc rId="57654" sId="5" xfDxf="1" dxf="1">
    <nc r="A1208" t="inlineStr">
      <is>
        <t xml:space="preserve">5.9. 24 National and local officials facilitated to conduct 3 support supervision exercises </t>
      </is>
    </nc>
    <ndxf>
      <font>
        <sz val="11"/>
        <name val="Calibri"/>
        <scheme val="none"/>
      </font>
      <alignment horizontal="left" vertical="top" wrapText="1" indent="2" relativeIndent="0" mergeCell="1" readingOrder="0"/>
      <border outline="0">
        <left style="medium">
          <color indexed="64"/>
        </left>
        <top style="medium">
          <color indexed="64"/>
        </top>
      </border>
    </ndxf>
  </rcc>
  <rfmt sheetId="5" xfDxf="1" sqref="B1208" start="0" length="0">
    <dxf>
      <font>
        <sz val="11"/>
        <name val="Calibri"/>
        <scheme val="none"/>
      </font>
      <alignment horizontal="left" vertical="top" wrapText="1" indent="2" relativeIndent="0" mergeCell="1" readingOrder="0"/>
      <border outline="0">
        <right style="medium">
          <color indexed="64"/>
        </right>
        <top style="medium">
          <color indexed="64"/>
        </top>
      </border>
    </dxf>
  </rfmt>
  <rcc rId="57655" sId="5" xfDxf="1" dxf="1">
    <nc r="C1208" t="inlineStr">
      <is>
        <t>Number of support supervision visits conducted; Number of participants facilitated</t>
      </is>
    </nc>
    <ndxf>
      <font>
        <sz val="11"/>
        <name val="Calibri"/>
        <scheme val="none"/>
      </font>
      <alignment vertical="top" wrapText="1" mergeCell="1" readingOrder="0"/>
      <border outline="0">
        <left style="medium">
          <color indexed="64"/>
        </left>
        <right style="medium">
          <color indexed="64"/>
        </right>
        <top style="medium">
          <color indexed="64"/>
        </top>
      </border>
    </ndxf>
  </rcc>
  <rcc rId="57656" sId="5" xfDxf="1" dxf="1">
    <nc r="D1208" t="inlineStr">
      <is>
        <t xml:space="preserve">Urban council activity report </t>
      </is>
    </nc>
    <ndxf>
      <font>
        <sz val="12"/>
        <name val="Calibri"/>
        <scheme val="none"/>
      </font>
      <alignment horizontal="justify" vertical="top" wrapText="1" readingOrder="0"/>
      <border outline="0">
        <right style="medium">
          <color indexed="64"/>
        </right>
      </border>
    </ndxf>
  </rcc>
  <rcc rId="57657" sId="5" xfDxf="1" dxf="1">
    <nc r="E1208" t="inlineStr">
      <is>
        <t>The National stakeholders will have time for all the support supervision visits</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208" start="0" length="0"/>
  <rfmt sheetId="5" xfDxf="1" sqref="G1208" start="0" length="0"/>
  <rfmt sheetId="5" xfDxf="1" sqref="H1208" start="0" length="0"/>
  <rfmt sheetId="5" xfDxf="1" sqref="I1208" start="0" length="0"/>
  <rfmt sheetId="5" xfDxf="1" sqref="J1208" start="0" length="0"/>
  <rfmt sheetId="5" xfDxf="1" sqref="K1208" start="0" length="0"/>
  <rfmt sheetId="5" xfDxf="1" sqref="L1208" start="0" length="0"/>
  <rfmt sheetId="5" xfDxf="1" sqref="M1208" start="0" length="0"/>
  <rfmt sheetId="5" xfDxf="1" sqref="N1208" start="0" length="0"/>
  <rfmt sheetId="5" xfDxf="1" sqref="O1208" start="0" length="0"/>
  <rfmt sheetId="5" xfDxf="1" sqref="P1208" start="0" length="0"/>
  <rfmt sheetId="5" xfDxf="1" sqref="Q1208" start="0" length="0"/>
  <rfmt sheetId="5" xfDxf="1" sqref="R1208" start="0" length="0"/>
  <rfmt sheetId="5" xfDxf="1" sqref="S1208" start="0" length="0"/>
  <rfmt sheetId="5" xfDxf="1" sqref="T1208" start="0" length="0"/>
  <rfmt sheetId="5" xfDxf="1" sqref="U1208" start="0" length="0"/>
  <rfmt sheetId="5" xfDxf="1" sqref="V1208" start="0" length="0"/>
  <rfmt sheetId="5" xfDxf="1" sqref="W1208" start="0" length="0"/>
  <rfmt sheetId="5" xfDxf="1" sqref="X1208" start="0" length="0"/>
  <rfmt sheetId="5" xfDxf="1" sqref="Y1208" start="0" length="0"/>
  <rfmt sheetId="5" xfDxf="1" sqref="Z1208" start="0" length="0"/>
  <rfmt sheetId="5" xfDxf="1" sqref="AA1208" start="0" length="0"/>
  <rfmt sheetId="5" xfDxf="1" sqref="AB1208" start="0" length="0"/>
  <rfmt sheetId="5" xfDxf="1" sqref="AC1208" start="0" length="0"/>
  <rfmt sheetId="5" xfDxf="1" sqref="AD1208" start="0" length="0"/>
  <rfmt sheetId="5" xfDxf="1" sqref="AE1208" start="0" length="0"/>
  <rfmt sheetId="5" xfDxf="1" sqref="A1209" start="0" length="0">
    <dxf>
      <font>
        <sz val="11"/>
        <name val="Calibri"/>
        <scheme val="none"/>
      </font>
      <alignment horizontal="left" vertical="top" wrapText="1" indent="2" relativeIndent="0" mergeCell="1" readingOrder="0"/>
      <border outline="0">
        <left style="medium">
          <color indexed="64"/>
        </left>
        <bottom style="medium">
          <color indexed="64"/>
        </bottom>
      </border>
    </dxf>
  </rfmt>
  <rfmt sheetId="5" xfDxf="1" sqref="B1209" start="0" length="0">
    <dxf>
      <font>
        <sz val="11"/>
        <name val="Calibri"/>
        <scheme val="none"/>
      </font>
      <alignment horizontal="left" vertical="top" wrapText="1" indent="2" relativeIndent="0" mergeCell="1" readingOrder="0"/>
      <border outline="0">
        <right style="medium">
          <color indexed="64"/>
        </right>
        <bottom style="medium">
          <color indexed="64"/>
        </bottom>
      </border>
    </dxf>
  </rfmt>
  <rfmt sheetId="5" xfDxf="1" sqref="C1209" start="0" length="0">
    <dxf>
      <font>
        <sz val="11"/>
        <name val="Calibri"/>
        <scheme val="none"/>
      </font>
      <alignment vertical="top" wrapText="1" mergeCell="1" readingOrder="0"/>
      <border outline="0">
        <left style="medium">
          <color indexed="64"/>
        </left>
        <right style="medium">
          <color indexed="64"/>
        </right>
        <bottom style="medium">
          <color indexed="64"/>
        </bottom>
      </border>
    </dxf>
  </rfmt>
  <rcc rId="57658" sId="5" xfDxf="1" dxf="1">
    <nc r="D1209" t="inlineStr">
      <is>
        <t xml:space="preserve">Monitoring reports </t>
      </is>
    </nc>
    <ndxf>
      <font>
        <sz val="12"/>
        <name val="Calibri"/>
        <scheme val="none"/>
      </font>
      <alignment horizontal="justify" vertical="top" wrapText="1" readingOrder="0"/>
      <border outline="0">
        <right style="medium">
          <color indexed="64"/>
        </right>
        <bottom style="medium">
          <color indexed="64"/>
        </bottom>
      </border>
    </ndxf>
  </rcc>
  <rfmt sheetId="5" xfDxf="1" sqref="E1209"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209" start="0" length="0"/>
  <rfmt sheetId="5" xfDxf="1" sqref="G1209" start="0" length="0"/>
  <rfmt sheetId="5" xfDxf="1" sqref="H1209" start="0" length="0"/>
  <rfmt sheetId="5" xfDxf="1" sqref="I1209" start="0" length="0"/>
  <rfmt sheetId="5" xfDxf="1" sqref="J1209" start="0" length="0"/>
  <rfmt sheetId="5" xfDxf="1" sqref="K1209" start="0" length="0"/>
  <rfmt sheetId="5" xfDxf="1" sqref="L1209" start="0" length="0"/>
  <rfmt sheetId="5" xfDxf="1" sqref="M1209" start="0" length="0"/>
  <rfmt sheetId="5" xfDxf="1" sqref="N1209" start="0" length="0"/>
  <rfmt sheetId="5" xfDxf="1" sqref="O1209" start="0" length="0"/>
  <rfmt sheetId="5" xfDxf="1" sqref="P1209" start="0" length="0"/>
  <rfmt sheetId="5" xfDxf="1" sqref="Q1209" start="0" length="0"/>
  <rfmt sheetId="5" xfDxf="1" sqref="R1209" start="0" length="0"/>
  <rfmt sheetId="5" xfDxf="1" sqref="S1209" start="0" length="0"/>
  <rfmt sheetId="5" xfDxf="1" sqref="T1209" start="0" length="0"/>
  <rfmt sheetId="5" xfDxf="1" sqref="U1209" start="0" length="0"/>
  <rfmt sheetId="5" xfDxf="1" sqref="V1209" start="0" length="0"/>
  <rfmt sheetId="5" xfDxf="1" sqref="W1209" start="0" length="0"/>
  <rfmt sheetId="5" xfDxf="1" sqref="X1209" start="0" length="0"/>
  <rfmt sheetId="5" xfDxf="1" sqref="Y1209" start="0" length="0"/>
  <rfmt sheetId="5" xfDxf="1" sqref="Z1209" start="0" length="0"/>
  <rfmt sheetId="5" xfDxf="1" sqref="AA1209" start="0" length="0"/>
  <rfmt sheetId="5" xfDxf="1" sqref="AB1209" start="0" length="0"/>
  <rfmt sheetId="5" xfDxf="1" sqref="AC1209" start="0" length="0"/>
  <rfmt sheetId="5" xfDxf="1" sqref="AD1209" start="0" length="0"/>
  <rfmt sheetId="5" xfDxf="1" sqref="AE1209" start="0" length="0"/>
  <rcc rId="57659" sId="5" xfDxf="1" dxf="1">
    <nc r="A1210" t="inlineStr">
      <is>
        <t xml:space="preserve">5.10  18 support supervision visits conducted by staff </t>
      </is>
    </nc>
    <ndxf>
      <font>
        <sz val="11"/>
        <name val="Calibri"/>
        <scheme val="none"/>
      </font>
      <alignment vertical="top" wrapText="1" mergeCell="1" readingOrder="0"/>
      <border outline="0">
        <left style="medium">
          <color indexed="64"/>
        </left>
        <top style="medium">
          <color indexed="64"/>
        </top>
      </border>
    </ndxf>
  </rcc>
  <rfmt sheetId="5" xfDxf="1" sqref="B1210" start="0" length="0">
    <dxf>
      <font>
        <sz val="11"/>
        <name val="Calibri"/>
        <scheme val="none"/>
      </font>
      <alignment vertical="top" wrapText="1" mergeCell="1" readingOrder="0"/>
      <border outline="0">
        <right style="medium">
          <color indexed="64"/>
        </right>
        <top style="medium">
          <color indexed="64"/>
        </top>
      </border>
    </dxf>
  </rfmt>
  <rcc rId="57660" sId="5" xfDxf="1" dxf="1">
    <nc r="C1210" t="inlineStr">
      <is>
        <t xml:space="preserve">Number of support supervision visits conducted by staff </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cc rId="57661" sId="5" xfDxf="1" dxf="1">
    <nc r="D1210" t="inlineStr">
      <is>
        <t xml:space="preserve">Activity report </t>
      </is>
    </nc>
    <ndxf>
      <font>
        <sz val="12"/>
        <name val="Calibri"/>
        <scheme val="none"/>
      </font>
      <alignment horizontal="justify" vertical="top" wrapText="1" readingOrder="0"/>
      <border outline="0">
        <right style="medium">
          <color indexed="64"/>
        </right>
      </border>
    </ndxf>
  </rcc>
  <rcc rId="57662" sId="5" xfDxf="1" dxf="1">
    <nc r="E1210" t="inlineStr">
      <is>
        <t>Staff will have time to carry out all the support supervision visits</t>
      </is>
    </nc>
    <ndxf>
      <font>
        <sz val="12"/>
        <name val="Calibri"/>
        <scheme val="none"/>
      </font>
      <alignment horizontal="justify" vertical="top" wrapText="1" mergeCell="1" readingOrder="0"/>
      <border outline="0">
        <left style="medium">
          <color indexed="64"/>
        </left>
        <right style="medium">
          <color indexed="64"/>
        </right>
        <top style="medium">
          <color indexed="64"/>
        </top>
      </border>
    </ndxf>
  </rcc>
  <rfmt sheetId="5" xfDxf="1" sqref="F1210" start="0" length="0"/>
  <rfmt sheetId="5" xfDxf="1" sqref="G1210" start="0" length="0"/>
  <rfmt sheetId="5" xfDxf="1" sqref="H1210" start="0" length="0"/>
  <rfmt sheetId="5" xfDxf="1" sqref="I1210" start="0" length="0"/>
  <rfmt sheetId="5" xfDxf="1" sqref="J1210" start="0" length="0"/>
  <rfmt sheetId="5" xfDxf="1" sqref="K1210" start="0" length="0"/>
  <rfmt sheetId="5" xfDxf="1" sqref="L1210" start="0" length="0"/>
  <rfmt sheetId="5" xfDxf="1" sqref="M1210" start="0" length="0"/>
  <rfmt sheetId="5" xfDxf="1" sqref="N1210" start="0" length="0"/>
  <rfmt sheetId="5" xfDxf="1" sqref="O1210" start="0" length="0"/>
  <rfmt sheetId="5" xfDxf="1" sqref="P1210" start="0" length="0"/>
  <rfmt sheetId="5" xfDxf="1" sqref="Q1210" start="0" length="0"/>
  <rfmt sheetId="5" xfDxf="1" sqref="R1210" start="0" length="0"/>
  <rfmt sheetId="5" xfDxf="1" sqref="S1210" start="0" length="0"/>
  <rfmt sheetId="5" xfDxf="1" sqref="T1210" start="0" length="0"/>
  <rfmt sheetId="5" xfDxf="1" sqref="U1210" start="0" length="0"/>
  <rfmt sheetId="5" xfDxf="1" sqref="V1210" start="0" length="0"/>
  <rfmt sheetId="5" xfDxf="1" sqref="W1210" start="0" length="0"/>
  <rfmt sheetId="5" xfDxf="1" sqref="X1210" start="0" length="0"/>
  <rfmt sheetId="5" xfDxf="1" sqref="Y1210" start="0" length="0"/>
  <rfmt sheetId="5" xfDxf="1" sqref="Z1210" start="0" length="0"/>
  <rfmt sheetId="5" xfDxf="1" sqref="AA1210" start="0" length="0"/>
  <rfmt sheetId="5" xfDxf="1" sqref="AB1210" start="0" length="0"/>
  <rfmt sheetId="5" xfDxf="1" sqref="AC1210" start="0" length="0"/>
  <rfmt sheetId="5" xfDxf="1" sqref="AD1210" start="0" length="0"/>
  <rfmt sheetId="5" xfDxf="1" sqref="AE1210" start="0" length="0"/>
  <rfmt sheetId="5" xfDxf="1" sqref="A1211" start="0" length="0">
    <dxf>
      <font>
        <sz val="11"/>
        <name val="Calibri"/>
        <scheme val="none"/>
      </font>
      <alignment vertical="top" wrapText="1" mergeCell="1" readingOrder="0"/>
      <border outline="0">
        <left style="medium">
          <color indexed="64"/>
        </left>
        <bottom style="medium">
          <color indexed="64"/>
        </bottom>
      </border>
    </dxf>
  </rfmt>
  <rfmt sheetId="5" xfDxf="1" sqref="B1211" start="0" length="0">
    <dxf>
      <font>
        <sz val="11"/>
        <name val="Calibri"/>
        <scheme val="none"/>
      </font>
      <alignment vertical="top" wrapText="1" mergeCell="1" readingOrder="0"/>
      <border outline="0">
        <right style="medium">
          <color indexed="64"/>
        </right>
        <bottom style="medium">
          <color indexed="64"/>
        </bottom>
      </border>
    </dxf>
  </rfmt>
  <rfmt sheetId="5" xfDxf="1" sqref="C1211"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cc rId="57663" sId="5" xfDxf="1" dxf="1">
    <nc r="D1211" t="inlineStr">
      <is>
        <t xml:space="preserve">Monitoring reports </t>
      </is>
    </nc>
    <ndxf>
      <font>
        <sz val="12"/>
        <name val="Calibri"/>
        <scheme val="none"/>
      </font>
      <alignment horizontal="justify" vertical="top" wrapText="1" readingOrder="0"/>
      <border outline="0">
        <right style="medium">
          <color indexed="64"/>
        </right>
        <bottom style="medium">
          <color indexed="64"/>
        </bottom>
      </border>
    </ndxf>
  </rcc>
  <rfmt sheetId="5" xfDxf="1" sqref="E1211" start="0" length="0">
    <dxf>
      <font>
        <sz val="12"/>
        <name val="Calibri"/>
        <scheme val="none"/>
      </font>
      <alignment horizontal="justify" vertical="top" wrapText="1" mergeCell="1" readingOrder="0"/>
      <border outline="0">
        <left style="medium">
          <color indexed="64"/>
        </left>
        <right style="medium">
          <color indexed="64"/>
        </right>
        <bottom style="medium">
          <color indexed="64"/>
        </bottom>
      </border>
    </dxf>
  </rfmt>
  <rfmt sheetId="5" xfDxf="1" sqref="F1211" start="0" length="0"/>
  <rfmt sheetId="5" xfDxf="1" sqref="G1211" start="0" length="0"/>
  <rfmt sheetId="5" xfDxf="1" sqref="H1211" start="0" length="0"/>
  <rfmt sheetId="5" xfDxf="1" sqref="I1211" start="0" length="0"/>
  <rfmt sheetId="5" xfDxf="1" sqref="J1211" start="0" length="0"/>
  <rfmt sheetId="5" xfDxf="1" sqref="K1211" start="0" length="0"/>
  <rfmt sheetId="5" xfDxf="1" sqref="L1211" start="0" length="0"/>
  <rfmt sheetId="5" xfDxf="1" sqref="M1211" start="0" length="0"/>
  <rfmt sheetId="5" xfDxf="1" sqref="N1211" start="0" length="0"/>
  <rfmt sheetId="5" xfDxf="1" sqref="O1211" start="0" length="0"/>
  <rfmt sheetId="5" xfDxf="1" sqref="P1211" start="0" length="0"/>
  <rfmt sheetId="5" xfDxf="1" sqref="Q1211" start="0" length="0"/>
  <rfmt sheetId="5" xfDxf="1" sqref="R1211" start="0" length="0"/>
  <rfmt sheetId="5" xfDxf="1" sqref="S1211" start="0" length="0"/>
  <rfmt sheetId="5" xfDxf="1" sqref="T1211" start="0" length="0"/>
  <rfmt sheetId="5" xfDxf="1" sqref="U1211" start="0" length="0"/>
  <rfmt sheetId="5" xfDxf="1" sqref="V1211" start="0" length="0"/>
  <rfmt sheetId="5" xfDxf="1" sqref="W1211" start="0" length="0"/>
  <rfmt sheetId="5" xfDxf="1" sqref="X1211" start="0" length="0"/>
  <rfmt sheetId="5" xfDxf="1" sqref="Y1211" start="0" length="0"/>
  <rfmt sheetId="5" xfDxf="1" sqref="Z1211" start="0" length="0"/>
  <rfmt sheetId="5" xfDxf="1" sqref="AA1211" start="0" length="0"/>
  <rfmt sheetId="5" xfDxf="1" sqref="AB1211" start="0" length="0"/>
  <rfmt sheetId="5" xfDxf="1" sqref="AC1211" start="0" length="0"/>
  <rfmt sheetId="5" xfDxf="1" sqref="AD1211" start="0" length="0"/>
  <rfmt sheetId="5" xfDxf="1" sqref="AE1211" start="0" length="0"/>
  <rcc rId="57664" sId="5" xfDxf="1" dxf="1">
    <nc r="A1212" t="inlineStr">
      <is>
        <t xml:space="preserve">5.11 1 end of project evaluation report conducted </t>
      </is>
    </nc>
    <ndxf>
      <font>
        <sz val="11"/>
        <name val="Calibri"/>
        <scheme val="none"/>
      </font>
      <alignment horizontal="left" vertical="top" wrapText="1" indent="2" relativeIndent="0" mergeCell="1" readingOrder="0"/>
      <border outline="0">
        <left style="medium">
          <color indexed="64"/>
        </left>
        <top style="medium">
          <color indexed="64"/>
        </top>
        <bottom style="medium">
          <color indexed="64"/>
        </bottom>
      </border>
    </ndxf>
  </rcc>
  <rfmt sheetId="5" xfDxf="1" sqref="B1212" start="0" length="0">
    <dxf>
      <font>
        <sz val="11"/>
        <name val="Calibri"/>
        <scheme val="none"/>
      </font>
      <alignment horizontal="left" vertical="top" wrapText="1" indent="2" relativeIndent="0" mergeCell="1" readingOrder="0"/>
      <border outline="0">
        <right style="medium">
          <color indexed="64"/>
        </right>
        <top style="medium">
          <color indexed="64"/>
        </top>
        <bottom style="medium">
          <color indexed="64"/>
        </bottom>
      </border>
    </dxf>
  </rfmt>
  <rcc rId="57665" sId="5" xfDxf="1" dxf="1">
    <nc r="C1212" t="inlineStr">
      <is>
        <r>
          <t>·</t>
        </r>
        <r>
          <rPr>
            <sz val="7"/>
            <rFont val="Times New Roman"/>
            <family val="1"/>
          </rPr>
          <t xml:space="preserve">  </t>
        </r>
        <r>
          <rPr>
            <sz val="12"/>
            <rFont val="Calibri"/>
            <family val="2"/>
          </rPr>
          <t xml:space="preserve">Actions and recommendations drawn from the end of project evaluation </t>
        </r>
      </is>
    </nc>
    <ndxf>
      <font>
        <sz val="12"/>
        <name val="Symbol"/>
        <scheme val="none"/>
      </font>
      <alignment horizontal="justify" vertical="top" wrapText="1" readingOrder="0"/>
      <border outline="0">
        <right style="medium">
          <color indexed="64"/>
        </right>
        <bottom style="medium">
          <color indexed="64"/>
        </bottom>
      </border>
    </ndxf>
  </rcc>
  <rcc rId="57666" sId="5" xfDxf="1" dxf="1">
    <nc r="D1212" t="inlineStr">
      <is>
        <t xml:space="preserve">End of project reports </t>
      </is>
    </nc>
    <ndxf>
      <font>
        <sz val="12"/>
        <name val="Calibri"/>
        <scheme val="none"/>
      </font>
      <alignment horizontal="justify" vertical="top" wrapText="1" readingOrder="0"/>
      <border outline="0">
        <right style="medium">
          <color indexed="64"/>
        </right>
        <bottom style="medium">
          <color indexed="64"/>
        </bottom>
      </border>
    </ndxf>
  </rcc>
  <rcc rId="57667" sId="5" xfDxf="1" dxf="1">
    <nc r="E1212" t="inlineStr">
      <is>
        <t xml:space="preserve">All stakeholders will participate in the evaluation exercise </t>
      </is>
    </nc>
    <ndxf>
      <font>
        <sz val="12"/>
        <name val="Calibri"/>
        <scheme val="none"/>
      </font>
      <alignment horizontal="justify" vertical="top" wrapText="1" readingOrder="0"/>
      <border outline="0">
        <right style="medium">
          <color indexed="64"/>
        </right>
        <bottom style="medium">
          <color indexed="64"/>
        </bottom>
      </border>
    </ndxf>
  </rcc>
  <rfmt sheetId="5" xfDxf="1" sqref="F1212" start="0" length="0"/>
  <rfmt sheetId="5" xfDxf="1" sqref="G1212" start="0" length="0"/>
  <rfmt sheetId="5" xfDxf="1" sqref="H1212" start="0" length="0"/>
  <rfmt sheetId="5" xfDxf="1" sqref="I1212" start="0" length="0"/>
  <rfmt sheetId="5" xfDxf="1" sqref="J1212" start="0" length="0"/>
  <rfmt sheetId="5" xfDxf="1" sqref="K1212" start="0" length="0"/>
  <rfmt sheetId="5" xfDxf="1" sqref="L1212" start="0" length="0"/>
  <rfmt sheetId="5" xfDxf="1" sqref="M1212" start="0" length="0"/>
  <rfmt sheetId="5" xfDxf="1" sqref="N1212" start="0" length="0"/>
  <rfmt sheetId="5" xfDxf="1" sqref="O1212" start="0" length="0"/>
  <rfmt sheetId="5" xfDxf="1" sqref="P1212" start="0" length="0"/>
  <rfmt sheetId="5" xfDxf="1" sqref="Q1212" start="0" length="0"/>
  <rfmt sheetId="5" xfDxf="1" sqref="R1212" start="0" length="0"/>
  <rfmt sheetId="5" xfDxf="1" sqref="S1212" start="0" length="0"/>
  <rfmt sheetId="5" xfDxf="1" sqref="T1212" start="0" length="0"/>
  <rfmt sheetId="5" xfDxf="1" sqref="U1212" start="0" length="0"/>
  <rfmt sheetId="5" xfDxf="1" sqref="V1212" start="0" length="0"/>
  <rfmt sheetId="5" xfDxf="1" sqref="W1212" start="0" length="0"/>
  <rfmt sheetId="5" xfDxf="1" sqref="X1212" start="0" length="0"/>
  <rfmt sheetId="5" xfDxf="1" sqref="Y1212" start="0" length="0"/>
  <rfmt sheetId="5" xfDxf="1" sqref="Z1212" start="0" length="0"/>
  <rfmt sheetId="5" xfDxf="1" sqref="AA1212" start="0" length="0"/>
  <rfmt sheetId="5" xfDxf="1" sqref="AB1212" start="0" length="0"/>
  <rfmt sheetId="5" xfDxf="1" sqref="AC1212" start="0" length="0"/>
  <rfmt sheetId="5" xfDxf="1" sqref="AD1212" start="0" length="0"/>
  <rfmt sheetId="5" xfDxf="1" sqref="AE1212" start="0" length="0"/>
  <rcc rId="57668" sId="5" xfDxf="1" dxf="1">
    <nc r="A1213" t="inlineStr">
      <is>
        <t xml:space="preserve">Activities </t>
      </is>
    </nc>
    <ndxf>
      <font>
        <b/>
        <sz val="12"/>
        <name val="Calibri"/>
        <scheme val="none"/>
      </font>
      <alignment vertical="top" wrapText="1" mergeCell="1" readingOrder="0"/>
      <border outline="0">
        <left style="medium">
          <color indexed="64"/>
        </left>
        <top style="medium">
          <color indexed="64"/>
        </top>
      </border>
    </ndxf>
  </rcc>
  <rfmt sheetId="5" xfDxf="1" sqref="B1213" start="0" length="0">
    <dxf>
      <font>
        <b/>
        <sz val="12"/>
        <name val="Calibri"/>
        <scheme val="none"/>
      </font>
      <alignment vertical="top" wrapText="1" mergeCell="1" readingOrder="0"/>
      <border outline="0">
        <top style="medium">
          <color indexed="64"/>
        </top>
      </border>
    </dxf>
  </rfmt>
  <rfmt sheetId="5" xfDxf="1" sqref="C1213" start="0" length="0">
    <dxf>
      <font>
        <b/>
        <sz val="12"/>
        <name val="Calibri"/>
        <scheme val="none"/>
      </font>
      <alignment vertical="top" wrapText="1" mergeCell="1" readingOrder="0"/>
      <border outline="0">
        <top style="medium">
          <color indexed="64"/>
        </top>
      </border>
    </dxf>
  </rfmt>
  <rfmt sheetId="5" xfDxf="1" sqref="D1213" start="0" length="0">
    <dxf>
      <font>
        <b/>
        <sz val="12"/>
        <name val="Calibri"/>
        <scheme val="none"/>
      </font>
      <alignment vertical="top" wrapText="1" mergeCell="1" readingOrder="0"/>
      <border outline="0">
        <top style="medium">
          <color indexed="64"/>
        </top>
      </border>
    </dxf>
  </rfmt>
  <rfmt sheetId="5" xfDxf="1" sqref="E1213" start="0" length="0">
    <dxf>
      <font>
        <b/>
        <sz val="12"/>
        <name val="Calibri"/>
        <scheme val="none"/>
      </font>
      <alignment vertical="top" wrapText="1" mergeCell="1" readingOrder="0"/>
      <border outline="0">
        <right style="medium">
          <color indexed="64"/>
        </right>
        <top style="medium">
          <color indexed="64"/>
        </top>
      </border>
    </dxf>
  </rfmt>
  <rfmt sheetId="5" xfDxf="1" sqref="F1213" start="0" length="0"/>
  <rfmt sheetId="5" xfDxf="1" sqref="G1213" start="0" length="0"/>
  <rfmt sheetId="5" xfDxf="1" sqref="H1213" start="0" length="0"/>
  <rfmt sheetId="5" xfDxf="1" sqref="I1213" start="0" length="0"/>
  <rfmt sheetId="5" xfDxf="1" sqref="J1213" start="0" length="0"/>
  <rfmt sheetId="5" xfDxf="1" sqref="K1213" start="0" length="0"/>
  <rfmt sheetId="5" xfDxf="1" sqref="L1213" start="0" length="0"/>
  <rfmt sheetId="5" xfDxf="1" sqref="M1213" start="0" length="0"/>
  <rfmt sheetId="5" xfDxf="1" sqref="N1213" start="0" length="0"/>
  <rfmt sheetId="5" xfDxf="1" sqref="O1213" start="0" length="0"/>
  <rfmt sheetId="5" xfDxf="1" sqref="P1213" start="0" length="0"/>
  <rfmt sheetId="5" xfDxf="1" sqref="Q1213" start="0" length="0"/>
  <rfmt sheetId="5" xfDxf="1" sqref="R1213" start="0" length="0"/>
  <rfmt sheetId="5" xfDxf="1" sqref="S1213" start="0" length="0"/>
  <rfmt sheetId="5" xfDxf="1" sqref="T1213" start="0" length="0"/>
  <rfmt sheetId="5" xfDxf="1" sqref="U1213" start="0" length="0"/>
  <rfmt sheetId="5" xfDxf="1" sqref="V1213" start="0" length="0"/>
  <rfmt sheetId="5" xfDxf="1" sqref="W1213" start="0" length="0"/>
  <rfmt sheetId="5" xfDxf="1" sqref="X1213" start="0" length="0"/>
  <rfmt sheetId="5" xfDxf="1" sqref="Y1213" start="0" length="0"/>
  <rfmt sheetId="5" xfDxf="1" sqref="Z1213" start="0" length="0"/>
  <rfmt sheetId="5" xfDxf="1" sqref="AA1213" start="0" length="0"/>
  <rfmt sheetId="5" xfDxf="1" sqref="AB1213" start="0" length="0"/>
  <rfmt sheetId="5" xfDxf="1" sqref="AC1213" start="0" length="0"/>
  <rfmt sheetId="5" xfDxf="1" sqref="AD1213" start="0" length="0"/>
  <rfmt sheetId="5" xfDxf="1" sqref="AE1213" start="0" length="0"/>
  <rcc rId="57669" sId="5" xfDxf="1" dxf="1">
    <nc r="A1214" t="inlineStr">
      <is>
        <r>
          <t>5.1</t>
        </r>
        <r>
          <rPr>
            <sz val="11"/>
            <rFont val="Calibri"/>
            <family val="2"/>
          </rPr>
          <t xml:space="preserve"> Conduct a mapping exercise on size estimation MARPS in and Kasese using the methodology adopted by FORT PORTAL MUNICIPALITY </t>
        </r>
      </is>
    </nc>
    <ndxf>
      <font>
        <b/>
        <sz val="11"/>
        <name val="Calibri"/>
        <scheme val="none"/>
      </font>
      <alignment horizontal="justify" vertical="top" wrapText="1" mergeCell="1" readingOrder="0"/>
      <border outline="0">
        <left style="medium">
          <color indexed="64"/>
        </left>
      </border>
    </ndxf>
  </rcc>
  <rfmt sheetId="5" xfDxf="1" sqref="B1214" start="0" length="0">
    <dxf>
      <font>
        <b/>
        <sz val="11"/>
        <name val="Calibri"/>
        <scheme val="none"/>
      </font>
      <alignment horizontal="justify" vertical="top" wrapText="1" mergeCell="1" readingOrder="0"/>
    </dxf>
  </rfmt>
  <rfmt sheetId="5" xfDxf="1" sqref="C1214" start="0" length="0">
    <dxf>
      <font>
        <b/>
        <sz val="11"/>
        <name val="Calibri"/>
        <scheme val="none"/>
      </font>
      <alignment horizontal="justify" vertical="top" wrapText="1" mergeCell="1" readingOrder="0"/>
    </dxf>
  </rfmt>
  <rfmt sheetId="5" xfDxf="1" sqref="D1214" start="0" length="0">
    <dxf>
      <font>
        <b/>
        <sz val="11"/>
        <name val="Calibri"/>
        <scheme val="none"/>
      </font>
      <alignment horizontal="justify" vertical="top" wrapText="1" mergeCell="1" readingOrder="0"/>
    </dxf>
  </rfmt>
  <rfmt sheetId="5" xfDxf="1" sqref="E1214" start="0" length="0">
    <dxf>
      <font>
        <b/>
        <sz val="11"/>
        <name val="Calibri"/>
        <scheme val="none"/>
      </font>
      <alignment horizontal="justify" vertical="top" wrapText="1" mergeCell="1" readingOrder="0"/>
      <border outline="0">
        <right style="medium">
          <color indexed="64"/>
        </right>
      </border>
    </dxf>
  </rfmt>
  <rfmt sheetId="5" xfDxf="1" sqref="F1214" start="0" length="0"/>
  <rfmt sheetId="5" xfDxf="1" sqref="G1214" start="0" length="0"/>
  <rfmt sheetId="5" xfDxf="1" sqref="H1214" start="0" length="0"/>
  <rfmt sheetId="5" xfDxf="1" sqref="I1214" start="0" length="0"/>
  <rfmt sheetId="5" xfDxf="1" sqref="J1214" start="0" length="0"/>
  <rfmt sheetId="5" xfDxf="1" sqref="K1214" start="0" length="0"/>
  <rfmt sheetId="5" xfDxf="1" sqref="L1214" start="0" length="0"/>
  <rfmt sheetId="5" xfDxf="1" sqref="M1214" start="0" length="0"/>
  <rfmt sheetId="5" xfDxf="1" sqref="N1214" start="0" length="0"/>
  <rfmt sheetId="5" xfDxf="1" sqref="O1214" start="0" length="0"/>
  <rfmt sheetId="5" xfDxf="1" sqref="P1214" start="0" length="0"/>
  <rfmt sheetId="5" xfDxf="1" sqref="Q1214" start="0" length="0"/>
  <rfmt sheetId="5" xfDxf="1" sqref="R1214" start="0" length="0"/>
  <rfmt sheetId="5" xfDxf="1" sqref="S1214" start="0" length="0"/>
  <rfmt sheetId="5" xfDxf="1" sqref="T1214" start="0" length="0"/>
  <rfmt sheetId="5" xfDxf="1" sqref="U1214" start="0" length="0"/>
  <rfmt sheetId="5" xfDxf="1" sqref="V1214" start="0" length="0"/>
  <rfmt sheetId="5" xfDxf="1" sqref="W1214" start="0" length="0"/>
  <rfmt sheetId="5" xfDxf="1" sqref="X1214" start="0" length="0"/>
  <rfmt sheetId="5" xfDxf="1" sqref="Y1214" start="0" length="0"/>
  <rfmt sheetId="5" xfDxf="1" sqref="Z1214" start="0" length="0"/>
  <rfmt sheetId="5" xfDxf="1" sqref="AA1214" start="0" length="0"/>
  <rfmt sheetId="5" xfDxf="1" sqref="AB1214" start="0" length="0"/>
  <rfmt sheetId="5" xfDxf="1" sqref="AC1214" start="0" length="0"/>
  <rfmt sheetId="5" xfDxf="1" sqref="AD1214" start="0" length="0"/>
  <rfmt sheetId="5" xfDxf="1" sqref="AE1214" start="0" length="0"/>
  <rcc rId="57670" sId="5" xfDxf="1" dxf="1">
    <nc r="A1215" t="inlineStr">
      <is>
        <t xml:space="preserve">5.2 Train Peer Educators in data collection and referrals </t>
      </is>
    </nc>
    <ndxf>
      <font>
        <sz val="12"/>
        <name val="Calibri"/>
        <scheme val="none"/>
      </font>
      <alignment vertical="top" wrapText="1" mergeCell="1" readingOrder="0"/>
      <border outline="0">
        <left style="medium">
          <color indexed="64"/>
        </left>
      </border>
    </ndxf>
  </rcc>
  <rfmt sheetId="5" xfDxf="1" sqref="B1215" start="0" length="0">
    <dxf>
      <font>
        <sz val="12"/>
        <name val="Calibri"/>
        <scheme val="none"/>
      </font>
      <alignment vertical="top" wrapText="1" mergeCell="1" readingOrder="0"/>
    </dxf>
  </rfmt>
  <rfmt sheetId="5" xfDxf="1" sqref="C1215" start="0" length="0">
    <dxf>
      <font>
        <sz val="12"/>
        <name val="Calibri"/>
        <scheme val="none"/>
      </font>
      <alignment vertical="top" wrapText="1" mergeCell="1" readingOrder="0"/>
    </dxf>
  </rfmt>
  <rfmt sheetId="5" xfDxf="1" sqref="D1215" start="0" length="0">
    <dxf>
      <font>
        <sz val="12"/>
        <name val="Calibri"/>
        <scheme val="none"/>
      </font>
      <alignment vertical="top" wrapText="1" mergeCell="1" readingOrder="0"/>
    </dxf>
  </rfmt>
  <rfmt sheetId="5" xfDxf="1" sqref="E1215" start="0" length="0">
    <dxf>
      <font>
        <sz val="12"/>
        <name val="Calibri"/>
        <scheme val="none"/>
      </font>
      <alignment vertical="top" wrapText="1" mergeCell="1" readingOrder="0"/>
      <border outline="0">
        <right style="medium">
          <color indexed="64"/>
        </right>
      </border>
    </dxf>
  </rfmt>
  <rfmt sheetId="5" xfDxf="1" sqref="F1215" start="0" length="0"/>
  <rfmt sheetId="5" xfDxf="1" sqref="G1215" start="0" length="0"/>
  <rfmt sheetId="5" xfDxf="1" sqref="H1215" start="0" length="0"/>
  <rfmt sheetId="5" xfDxf="1" sqref="I1215" start="0" length="0"/>
  <rfmt sheetId="5" xfDxf="1" sqref="J1215" start="0" length="0"/>
  <rfmt sheetId="5" xfDxf="1" sqref="K1215" start="0" length="0"/>
  <rfmt sheetId="5" xfDxf="1" sqref="L1215" start="0" length="0"/>
  <rfmt sheetId="5" xfDxf="1" sqref="M1215" start="0" length="0"/>
  <rfmt sheetId="5" xfDxf="1" sqref="N1215" start="0" length="0"/>
  <rfmt sheetId="5" xfDxf="1" sqref="O1215" start="0" length="0"/>
  <rfmt sheetId="5" xfDxf="1" sqref="P1215" start="0" length="0"/>
  <rfmt sheetId="5" xfDxf="1" sqref="Q1215" start="0" length="0"/>
  <rfmt sheetId="5" xfDxf="1" sqref="R1215" start="0" length="0"/>
  <rfmt sheetId="5" xfDxf="1" sqref="S1215" start="0" length="0"/>
  <rfmt sheetId="5" xfDxf="1" sqref="T1215" start="0" length="0"/>
  <rfmt sheetId="5" xfDxf="1" sqref="U1215" start="0" length="0"/>
  <rfmt sheetId="5" xfDxf="1" sqref="V1215" start="0" length="0"/>
  <rfmt sheetId="5" xfDxf="1" sqref="W1215" start="0" length="0"/>
  <rfmt sheetId="5" xfDxf="1" sqref="X1215" start="0" length="0"/>
  <rfmt sheetId="5" xfDxf="1" sqref="Y1215" start="0" length="0"/>
  <rfmt sheetId="5" xfDxf="1" sqref="Z1215" start="0" length="0"/>
  <rfmt sheetId="5" xfDxf="1" sqref="AA1215" start="0" length="0"/>
  <rfmt sheetId="5" xfDxf="1" sqref="AB1215" start="0" length="0"/>
  <rfmt sheetId="5" xfDxf="1" sqref="AC1215" start="0" length="0"/>
  <rfmt sheetId="5" xfDxf="1" sqref="AD1215" start="0" length="0"/>
  <rfmt sheetId="5" xfDxf="1" sqref="AE1215" start="0" length="0"/>
  <rcc rId="57671" sId="5" xfDxf="1" dxf="1">
    <nc r="A1216" t="inlineStr">
      <is>
        <t>5.3 Facilitate peer educators to conduct peer to peer education and collect data on MARPS reached.</t>
      </is>
    </nc>
    <ndxf>
      <font>
        <sz val="12"/>
        <name val="Calibri"/>
        <scheme val="none"/>
      </font>
      <alignment vertical="top" wrapText="1" mergeCell="1" readingOrder="0"/>
      <border outline="0">
        <left style="medium">
          <color indexed="64"/>
        </left>
      </border>
    </ndxf>
  </rcc>
  <rfmt sheetId="5" xfDxf="1" sqref="B1216" start="0" length="0">
    <dxf>
      <font>
        <sz val="12"/>
        <name val="Calibri"/>
        <scheme val="none"/>
      </font>
      <alignment vertical="top" wrapText="1" mergeCell="1" readingOrder="0"/>
    </dxf>
  </rfmt>
  <rfmt sheetId="5" xfDxf="1" sqref="C1216" start="0" length="0">
    <dxf>
      <font>
        <sz val="12"/>
        <name val="Calibri"/>
        <scheme val="none"/>
      </font>
      <alignment vertical="top" wrapText="1" mergeCell="1" readingOrder="0"/>
    </dxf>
  </rfmt>
  <rfmt sheetId="5" xfDxf="1" sqref="D1216" start="0" length="0">
    <dxf>
      <font>
        <sz val="12"/>
        <name val="Calibri"/>
        <scheme val="none"/>
      </font>
      <alignment vertical="top" wrapText="1" mergeCell="1" readingOrder="0"/>
    </dxf>
  </rfmt>
  <rfmt sheetId="5" xfDxf="1" sqref="E1216" start="0" length="0">
    <dxf>
      <font>
        <sz val="12"/>
        <name val="Calibri"/>
        <scheme val="none"/>
      </font>
      <alignment vertical="top" wrapText="1" mergeCell="1" readingOrder="0"/>
      <border outline="0">
        <right style="medium">
          <color indexed="64"/>
        </right>
      </border>
    </dxf>
  </rfmt>
  <rfmt sheetId="5" xfDxf="1" sqref="F1216" start="0" length="0"/>
  <rfmt sheetId="5" xfDxf="1" sqref="G1216" start="0" length="0"/>
  <rfmt sheetId="5" xfDxf="1" sqref="H1216" start="0" length="0"/>
  <rfmt sheetId="5" xfDxf="1" sqref="I1216" start="0" length="0"/>
  <rfmt sheetId="5" xfDxf="1" sqref="J1216" start="0" length="0"/>
  <rfmt sheetId="5" xfDxf="1" sqref="K1216" start="0" length="0"/>
  <rfmt sheetId="5" xfDxf="1" sqref="L1216" start="0" length="0"/>
  <rfmt sheetId="5" xfDxf="1" sqref="M1216" start="0" length="0"/>
  <rfmt sheetId="5" xfDxf="1" sqref="N1216" start="0" length="0"/>
  <rfmt sheetId="5" xfDxf="1" sqref="O1216" start="0" length="0"/>
  <rfmt sheetId="5" xfDxf="1" sqref="P1216" start="0" length="0"/>
  <rfmt sheetId="5" xfDxf="1" sqref="Q1216" start="0" length="0"/>
  <rfmt sheetId="5" xfDxf="1" sqref="R1216" start="0" length="0"/>
  <rfmt sheetId="5" xfDxf="1" sqref="S1216" start="0" length="0"/>
  <rfmt sheetId="5" xfDxf="1" sqref="T1216" start="0" length="0"/>
  <rfmt sheetId="5" xfDxf="1" sqref="U1216" start="0" length="0"/>
  <rfmt sheetId="5" xfDxf="1" sqref="V1216" start="0" length="0"/>
  <rfmt sheetId="5" xfDxf="1" sqref="W1216" start="0" length="0"/>
  <rfmt sheetId="5" xfDxf="1" sqref="X1216" start="0" length="0"/>
  <rfmt sheetId="5" xfDxf="1" sqref="Y1216" start="0" length="0"/>
  <rfmt sheetId="5" xfDxf="1" sqref="Z1216" start="0" length="0"/>
  <rfmt sheetId="5" xfDxf="1" sqref="AA1216" start="0" length="0"/>
  <rfmt sheetId="5" xfDxf="1" sqref="AB1216" start="0" length="0"/>
  <rfmt sheetId="5" xfDxf="1" sqref="AC1216" start="0" length="0"/>
  <rfmt sheetId="5" xfDxf="1" sqref="AD1216" start="0" length="0"/>
  <rfmt sheetId="5" xfDxf="1" sqref="AE1216" start="0" length="0"/>
  <rcc rId="57672" sId="5" xfDxf="1" dxf="1">
    <nc r="A1217" t="inlineStr">
      <is>
        <t>5.4. Develop a community MARPS accountability scorecard to periodically assess MARPS interventions effectiveness using the beneficiaries and community perception on service provision</t>
      </is>
    </nc>
    <ndxf>
      <font>
        <sz val="11"/>
        <name val="Calibri"/>
        <scheme val="none"/>
      </font>
      <alignment horizontal="justify" vertical="top" wrapText="1" mergeCell="1" readingOrder="0"/>
      <border outline="0">
        <left style="medium">
          <color indexed="64"/>
        </left>
      </border>
    </ndxf>
  </rcc>
  <rfmt sheetId="5" xfDxf="1" sqref="B1217" start="0" length="0">
    <dxf>
      <font>
        <sz val="11"/>
        <name val="Calibri"/>
        <scheme val="none"/>
      </font>
      <alignment horizontal="justify" vertical="top" wrapText="1" mergeCell="1" readingOrder="0"/>
    </dxf>
  </rfmt>
  <rfmt sheetId="5" xfDxf="1" sqref="C1217" start="0" length="0">
    <dxf>
      <font>
        <sz val="11"/>
        <name val="Calibri"/>
        <scheme val="none"/>
      </font>
      <alignment horizontal="justify" vertical="top" wrapText="1" mergeCell="1" readingOrder="0"/>
    </dxf>
  </rfmt>
  <rfmt sheetId="5" xfDxf="1" sqref="D1217" start="0" length="0">
    <dxf>
      <font>
        <sz val="11"/>
        <name val="Calibri"/>
        <scheme val="none"/>
      </font>
      <alignment horizontal="justify" vertical="top" wrapText="1" mergeCell="1" readingOrder="0"/>
    </dxf>
  </rfmt>
  <rfmt sheetId="5" xfDxf="1" sqref="E1217" start="0" length="0">
    <dxf>
      <font>
        <sz val="11"/>
        <name val="Calibri"/>
        <scheme val="none"/>
      </font>
      <alignment horizontal="justify" vertical="top" wrapText="1" mergeCell="1" readingOrder="0"/>
      <border outline="0">
        <right style="medium">
          <color indexed="64"/>
        </right>
      </border>
    </dxf>
  </rfmt>
  <rfmt sheetId="5" xfDxf="1" sqref="F1217" start="0" length="0"/>
  <rfmt sheetId="5" xfDxf="1" sqref="G1217" start="0" length="0"/>
  <rfmt sheetId="5" xfDxf="1" sqref="H1217" start="0" length="0"/>
  <rfmt sheetId="5" xfDxf="1" sqref="I1217" start="0" length="0"/>
  <rfmt sheetId="5" xfDxf="1" sqref="J1217" start="0" length="0"/>
  <rfmt sheetId="5" xfDxf="1" sqref="K1217" start="0" length="0"/>
  <rfmt sheetId="5" xfDxf="1" sqref="L1217" start="0" length="0"/>
  <rfmt sheetId="5" xfDxf="1" sqref="M1217" start="0" length="0"/>
  <rfmt sheetId="5" xfDxf="1" sqref="N1217" start="0" length="0"/>
  <rfmt sheetId="5" xfDxf="1" sqref="O1217" start="0" length="0"/>
  <rfmt sheetId="5" xfDxf="1" sqref="P1217" start="0" length="0"/>
  <rfmt sheetId="5" xfDxf="1" sqref="Q1217" start="0" length="0"/>
  <rfmt sheetId="5" xfDxf="1" sqref="R1217" start="0" length="0"/>
  <rfmt sheetId="5" xfDxf="1" sqref="S1217" start="0" length="0"/>
  <rfmt sheetId="5" xfDxf="1" sqref="T1217" start="0" length="0"/>
  <rfmt sheetId="5" xfDxf="1" sqref="U1217" start="0" length="0"/>
  <rfmt sheetId="5" xfDxf="1" sqref="V1217" start="0" length="0"/>
  <rfmt sheetId="5" xfDxf="1" sqref="W1217" start="0" length="0"/>
  <rfmt sheetId="5" xfDxf="1" sqref="X1217" start="0" length="0"/>
  <rfmt sheetId="5" xfDxf="1" sqref="Y1217" start="0" length="0"/>
  <rfmt sheetId="5" xfDxf="1" sqref="Z1217" start="0" length="0"/>
  <rfmt sheetId="5" xfDxf="1" sqref="AA1217" start="0" length="0"/>
  <rfmt sheetId="5" xfDxf="1" sqref="AB1217" start="0" length="0"/>
  <rfmt sheetId="5" xfDxf="1" sqref="AC1217" start="0" length="0"/>
  <rfmt sheetId="5" xfDxf="1" sqref="AD1217" start="0" length="0"/>
  <rfmt sheetId="5" xfDxf="1" sqref="AE1217" start="0" length="0"/>
  <rcc rId="57673" sId="5" xfDxf="1" dxf="1">
    <nc r="A1218" t="inlineStr">
      <is>
        <r>
          <t>5.5</t>
        </r>
        <r>
          <rPr>
            <b/>
            <sz val="12"/>
            <color rgb="FF000000"/>
            <rFont val="Arial"/>
            <family val="2"/>
          </rPr>
          <t xml:space="preserve"> </t>
        </r>
        <r>
          <rPr>
            <sz val="12"/>
            <rFont val="Calibri"/>
            <family val="2"/>
          </rPr>
          <t xml:space="preserve">Conduct bi-annual MARPS interventions satisfaction and service needs survey using community MARPS accountability scorecards </t>
        </r>
      </is>
    </nc>
    <ndxf>
      <font>
        <sz val="12"/>
        <color rgb="FF000000"/>
      </font>
      <alignment horizontal="justify" vertical="top" wrapText="1" mergeCell="1" readingOrder="0"/>
      <border outline="0">
        <left style="medium">
          <color indexed="64"/>
        </left>
      </border>
    </ndxf>
  </rcc>
  <rfmt sheetId="5" xfDxf="1" sqref="B1218" start="0" length="0">
    <dxf>
      <font>
        <sz val="12"/>
        <color rgb="FF000000"/>
      </font>
      <alignment horizontal="justify" vertical="top" wrapText="1" mergeCell="1" readingOrder="0"/>
    </dxf>
  </rfmt>
  <rfmt sheetId="5" xfDxf="1" sqref="C1218" start="0" length="0">
    <dxf>
      <font>
        <sz val="12"/>
        <color rgb="FF000000"/>
      </font>
      <alignment horizontal="justify" vertical="top" wrapText="1" mergeCell="1" readingOrder="0"/>
    </dxf>
  </rfmt>
  <rfmt sheetId="5" xfDxf="1" sqref="D1218" start="0" length="0">
    <dxf>
      <font>
        <sz val="12"/>
        <color rgb="FF000000"/>
      </font>
      <alignment horizontal="justify" vertical="top" wrapText="1" mergeCell="1" readingOrder="0"/>
    </dxf>
  </rfmt>
  <rfmt sheetId="5" xfDxf="1" sqref="E1218" start="0" length="0">
    <dxf>
      <font>
        <sz val="12"/>
        <color rgb="FF000000"/>
      </font>
      <alignment horizontal="justify" vertical="top" wrapText="1" mergeCell="1" readingOrder="0"/>
      <border outline="0">
        <right style="medium">
          <color indexed="64"/>
        </right>
      </border>
    </dxf>
  </rfmt>
  <rfmt sheetId="5" xfDxf="1" sqref="F1218" start="0" length="0"/>
  <rfmt sheetId="5" xfDxf="1" sqref="G1218" start="0" length="0"/>
  <rfmt sheetId="5" xfDxf="1" sqref="H1218" start="0" length="0"/>
  <rfmt sheetId="5" xfDxf="1" sqref="I1218" start="0" length="0"/>
  <rfmt sheetId="5" xfDxf="1" sqref="J1218" start="0" length="0"/>
  <rfmt sheetId="5" xfDxf="1" sqref="K1218" start="0" length="0"/>
  <rfmt sheetId="5" xfDxf="1" sqref="L1218" start="0" length="0"/>
  <rfmt sheetId="5" xfDxf="1" sqref="M1218" start="0" length="0"/>
  <rfmt sheetId="5" xfDxf="1" sqref="N1218" start="0" length="0"/>
  <rfmt sheetId="5" xfDxf="1" sqref="O1218" start="0" length="0"/>
  <rfmt sheetId="5" xfDxf="1" sqref="P1218" start="0" length="0"/>
  <rfmt sheetId="5" xfDxf="1" sqref="Q1218" start="0" length="0"/>
  <rfmt sheetId="5" xfDxf="1" sqref="R1218" start="0" length="0"/>
  <rfmt sheetId="5" xfDxf="1" sqref="S1218" start="0" length="0"/>
  <rfmt sheetId="5" xfDxf="1" sqref="T1218" start="0" length="0"/>
  <rfmt sheetId="5" xfDxf="1" sqref="U1218" start="0" length="0"/>
  <rfmt sheetId="5" xfDxf="1" sqref="V1218" start="0" length="0"/>
  <rfmt sheetId="5" xfDxf="1" sqref="W1218" start="0" length="0"/>
  <rfmt sheetId="5" xfDxf="1" sqref="X1218" start="0" length="0"/>
  <rfmt sheetId="5" xfDxf="1" sqref="Y1218" start="0" length="0"/>
  <rfmt sheetId="5" xfDxf="1" sqref="Z1218" start="0" length="0"/>
  <rfmt sheetId="5" xfDxf="1" sqref="AA1218" start="0" length="0"/>
  <rfmt sheetId="5" xfDxf="1" sqref="AB1218" start="0" length="0"/>
  <rfmt sheetId="5" xfDxf="1" sqref="AC1218" start="0" length="0"/>
  <rfmt sheetId="5" xfDxf="1" sqref="AD1218" start="0" length="0"/>
  <rfmt sheetId="5" xfDxf="1" sqref="AE1218" start="0" length="0"/>
  <rcc rId="57674" sId="5" xfDxf="1" dxf="1">
    <nc r="A1219" t="inlineStr">
      <is>
        <t xml:space="preserve">5.6 Documentation of best practices through online and print materials </t>
      </is>
    </nc>
    <ndxf>
      <font>
        <sz val="11"/>
        <name val="Calibri"/>
        <scheme val="none"/>
      </font>
      <alignment horizontal="left" vertical="top" wrapText="1" indent="2" relativeIndent="0" mergeCell="1" readingOrder="0"/>
      <border outline="0">
        <left style="medium">
          <color indexed="64"/>
        </left>
      </border>
    </ndxf>
  </rcc>
  <rfmt sheetId="5" xfDxf="1" sqref="B1219" start="0" length="0">
    <dxf>
      <font>
        <sz val="11"/>
        <name val="Calibri"/>
        <scheme val="none"/>
      </font>
      <alignment horizontal="left" vertical="top" wrapText="1" indent="2" relativeIndent="0" mergeCell="1" readingOrder="0"/>
    </dxf>
  </rfmt>
  <rfmt sheetId="5" xfDxf="1" sqref="C1219" start="0" length="0">
    <dxf>
      <font>
        <sz val="11"/>
        <name val="Calibri"/>
        <scheme val="none"/>
      </font>
      <alignment horizontal="left" vertical="top" wrapText="1" indent="2" relativeIndent="0" mergeCell="1" readingOrder="0"/>
    </dxf>
  </rfmt>
  <rfmt sheetId="5" xfDxf="1" sqref="D1219" start="0" length="0">
    <dxf>
      <font>
        <sz val="11"/>
        <name val="Calibri"/>
        <scheme val="none"/>
      </font>
      <alignment horizontal="left" vertical="top" wrapText="1" indent="2" relativeIndent="0" mergeCell="1" readingOrder="0"/>
    </dxf>
  </rfmt>
  <rfmt sheetId="5" xfDxf="1" sqref="E1219" start="0" length="0">
    <dxf>
      <font>
        <sz val="11"/>
        <name val="Calibri"/>
        <scheme val="none"/>
      </font>
      <alignment horizontal="left" vertical="top" wrapText="1" indent="2" relativeIndent="0" mergeCell="1" readingOrder="0"/>
      <border outline="0">
        <right style="medium">
          <color indexed="64"/>
        </right>
      </border>
    </dxf>
  </rfmt>
  <rfmt sheetId="5" xfDxf="1" sqref="F1219" start="0" length="0"/>
  <rfmt sheetId="5" xfDxf="1" sqref="G1219" start="0" length="0"/>
  <rfmt sheetId="5" xfDxf="1" sqref="H1219" start="0" length="0"/>
  <rfmt sheetId="5" xfDxf="1" sqref="I1219" start="0" length="0"/>
  <rfmt sheetId="5" xfDxf="1" sqref="J1219" start="0" length="0"/>
  <rfmt sheetId="5" xfDxf="1" sqref="K1219" start="0" length="0"/>
  <rfmt sheetId="5" xfDxf="1" sqref="L1219" start="0" length="0"/>
  <rfmt sheetId="5" xfDxf="1" sqref="M1219" start="0" length="0"/>
  <rfmt sheetId="5" xfDxf="1" sqref="N1219" start="0" length="0"/>
  <rfmt sheetId="5" xfDxf="1" sqref="O1219" start="0" length="0"/>
  <rfmt sheetId="5" xfDxf="1" sqref="P1219" start="0" length="0"/>
  <rfmt sheetId="5" xfDxf="1" sqref="Q1219" start="0" length="0"/>
  <rfmt sheetId="5" xfDxf="1" sqref="R1219" start="0" length="0"/>
  <rfmt sheetId="5" xfDxf="1" sqref="S1219" start="0" length="0"/>
  <rfmt sheetId="5" xfDxf="1" sqref="T1219" start="0" length="0"/>
  <rfmt sheetId="5" xfDxf="1" sqref="U1219" start="0" length="0"/>
  <rfmt sheetId="5" xfDxf="1" sqref="V1219" start="0" length="0"/>
  <rfmt sheetId="5" xfDxf="1" sqref="W1219" start="0" length="0"/>
  <rfmt sheetId="5" xfDxf="1" sqref="X1219" start="0" length="0"/>
  <rfmt sheetId="5" xfDxf="1" sqref="Y1219" start="0" length="0"/>
  <rfmt sheetId="5" xfDxf="1" sqref="Z1219" start="0" length="0"/>
  <rfmt sheetId="5" xfDxf="1" sqref="AA1219" start="0" length="0"/>
  <rfmt sheetId="5" xfDxf="1" sqref="AB1219" start="0" length="0"/>
  <rfmt sheetId="5" xfDxf="1" sqref="AC1219" start="0" length="0"/>
  <rfmt sheetId="5" xfDxf="1" sqref="AD1219" start="0" length="0"/>
  <rfmt sheetId="5" xfDxf="1" sqref="AE1219" start="0" length="0"/>
  <rcc rId="57675" sId="5" xfDxf="1" dxf="1">
    <nc r="A1220" t="inlineStr">
      <is>
        <t xml:space="preserve">5.7 Develop web-based dialogue and information sharing platform to enhance information sharing among MARPS </t>
      </is>
    </nc>
    <ndxf>
      <font>
        <sz val="12"/>
        <name val="Calibri"/>
        <scheme val="none"/>
      </font>
      <alignment vertical="top" wrapText="1" mergeCell="1" readingOrder="0"/>
      <border outline="0">
        <left style="medium">
          <color indexed="64"/>
        </left>
      </border>
    </ndxf>
  </rcc>
  <rfmt sheetId="5" xfDxf="1" sqref="B1220" start="0" length="0">
    <dxf>
      <font>
        <sz val="12"/>
        <name val="Calibri"/>
        <scheme val="none"/>
      </font>
      <alignment vertical="top" wrapText="1" mergeCell="1" readingOrder="0"/>
    </dxf>
  </rfmt>
  <rfmt sheetId="5" xfDxf="1" sqref="C1220" start="0" length="0">
    <dxf>
      <font>
        <sz val="12"/>
        <name val="Calibri"/>
        <scheme val="none"/>
      </font>
      <alignment vertical="top" wrapText="1" mergeCell="1" readingOrder="0"/>
    </dxf>
  </rfmt>
  <rfmt sheetId="5" xfDxf="1" sqref="D1220" start="0" length="0">
    <dxf>
      <font>
        <sz val="12"/>
        <name val="Calibri"/>
        <scheme val="none"/>
      </font>
      <alignment vertical="top" wrapText="1" mergeCell="1" readingOrder="0"/>
    </dxf>
  </rfmt>
  <rfmt sheetId="5" xfDxf="1" sqref="E1220" start="0" length="0">
    <dxf>
      <font>
        <sz val="12"/>
        <name val="Calibri"/>
        <scheme val="none"/>
      </font>
      <alignment vertical="top" wrapText="1" mergeCell="1" readingOrder="0"/>
      <border outline="0">
        <right style="medium">
          <color indexed="64"/>
        </right>
      </border>
    </dxf>
  </rfmt>
  <rfmt sheetId="5" xfDxf="1" sqref="F1220" start="0" length="0"/>
  <rfmt sheetId="5" xfDxf="1" sqref="G1220" start="0" length="0"/>
  <rfmt sheetId="5" xfDxf="1" sqref="H1220" start="0" length="0"/>
  <rfmt sheetId="5" xfDxf="1" sqref="I1220" start="0" length="0"/>
  <rfmt sheetId="5" xfDxf="1" sqref="J1220" start="0" length="0"/>
  <rfmt sheetId="5" xfDxf="1" sqref="K1220" start="0" length="0"/>
  <rfmt sheetId="5" xfDxf="1" sqref="L1220" start="0" length="0"/>
  <rfmt sheetId="5" xfDxf="1" sqref="M1220" start="0" length="0"/>
  <rfmt sheetId="5" xfDxf="1" sqref="N1220" start="0" length="0"/>
  <rfmt sheetId="5" xfDxf="1" sqref="O1220" start="0" length="0"/>
  <rfmt sheetId="5" xfDxf="1" sqref="P1220" start="0" length="0"/>
  <rfmt sheetId="5" xfDxf="1" sqref="Q1220" start="0" length="0"/>
  <rfmt sheetId="5" xfDxf="1" sqref="R1220" start="0" length="0"/>
  <rfmt sheetId="5" xfDxf="1" sqref="S1220" start="0" length="0"/>
  <rfmt sheetId="5" xfDxf="1" sqref="T1220" start="0" length="0"/>
  <rfmt sheetId="5" xfDxf="1" sqref="U1220" start="0" length="0"/>
  <rfmt sheetId="5" xfDxf="1" sqref="V1220" start="0" length="0"/>
  <rfmt sheetId="5" xfDxf="1" sqref="W1220" start="0" length="0"/>
  <rfmt sheetId="5" xfDxf="1" sqref="X1220" start="0" length="0"/>
  <rfmt sheetId="5" xfDxf="1" sqref="Y1220" start="0" length="0"/>
  <rfmt sheetId="5" xfDxf="1" sqref="Z1220" start="0" length="0"/>
  <rfmt sheetId="5" xfDxf="1" sqref="AA1220" start="0" length="0"/>
  <rfmt sheetId="5" xfDxf="1" sqref="AB1220" start="0" length="0"/>
  <rfmt sheetId="5" xfDxf="1" sqref="AC1220" start="0" length="0"/>
  <rfmt sheetId="5" xfDxf="1" sqref="AD1220" start="0" length="0"/>
  <rfmt sheetId="5" xfDxf="1" sqref="AE1220" start="0" length="0"/>
  <rcc rId="57676" sId="5" xfDxf="1" dxf="1">
    <nc r="A1221" t="inlineStr">
      <is>
        <r>
          <t>5.8</t>
        </r>
        <r>
          <rPr>
            <b/>
            <sz val="7"/>
            <rFont val="Times New Roman"/>
            <family val="1"/>
          </rPr>
          <t xml:space="preserve">   </t>
        </r>
        <r>
          <rPr>
            <sz val="11"/>
            <rFont val="Calibri"/>
            <family val="2"/>
          </rPr>
          <t>Conduct KABPs study among MARPS and other high risk groups  in FORT PORTAL MUNICIPALITY and Kasese  urban Authorities</t>
        </r>
      </is>
    </nc>
    <ndxf>
      <font>
        <b/>
        <sz val="11"/>
        <name val="Calibri"/>
        <scheme val="none"/>
      </font>
      <alignment horizontal="left" vertical="top" wrapText="1" indent="2" relativeIndent="0" mergeCell="1" readingOrder="0"/>
      <border outline="0">
        <left style="medium">
          <color indexed="64"/>
        </left>
      </border>
    </ndxf>
  </rcc>
  <rfmt sheetId="5" xfDxf="1" sqref="B1221" start="0" length="0">
    <dxf>
      <font>
        <b/>
        <sz val="11"/>
        <name val="Calibri"/>
        <scheme val="none"/>
      </font>
      <alignment horizontal="left" vertical="top" wrapText="1" indent="2" relativeIndent="0" mergeCell="1" readingOrder="0"/>
    </dxf>
  </rfmt>
  <rfmt sheetId="5" xfDxf="1" sqref="C1221" start="0" length="0">
    <dxf>
      <font>
        <b/>
        <sz val="11"/>
        <name val="Calibri"/>
        <scheme val="none"/>
      </font>
      <alignment horizontal="left" vertical="top" wrapText="1" indent="2" relativeIndent="0" mergeCell="1" readingOrder="0"/>
    </dxf>
  </rfmt>
  <rfmt sheetId="5" xfDxf="1" sqref="D1221" start="0" length="0">
    <dxf>
      <font>
        <b/>
        <sz val="11"/>
        <name val="Calibri"/>
        <scheme val="none"/>
      </font>
      <alignment horizontal="left" vertical="top" wrapText="1" indent="2" relativeIndent="0" mergeCell="1" readingOrder="0"/>
    </dxf>
  </rfmt>
  <rfmt sheetId="5" xfDxf="1" sqref="E1221" start="0" length="0">
    <dxf>
      <font>
        <b/>
        <sz val="11"/>
        <name val="Calibri"/>
        <scheme val="none"/>
      </font>
      <alignment horizontal="left" vertical="top" wrapText="1" indent="2" relativeIndent="0" mergeCell="1" readingOrder="0"/>
      <border outline="0">
        <right style="medium">
          <color indexed="64"/>
        </right>
      </border>
    </dxf>
  </rfmt>
  <rfmt sheetId="5" xfDxf="1" sqref="F1221" start="0" length="0"/>
  <rfmt sheetId="5" xfDxf="1" sqref="G1221" start="0" length="0"/>
  <rfmt sheetId="5" xfDxf="1" sqref="H1221" start="0" length="0"/>
  <rfmt sheetId="5" xfDxf="1" sqref="I1221" start="0" length="0"/>
  <rfmt sheetId="5" xfDxf="1" sqref="J1221" start="0" length="0"/>
  <rfmt sheetId="5" xfDxf="1" sqref="K1221" start="0" length="0"/>
  <rfmt sheetId="5" xfDxf="1" sqref="L1221" start="0" length="0"/>
  <rfmt sheetId="5" xfDxf="1" sqref="M1221" start="0" length="0"/>
  <rfmt sheetId="5" xfDxf="1" sqref="N1221" start="0" length="0"/>
  <rfmt sheetId="5" xfDxf="1" sqref="O1221" start="0" length="0"/>
  <rfmt sheetId="5" xfDxf="1" sqref="P1221" start="0" length="0"/>
  <rfmt sheetId="5" xfDxf="1" sqref="Q1221" start="0" length="0"/>
  <rfmt sheetId="5" xfDxf="1" sqref="R1221" start="0" length="0"/>
  <rfmt sheetId="5" xfDxf="1" sqref="S1221" start="0" length="0"/>
  <rfmt sheetId="5" xfDxf="1" sqref="T1221" start="0" length="0"/>
  <rfmt sheetId="5" xfDxf="1" sqref="U1221" start="0" length="0"/>
  <rfmt sheetId="5" xfDxf="1" sqref="V1221" start="0" length="0"/>
  <rfmt sheetId="5" xfDxf="1" sqref="W1221" start="0" length="0"/>
  <rfmt sheetId="5" xfDxf="1" sqref="X1221" start="0" length="0"/>
  <rfmt sheetId="5" xfDxf="1" sqref="Y1221" start="0" length="0"/>
  <rfmt sheetId="5" xfDxf="1" sqref="Z1221" start="0" length="0"/>
  <rfmt sheetId="5" xfDxf="1" sqref="AA1221" start="0" length="0"/>
  <rfmt sheetId="5" xfDxf="1" sqref="AB1221" start="0" length="0"/>
  <rfmt sheetId="5" xfDxf="1" sqref="AC1221" start="0" length="0"/>
  <rfmt sheetId="5" xfDxf="1" sqref="AD1221" start="0" length="0"/>
  <rfmt sheetId="5" xfDxf="1" sqref="AE1221" start="0" length="0"/>
  <rcc rId="57677" sId="5" xfDxf="1" dxf="1">
    <nc r="A1222" t="inlineStr">
      <is>
        <r>
          <t>5.9</t>
        </r>
        <r>
          <rPr>
            <b/>
            <sz val="7"/>
            <rFont val="Times New Roman"/>
            <family val="1"/>
          </rPr>
          <t xml:space="preserve">   </t>
        </r>
        <r>
          <rPr>
            <sz val="12"/>
            <rFont val="Calibri"/>
            <family val="2"/>
          </rPr>
          <t xml:space="preserve">Conduct quarterly national level support supervision visits to the urban councils in partnership with national level partners </t>
        </r>
      </is>
    </nc>
    <ndxf>
      <font>
        <b/>
        <sz val="11"/>
        <name val="Calibri"/>
        <scheme val="none"/>
      </font>
      <alignment horizontal="left" vertical="top" wrapText="1" indent="2" relativeIndent="0" mergeCell="1" readingOrder="0"/>
      <border outline="0">
        <left style="medium">
          <color indexed="64"/>
        </left>
      </border>
    </ndxf>
  </rcc>
  <rfmt sheetId="5" xfDxf="1" sqref="B1222" start="0" length="0">
    <dxf>
      <font>
        <b/>
        <sz val="11"/>
        <name val="Calibri"/>
        <scheme val="none"/>
      </font>
      <alignment horizontal="left" vertical="top" wrapText="1" indent="2" relativeIndent="0" mergeCell="1" readingOrder="0"/>
    </dxf>
  </rfmt>
  <rfmt sheetId="5" xfDxf="1" sqref="C1222" start="0" length="0">
    <dxf>
      <font>
        <b/>
        <sz val="11"/>
        <name val="Calibri"/>
        <scheme val="none"/>
      </font>
      <alignment horizontal="left" vertical="top" wrapText="1" indent="2" relativeIndent="0" mergeCell="1" readingOrder="0"/>
    </dxf>
  </rfmt>
  <rfmt sheetId="5" xfDxf="1" sqref="D1222" start="0" length="0">
    <dxf>
      <font>
        <b/>
        <sz val="11"/>
        <name val="Calibri"/>
        <scheme val="none"/>
      </font>
      <alignment horizontal="left" vertical="top" wrapText="1" indent="2" relativeIndent="0" mergeCell="1" readingOrder="0"/>
    </dxf>
  </rfmt>
  <rfmt sheetId="5" xfDxf="1" sqref="E1222" start="0" length="0">
    <dxf>
      <font>
        <b/>
        <sz val="11"/>
        <name val="Calibri"/>
        <scheme val="none"/>
      </font>
      <alignment horizontal="left" vertical="top" wrapText="1" indent="2" relativeIndent="0" mergeCell="1" readingOrder="0"/>
      <border outline="0">
        <right style="medium">
          <color indexed="64"/>
        </right>
      </border>
    </dxf>
  </rfmt>
  <rfmt sheetId="5" xfDxf="1" sqref="F1222" start="0" length="0"/>
  <rfmt sheetId="5" xfDxf="1" sqref="G1222" start="0" length="0"/>
  <rfmt sheetId="5" xfDxf="1" sqref="H1222" start="0" length="0"/>
  <rfmt sheetId="5" xfDxf="1" sqref="I1222" start="0" length="0"/>
  <rfmt sheetId="5" xfDxf="1" sqref="J1222" start="0" length="0"/>
  <rfmt sheetId="5" xfDxf="1" sqref="K1222" start="0" length="0"/>
  <rfmt sheetId="5" xfDxf="1" sqref="L1222" start="0" length="0"/>
  <rfmt sheetId="5" xfDxf="1" sqref="M1222" start="0" length="0"/>
  <rfmt sheetId="5" xfDxf="1" sqref="N1222" start="0" length="0"/>
  <rfmt sheetId="5" xfDxf="1" sqref="O1222" start="0" length="0"/>
  <rfmt sheetId="5" xfDxf="1" sqref="P1222" start="0" length="0"/>
  <rfmt sheetId="5" xfDxf="1" sqref="Q1222" start="0" length="0"/>
  <rfmt sheetId="5" xfDxf="1" sqref="R1222" start="0" length="0"/>
  <rfmt sheetId="5" xfDxf="1" sqref="S1222" start="0" length="0"/>
  <rfmt sheetId="5" xfDxf="1" sqref="T1222" start="0" length="0"/>
  <rfmt sheetId="5" xfDxf="1" sqref="U1222" start="0" length="0"/>
  <rfmt sheetId="5" xfDxf="1" sqref="V1222" start="0" length="0"/>
  <rfmt sheetId="5" xfDxf="1" sqref="W1222" start="0" length="0"/>
  <rfmt sheetId="5" xfDxf="1" sqref="X1222" start="0" length="0"/>
  <rfmt sheetId="5" xfDxf="1" sqref="Y1222" start="0" length="0"/>
  <rfmt sheetId="5" xfDxf="1" sqref="Z1222" start="0" length="0"/>
  <rfmt sheetId="5" xfDxf="1" sqref="AA1222" start="0" length="0"/>
  <rfmt sheetId="5" xfDxf="1" sqref="AB1222" start="0" length="0"/>
  <rfmt sheetId="5" xfDxf="1" sqref="AC1222" start="0" length="0"/>
  <rfmt sheetId="5" xfDxf="1" sqref="AD1222" start="0" length="0"/>
  <rfmt sheetId="5" xfDxf="1" sqref="AE1222" start="0" length="0"/>
  <rcc rId="57678" sId="5" xfDxf="1" dxf="1">
    <nc r="A1223" t="inlineStr">
      <is>
        <t xml:space="preserve">5.10 Facilitate monthly monitoring and evaluation visits by RIDE AFRICA staff and local government officials </t>
      </is>
    </nc>
    <ndxf>
      <font>
        <sz val="12"/>
        <name val="Calibri"/>
        <scheme val="none"/>
      </font>
      <alignment vertical="top" wrapText="1" mergeCell="1" readingOrder="0"/>
      <border outline="0">
        <left style="medium">
          <color indexed="64"/>
        </left>
      </border>
    </ndxf>
  </rcc>
  <rfmt sheetId="5" xfDxf="1" sqref="B1223" start="0" length="0">
    <dxf>
      <font>
        <sz val="12"/>
        <name val="Calibri"/>
        <scheme val="none"/>
      </font>
      <alignment vertical="top" wrapText="1" mergeCell="1" readingOrder="0"/>
    </dxf>
  </rfmt>
  <rfmt sheetId="5" xfDxf="1" sqref="C1223" start="0" length="0">
    <dxf>
      <font>
        <sz val="12"/>
        <name val="Calibri"/>
        <scheme val="none"/>
      </font>
      <alignment vertical="top" wrapText="1" mergeCell="1" readingOrder="0"/>
    </dxf>
  </rfmt>
  <rfmt sheetId="5" xfDxf="1" sqref="D1223" start="0" length="0">
    <dxf>
      <font>
        <sz val="12"/>
        <name val="Calibri"/>
        <scheme val="none"/>
      </font>
      <alignment vertical="top" wrapText="1" mergeCell="1" readingOrder="0"/>
    </dxf>
  </rfmt>
  <rfmt sheetId="5" xfDxf="1" sqref="E1223" start="0" length="0">
    <dxf>
      <font>
        <sz val="12"/>
        <name val="Calibri"/>
        <scheme val="none"/>
      </font>
      <alignment vertical="top" wrapText="1" mergeCell="1" readingOrder="0"/>
      <border outline="0">
        <right style="medium">
          <color indexed="64"/>
        </right>
      </border>
    </dxf>
  </rfmt>
  <rfmt sheetId="5" xfDxf="1" sqref="F1223" start="0" length="0"/>
  <rfmt sheetId="5" xfDxf="1" sqref="G1223" start="0" length="0"/>
  <rfmt sheetId="5" xfDxf="1" sqref="H1223" start="0" length="0"/>
  <rfmt sheetId="5" xfDxf="1" sqref="I1223" start="0" length="0"/>
  <rfmt sheetId="5" xfDxf="1" sqref="J1223" start="0" length="0"/>
  <rfmt sheetId="5" xfDxf="1" sqref="K1223" start="0" length="0"/>
  <rfmt sheetId="5" xfDxf="1" sqref="L1223" start="0" length="0"/>
  <rfmt sheetId="5" xfDxf="1" sqref="M1223" start="0" length="0"/>
  <rfmt sheetId="5" xfDxf="1" sqref="N1223" start="0" length="0"/>
  <rfmt sheetId="5" xfDxf="1" sqref="O1223" start="0" length="0"/>
  <rfmt sheetId="5" xfDxf="1" sqref="P1223" start="0" length="0"/>
  <rfmt sheetId="5" xfDxf="1" sqref="Q1223" start="0" length="0"/>
  <rfmt sheetId="5" xfDxf="1" sqref="R1223" start="0" length="0"/>
  <rfmt sheetId="5" xfDxf="1" sqref="S1223" start="0" length="0"/>
  <rfmt sheetId="5" xfDxf="1" sqref="T1223" start="0" length="0"/>
  <rfmt sheetId="5" xfDxf="1" sqref="U1223" start="0" length="0"/>
  <rfmt sheetId="5" xfDxf="1" sqref="V1223" start="0" length="0"/>
  <rfmt sheetId="5" xfDxf="1" sqref="W1223" start="0" length="0"/>
  <rfmt sheetId="5" xfDxf="1" sqref="X1223" start="0" length="0"/>
  <rfmt sheetId="5" xfDxf="1" sqref="Y1223" start="0" length="0"/>
  <rfmt sheetId="5" xfDxf="1" sqref="Z1223" start="0" length="0"/>
  <rfmt sheetId="5" xfDxf="1" sqref="AA1223" start="0" length="0"/>
  <rfmt sheetId="5" xfDxf="1" sqref="AB1223" start="0" length="0"/>
  <rfmt sheetId="5" xfDxf="1" sqref="AC1223" start="0" length="0"/>
  <rfmt sheetId="5" xfDxf="1" sqref="AD1223" start="0" length="0"/>
  <rfmt sheetId="5" xfDxf="1" sqref="AE1223" start="0" length="0"/>
  <rcc rId="57679" sId="5" xfDxf="1" dxf="1">
    <nc r="A1224" t="inlineStr">
      <is>
        <t xml:space="preserve">5.11 Conduct end of project evaluation </t>
      </is>
    </nc>
    <ndxf>
      <font>
        <sz val="12"/>
        <name val="Calibri"/>
        <scheme val="none"/>
      </font>
      <alignment vertical="top" wrapText="1" mergeCell="1" readingOrder="0"/>
      <border outline="0">
        <left style="medium">
          <color indexed="64"/>
        </left>
      </border>
    </ndxf>
  </rcc>
  <rfmt sheetId="5" xfDxf="1" sqref="B1224" start="0" length="0">
    <dxf>
      <font>
        <sz val="12"/>
        <name val="Calibri"/>
        <scheme val="none"/>
      </font>
      <alignment vertical="top" wrapText="1" mergeCell="1" readingOrder="0"/>
    </dxf>
  </rfmt>
  <rfmt sheetId="5" xfDxf="1" sqref="C1224" start="0" length="0">
    <dxf>
      <font>
        <sz val="12"/>
        <name val="Calibri"/>
        <scheme val="none"/>
      </font>
      <alignment vertical="top" wrapText="1" mergeCell="1" readingOrder="0"/>
    </dxf>
  </rfmt>
  <rfmt sheetId="5" xfDxf="1" sqref="D1224" start="0" length="0">
    <dxf>
      <font>
        <sz val="12"/>
        <name val="Calibri"/>
        <scheme val="none"/>
      </font>
      <alignment vertical="top" wrapText="1" mergeCell="1" readingOrder="0"/>
    </dxf>
  </rfmt>
  <rfmt sheetId="5" xfDxf="1" sqref="E1224" start="0" length="0">
    <dxf>
      <font>
        <sz val="12"/>
        <name val="Calibri"/>
        <scheme val="none"/>
      </font>
      <alignment vertical="top" wrapText="1" mergeCell="1" readingOrder="0"/>
      <border outline="0">
        <right style="medium">
          <color indexed="64"/>
        </right>
      </border>
    </dxf>
  </rfmt>
  <rfmt sheetId="5" xfDxf="1" sqref="F1224" start="0" length="0"/>
  <rfmt sheetId="5" xfDxf="1" sqref="G1224" start="0" length="0"/>
  <rfmt sheetId="5" xfDxf="1" sqref="H1224" start="0" length="0"/>
  <rfmt sheetId="5" xfDxf="1" sqref="I1224" start="0" length="0"/>
  <rfmt sheetId="5" xfDxf="1" sqref="J1224" start="0" length="0"/>
  <rfmt sheetId="5" xfDxf="1" sqref="K1224" start="0" length="0"/>
  <rfmt sheetId="5" xfDxf="1" sqref="L1224" start="0" length="0"/>
  <rfmt sheetId="5" xfDxf="1" sqref="M1224" start="0" length="0"/>
  <rfmt sheetId="5" xfDxf="1" sqref="N1224" start="0" length="0"/>
  <rfmt sheetId="5" xfDxf="1" sqref="O1224" start="0" length="0"/>
  <rfmt sheetId="5" xfDxf="1" sqref="P1224" start="0" length="0"/>
  <rfmt sheetId="5" xfDxf="1" sqref="Q1224" start="0" length="0"/>
  <rfmt sheetId="5" xfDxf="1" sqref="R1224" start="0" length="0"/>
  <rfmt sheetId="5" xfDxf="1" sqref="S1224" start="0" length="0"/>
  <rfmt sheetId="5" xfDxf="1" sqref="T1224" start="0" length="0"/>
  <rfmt sheetId="5" xfDxf="1" sqref="U1224" start="0" length="0"/>
  <rfmt sheetId="5" xfDxf="1" sqref="V1224" start="0" length="0"/>
  <rfmt sheetId="5" xfDxf="1" sqref="W1224" start="0" length="0"/>
  <rfmt sheetId="5" xfDxf="1" sqref="X1224" start="0" length="0"/>
  <rfmt sheetId="5" xfDxf="1" sqref="Y1224" start="0" length="0"/>
  <rfmt sheetId="5" xfDxf="1" sqref="Z1224" start="0" length="0"/>
  <rfmt sheetId="5" xfDxf="1" sqref="AA1224" start="0" length="0"/>
  <rfmt sheetId="5" xfDxf="1" sqref="AB1224" start="0" length="0"/>
  <rfmt sheetId="5" xfDxf="1" sqref="AC1224" start="0" length="0"/>
  <rfmt sheetId="5" xfDxf="1" sqref="AD1224" start="0" length="0"/>
  <rfmt sheetId="5" xfDxf="1" sqref="AE1224" start="0" length="0"/>
  <rfmt sheetId="5" xfDxf="1" sqref="A1225" start="0" length="0">
    <dxf>
      <font>
        <sz val="12"/>
        <name val="Calibri"/>
        <scheme val="none"/>
      </font>
      <alignment vertical="top" wrapText="1" mergeCell="1" readingOrder="0"/>
      <border outline="0">
        <left style="medium">
          <color indexed="64"/>
        </left>
        <bottom style="medium">
          <color indexed="64"/>
        </bottom>
      </border>
    </dxf>
  </rfmt>
  <rfmt sheetId="5" xfDxf="1" sqref="B1225" start="0" length="0">
    <dxf>
      <font>
        <sz val="12"/>
        <name val="Calibri"/>
        <scheme val="none"/>
      </font>
      <alignment vertical="top" wrapText="1" mergeCell="1" readingOrder="0"/>
      <border outline="0">
        <bottom style="medium">
          <color indexed="64"/>
        </bottom>
      </border>
    </dxf>
  </rfmt>
  <rfmt sheetId="5" xfDxf="1" sqref="C1225" start="0" length="0">
    <dxf>
      <font>
        <sz val="12"/>
        <name val="Calibri"/>
        <scheme val="none"/>
      </font>
      <alignment vertical="top" wrapText="1" mergeCell="1" readingOrder="0"/>
      <border outline="0">
        <bottom style="medium">
          <color indexed="64"/>
        </bottom>
      </border>
    </dxf>
  </rfmt>
  <rfmt sheetId="5" xfDxf="1" sqref="D1225" start="0" length="0">
    <dxf>
      <font>
        <sz val="12"/>
        <name val="Calibri"/>
        <scheme val="none"/>
      </font>
      <alignment vertical="top" wrapText="1" mergeCell="1" readingOrder="0"/>
      <border outline="0">
        <bottom style="medium">
          <color indexed="64"/>
        </bottom>
      </border>
    </dxf>
  </rfmt>
  <rfmt sheetId="5" xfDxf="1" sqref="E1225" start="0" length="0">
    <dxf>
      <font>
        <sz val="12"/>
        <name val="Calibri"/>
        <scheme val="none"/>
      </font>
      <alignment vertical="top" wrapText="1" mergeCell="1" readingOrder="0"/>
      <border outline="0">
        <right style="medium">
          <color indexed="64"/>
        </right>
        <bottom style="medium">
          <color indexed="64"/>
        </bottom>
      </border>
    </dxf>
  </rfmt>
  <rfmt sheetId="5" xfDxf="1" sqref="F1225" start="0" length="0"/>
  <rfmt sheetId="5" xfDxf="1" sqref="G1225" start="0" length="0"/>
  <rfmt sheetId="5" xfDxf="1" sqref="H1225" start="0" length="0"/>
  <rfmt sheetId="5" xfDxf="1" sqref="I1225" start="0" length="0"/>
  <rfmt sheetId="5" xfDxf="1" sqref="J1225" start="0" length="0"/>
  <rfmt sheetId="5" xfDxf="1" sqref="K1225" start="0" length="0"/>
  <rfmt sheetId="5" xfDxf="1" sqref="L1225" start="0" length="0"/>
  <rfmt sheetId="5" xfDxf="1" sqref="M1225" start="0" length="0"/>
  <rfmt sheetId="5" xfDxf="1" sqref="N1225" start="0" length="0"/>
  <rfmt sheetId="5" xfDxf="1" sqref="O1225" start="0" length="0"/>
  <rfmt sheetId="5" xfDxf="1" sqref="P1225" start="0" length="0"/>
  <rfmt sheetId="5" xfDxf="1" sqref="Q1225" start="0" length="0"/>
  <rfmt sheetId="5" xfDxf="1" sqref="R1225" start="0" length="0"/>
  <rfmt sheetId="5" xfDxf="1" sqref="S1225" start="0" length="0"/>
  <rfmt sheetId="5" xfDxf="1" sqref="T1225" start="0" length="0"/>
  <rfmt sheetId="5" xfDxf="1" sqref="U1225" start="0" length="0"/>
  <rfmt sheetId="5" xfDxf="1" sqref="V1225" start="0" length="0"/>
  <rfmt sheetId="5" xfDxf="1" sqref="W1225" start="0" length="0"/>
  <rfmt sheetId="5" xfDxf="1" sqref="X1225" start="0" length="0"/>
  <rfmt sheetId="5" xfDxf="1" sqref="Y1225" start="0" length="0"/>
  <rfmt sheetId="5" xfDxf="1" sqref="Z1225" start="0" length="0"/>
  <rfmt sheetId="5" xfDxf="1" sqref="AA1225" start="0" length="0"/>
  <rfmt sheetId="5" xfDxf="1" sqref="AB1225" start="0" length="0"/>
  <rfmt sheetId="5" xfDxf="1" sqref="AC1225" start="0" length="0"/>
  <rfmt sheetId="5" xfDxf="1" sqref="AD1225" start="0" length="0"/>
  <rfmt sheetId="5" xfDxf="1" sqref="AE1225" start="0" length="0"/>
  <rfmt sheetId="5" xfDxf="1" sqref="A1226" start="0" length="0">
    <dxf>
      <font>
        <name val="Calibri"/>
        <scheme val="none"/>
      </font>
      <alignment wrapText="1" readingOrder="0"/>
    </dxf>
  </rfmt>
  <rfmt sheetId="5" xfDxf="1" sqref="B1226" start="0" length="0">
    <dxf>
      <font>
        <name val="Calibri"/>
        <scheme val="none"/>
      </font>
      <alignment wrapText="1" readingOrder="0"/>
    </dxf>
  </rfmt>
  <rfmt sheetId="5" xfDxf="1" sqref="C1226" start="0" length="0">
    <dxf>
      <font>
        <name val="Calibri"/>
        <scheme val="none"/>
      </font>
      <alignment wrapText="1" readingOrder="0"/>
    </dxf>
  </rfmt>
  <rfmt sheetId="5" xfDxf="1" sqref="D1226" start="0" length="0">
    <dxf>
      <font>
        <name val="Calibri"/>
        <scheme val="none"/>
      </font>
      <alignment wrapText="1" readingOrder="0"/>
    </dxf>
  </rfmt>
  <rfmt sheetId="5" xfDxf="1" sqref="E1226" start="0" length="0">
    <dxf>
      <font>
        <name val="Calibri"/>
        <scheme val="none"/>
      </font>
      <alignment wrapText="1" readingOrder="0"/>
    </dxf>
  </rfmt>
  <rfmt sheetId="5" xfDxf="1" sqref="F1226" start="0" length="0"/>
  <rfmt sheetId="5" xfDxf="1" sqref="G1226" start="0" length="0"/>
  <rfmt sheetId="5" xfDxf="1" sqref="H1226" start="0" length="0"/>
  <rfmt sheetId="5" xfDxf="1" sqref="I1226" start="0" length="0"/>
  <rfmt sheetId="5" xfDxf="1" sqref="J1226" start="0" length="0"/>
  <rfmt sheetId="5" xfDxf="1" sqref="K1226" start="0" length="0"/>
  <rfmt sheetId="5" xfDxf="1" sqref="L1226" start="0" length="0"/>
  <rfmt sheetId="5" xfDxf="1" sqref="M1226" start="0" length="0"/>
  <rfmt sheetId="5" xfDxf="1" sqref="N1226" start="0" length="0"/>
  <rfmt sheetId="5" xfDxf="1" sqref="O1226" start="0" length="0"/>
  <rfmt sheetId="5" xfDxf="1" sqref="P1226" start="0" length="0"/>
  <rfmt sheetId="5" xfDxf="1" sqref="Q1226" start="0" length="0"/>
  <rfmt sheetId="5" xfDxf="1" sqref="R1226" start="0" length="0"/>
  <rfmt sheetId="5" xfDxf="1" sqref="S1226" start="0" length="0"/>
  <rfmt sheetId="5" xfDxf="1" sqref="T1226" start="0" length="0"/>
  <rfmt sheetId="5" xfDxf="1" sqref="U1226" start="0" length="0"/>
  <rfmt sheetId="5" xfDxf="1" sqref="V1226" start="0" length="0"/>
  <rfmt sheetId="5" xfDxf="1" sqref="W1226" start="0" length="0"/>
  <rfmt sheetId="5" xfDxf="1" sqref="X1226" start="0" length="0"/>
  <rfmt sheetId="5" xfDxf="1" sqref="Y1226" start="0" length="0"/>
  <rfmt sheetId="5" xfDxf="1" sqref="Z1226" start="0" length="0"/>
  <rfmt sheetId="5" xfDxf="1" sqref="AA1226" start="0" length="0"/>
  <rfmt sheetId="5" xfDxf="1" sqref="AB1226" start="0" length="0"/>
  <rfmt sheetId="5" xfDxf="1" sqref="AC1226" start="0" length="0"/>
  <rfmt sheetId="5" xfDxf="1" sqref="AD1226" start="0" length="0"/>
  <rfmt sheetId="5" xfDxf="1" sqref="AE1226" start="0" length="0"/>
  <rfmt sheetId="5" xfDxf="1" sqref="A1227" start="0" length="0">
    <dxf>
      <font>
        <b/>
        <sz val="12"/>
        <color rgb="FFFF0000"/>
        <name val="Calibri"/>
        <scheme val="none"/>
      </font>
      <alignment horizontal="justify" readingOrder="0"/>
    </dxf>
  </rfmt>
  <rfmt sheetId="5" xfDxf="1" sqref="B1227" start="0" length="0"/>
  <rfmt sheetId="5" xfDxf="1" sqref="C1227" start="0" length="0"/>
  <rfmt sheetId="5" xfDxf="1" sqref="D1227" start="0" length="0"/>
  <rfmt sheetId="5" xfDxf="1" sqref="E1227" start="0" length="0"/>
  <rfmt sheetId="5" xfDxf="1" sqref="F1227" start="0" length="0"/>
  <rfmt sheetId="5" xfDxf="1" sqref="G1227" start="0" length="0"/>
  <rfmt sheetId="5" xfDxf="1" sqref="H1227" start="0" length="0"/>
  <rfmt sheetId="5" xfDxf="1" sqref="I1227" start="0" length="0"/>
  <rfmt sheetId="5" xfDxf="1" sqref="J1227" start="0" length="0"/>
  <rfmt sheetId="5" xfDxf="1" sqref="K1227" start="0" length="0"/>
  <rfmt sheetId="5" xfDxf="1" sqref="L1227" start="0" length="0"/>
  <rfmt sheetId="5" xfDxf="1" sqref="M1227" start="0" length="0"/>
  <rfmt sheetId="5" xfDxf="1" sqref="N1227" start="0" length="0"/>
  <rfmt sheetId="5" xfDxf="1" sqref="O1227" start="0" length="0"/>
  <rfmt sheetId="5" xfDxf="1" sqref="P1227" start="0" length="0"/>
  <rfmt sheetId="5" xfDxf="1" sqref="Q1227" start="0" length="0"/>
  <rfmt sheetId="5" xfDxf="1" sqref="R1227" start="0" length="0"/>
  <rfmt sheetId="5" xfDxf="1" sqref="S1227" start="0" length="0"/>
  <rfmt sheetId="5" xfDxf="1" sqref="T1227" start="0" length="0"/>
  <rfmt sheetId="5" xfDxf="1" sqref="U1227" start="0" length="0"/>
  <rfmt sheetId="5" xfDxf="1" sqref="V1227" start="0" length="0"/>
  <rfmt sheetId="5" xfDxf="1" sqref="W1227" start="0" length="0"/>
  <rfmt sheetId="5" xfDxf="1" sqref="X1227" start="0" length="0"/>
  <rfmt sheetId="5" xfDxf="1" sqref="Y1227" start="0" length="0"/>
  <rfmt sheetId="5" xfDxf="1" sqref="Z1227" start="0" length="0"/>
  <rfmt sheetId="5" xfDxf="1" sqref="AA1227" start="0" length="0"/>
  <rfmt sheetId="5" xfDxf="1" sqref="AB1227" start="0" length="0"/>
  <rfmt sheetId="5" xfDxf="1" sqref="AC1227" start="0" length="0"/>
  <rfmt sheetId="5" xfDxf="1" sqref="AD1227" start="0" length="0"/>
  <rfmt sheetId="5" xfDxf="1" sqref="AE1227" start="0" length="0"/>
  <rfmt sheetId="5" xfDxf="1" sqref="A1228" start="0" length="0">
    <dxf>
      <font>
        <sz val="12"/>
        <color rgb="FFFF0000"/>
        <name val="Calibri"/>
        <scheme val="none"/>
      </font>
      <alignment horizontal="justify" readingOrder="0"/>
    </dxf>
  </rfmt>
  <rfmt sheetId="5" xfDxf="1" sqref="B1228" start="0" length="0"/>
  <rfmt sheetId="5" xfDxf="1" sqref="C1228" start="0" length="0"/>
  <rfmt sheetId="5" xfDxf="1" sqref="D1228" start="0" length="0"/>
  <rfmt sheetId="5" xfDxf="1" sqref="E1228" start="0" length="0"/>
  <rfmt sheetId="5" xfDxf="1" sqref="F1228" start="0" length="0"/>
  <rfmt sheetId="5" xfDxf="1" sqref="G1228" start="0" length="0"/>
  <rfmt sheetId="5" xfDxf="1" sqref="H1228" start="0" length="0"/>
  <rfmt sheetId="5" xfDxf="1" sqref="I1228" start="0" length="0"/>
  <rfmt sheetId="5" xfDxf="1" sqref="J1228" start="0" length="0"/>
  <rfmt sheetId="5" xfDxf="1" sqref="K1228" start="0" length="0"/>
  <rfmt sheetId="5" xfDxf="1" sqref="L1228" start="0" length="0"/>
  <rfmt sheetId="5" xfDxf="1" sqref="M1228" start="0" length="0"/>
  <rfmt sheetId="5" xfDxf="1" sqref="N1228" start="0" length="0"/>
  <rfmt sheetId="5" xfDxf="1" sqref="O1228" start="0" length="0"/>
  <rfmt sheetId="5" xfDxf="1" sqref="P1228" start="0" length="0"/>
  <rfmt sheetId="5" xfDxf="1" sqref="Q1228" start="0" length="0"/>
  <rfmt sheetId="5" xfDxf="1" sqref="R1228" start="0" length="0"/>
  <rfmt sheetId="5" xfDxf="1" sqref="S1228" start="0" length="0"/>
  <rfmt sheetId="5" xfDxf="1" sqref="T1228" start="0" length="0"/>
  <rfmt sheetId="5" xfDxf="1" sqref="U1228" start="0" length="0"/>
  <rfmt sheetId="5" xfDxf="1" sqref="V1228" start="0" length="0"/>
  <rfmt sheetId="5" xfDxf="1" sqref="W1228" start="0" length="0"/>
  <rfmt sheetId="5" xfDxf="1" sqref="X1228" start="0" length="0"/>
  <rfmt sheetId="5" xfDxf="1" sqref="Y1228" start="0" length="0"/>
  <rfmt sheetId="5" xfDxf="1" sqref="Z1228" start="0" length="0"/>
  <rfmt sheetId="5" xfDxf="1" sqref="AA1228" start="0" length="0"/>
  <rfmt sheetId="5" xfDxf="1" sqref="AB1228" start="0" length="0"/>
  <rfmt sheetId="5" xfDxf="1" sqref="AC1228" start="0" length="0"/>
  <rfmt sheetId="5" xfDxf="1" sqref="AD1228" start="0" length="0"/>
  <rfmt sheetId="5" xfDxf="1" sqref="AE1228" start="0" length="0"/>
  <rcc rId="57680" sId="5" xfDxf="1" dxf="1">
    <nc r="A1229" t="inlineStr">
      <is>
        <t>1.8 Project Implementation Plan</t>
      </is>
    </nc>
    <ndxf>
      <font>
        <b/>
        <sz val="12"/>
        <name val="Calibri"/>
        <scheme val="none"/>
      </font>
      <alignment horizontal="justify" readingOrder="0"/>
    </ndxf>
  </rcc>
  <rfmt sheetId="5" xfDxf="1" sqref="B1229" start="0" length="0"/>
  <rfmt sheetId="5" xfDxf="1" sqref="C1229" start="0" length="0"/>
  <rfmt sheetId="5" xfDxf="1" sqref="D1229" start="0" length="0"/>
  <rfmt sheetId="5" xfDxf="1" sqref="E1229" start="0" length="0"/>
  <rfmt sheetId="5" xfDxf="1" sqref="F1229" start="0" length="0"/>
  <rfmt sheetId="5" xfDxf="1" sqref="G1229" start="0" length="0"/>
  <rfmt sheetId="5" xfDxf="1" sqref="H1229" start="0" length="0"/>
  <rfmt sheetId="5" xfDxf="1" sqref="I1229" start="0" length="0"/>
  <rfmt sheetId="5" xfDxf="1" sqref="J1229" start="0" length="0"/>
  <rfmt sheetId="5" xfDxf="1" sqref="K1229" start="0" length="0"/>
  <rfmt sheetId="5" xfDxf="1" sqref="L1229" start="0" length="0"/>
  <rfmt sheetId="5" xfDxf="1" sqref="M1229" start="0" length="0"/>
  <rfmt sheetId="5" xfDxf="1" sqref="N1229" start="0" length="0"/>
  <rfmt sheetId="5" xfDxf="1" sqref="O1229" start="0" length="0"/>
  <rfmt sheetId="5" xfDxf="1" sqref="P1229" start="0" length="0"/>
  <rfmt sheetId="5" xfDxf="1" sqref="Q1229" start="0" length="0"/>
  <rfmt sheetId="5" xfDxf="1" sqref="R1229" start="0" length="0"/>
  <rfmt sheetId="5" xfDxf="1" sqref="S1229" start="0" length="0"/>
  <rfmt sheetId="5" xfDxf="1" sqref="T1229" start="0" length="0"/>
  <rfmt sheetId="5" xfDxf="1" sqref="U1229" start="0" length="0"/>
  <rfmt sheetId="5" xfDxf="1" sqref="V1229" start="0" length="0"/>
  <rfmt sheetId="5" xfDxf="1" sqref="W1229" start="0" length="0"/>
  <rfmt sheetId="5" xfDxf="1" sqref="X1229" start="0" length="0"/>
  <rfmt sheetId="5" xfDxf="1" sqref="Y1229" start="0" length="0"/>
  <rfmt sheetId="5" xfDxf="1" sqref="Z1229" start="0" length="0"/>
  <rfmt sheetId="5" xfDxf="1" sqref="AA1229" start="0" length="0"/>
  <rfmt sheetId="5" xfDxf="1" sqref="AB1229" start="0" length="0"/>
  <rfmt sheetId="5" xfDxf="1" sqref="AC1229" start="0" length="0"/>
  <rfmt sheetId="5" xfDxf="1" sqref="AD1229" start="0" length="0"/>
  <rfmt sheetId="5" xfDxf="1" sqref="AE1229" start="0" length="0"/>
  <rfmt sheetId="5" xfDxf="1" sqref="A1230" start="0" length="0">
    <dxf>
      <font>
        <b/>
        <sz val="12"/>
        <color rgb="FFFF0000"/>
        <name val="Calibri"/>
        <scheme val="none"/>
      </font>
      <alignment horizontal="justify" readingOrder="0"/>
    </dxf>
  </rfmt>
  <rfmt sheetId="5" xfDxf="1" sqref="B1230" start="0" length="0"/>
  <rfmt sheetId="5" xfDxf="1" sqref="C1230" start="0" length="0"/>
  <rfmt sheetId="5" xfDxf="1" sqref="D1230" start="0" length="0"/>
  <rfmt sheetId="5" xfDxf="1" sqref="E1230" start="0" length="0"/>
  <rfmt sheetId="5" xfDxf="1" sqref="F1230" start="0" length="0"/>
  <rfmt sheetId="5" xfDxf="1" sqref="G1230" start="0" length="0"/>
  <rfmt sheetId="5" xfDxf="1" sqref="H1230" start="0" length="0"/>
  <rfmt sheetId="5" xfDxf="1" sqref="I1230" start="0" length="0"/>
  <rfmt sheetId="5" xfDxf="1" sqref="J1230" start="0" length="0"/>
  <rfmt sheetId="5" xfDxf="1" sqref="K1230" start="0" length="0"/>
  <rfmt sheetId="5" xfDxf="1" sqref="L1230" start="0" length="0"/>
  <rfmt sheetId="5" xfDxf="1" sqref="M1230" start="0" length="0"/>
  <rfmt sheetId="5" xfDxf="1" sqref="N1230" start="0" length="0"/>
  <rfmt sheetId="5" xfDxf="1" sqref="O1230" start="0" length="0"/>
  <rfmt sheetId="5" xfDxf="1" sqref="P1230" start="0" length="0"/>
  <rfmt sheetId="5" xfDxf="1" sqref="Q1230" start="0" length="0"/>
  <rfmt sheetId="5" xfDxf="1" sqref="R1230" start="0" length="0"/>
  <rfmt sheetId="5" xfDxf="1" sqref="S1230" start="0" length="0"/>
  <rfmt sheetId="5" xfDxf="1" sqref="T1230" start="0" length="0"/>
  <rfmt sheetId="5" xfDxf="1" sqref="U1230" start="0" length="0"/>
  <rfmt sheetId="5" xfDxf="1" sqref="V1230" start="0" length="0"/>
  <rfmt sheetId="5" xfDxf="1" sqref="W1230" start="0" length="0"/>
  <rfmt sheetId="5" xfDxf="1" sqref="X1230" start="0" length="0"/>
  <rfmt sheetId="5" xfDxf="1" sqref="Y1230" start="0" length="0"/>
  <rfmt sheetId="5" xfDxf="1" sqref="Z1230" start="0" length="0"/>
  <rfmt sheetId="5" xfDxf="1" sqref="AA1230" start="0" length="0"/>
  <rfmt sheetId="5" xfDxf="1" sqref="AB1230" start="0" length="0"/>
  <rfmt sheetId="5" xfDxf="1" sqref="AC1230" start="0" length="0"/>
  <rfmt sheetId="5" xfDxf="1" sqref="AD1230" start="0" length="0"/>
  <rfmt sheetId="5" xfDxf="1" sqref="AE1230" start="0" length="0"/>
  <rfmt sheetId="5" xfDxf="1" sqref="A1231" start="0" length="0">
    <dxf>
      <font>
        <b/>
        <sz val="11"/>
        <name val="Calibri"/>
        <scheme val="none"/>
      </font>
      <alignment vertical="top" wrapText="1" mergeCell="1" readingOrder="0"/>
      <border outline="0">
        <left style="medium">
          <color rgb="FF000000"/>
        </left>
        <right style="medium">
          <color rgb="FF000000"/>
        </right>
        <top style="medium">
          <color rgb="FF000000"/>
        </top>
      </border>
    </dxf>
  </rfmt>
  <rcc rId="57681" sId="5" xfDxf="1" dxf="1">
    <nc r="B1231" t="inlineStr">
      <is>
        <t>QTR1</t>
      </is>
    </nc>
    <ndxf>
      <font>
        <b/>
        <sz val="11"/>
        <name val="Calibri"/>
        <scheme val="none"/>
      </font>
      <alignment vertical="top" wrapText="1" mergeCell="1" readingOrder="0"/>
      <border outline="0">
        <left style="medium">
          <color rgb="FF000000"/>
        </left>
        <top style="medium">
          <color rgb="FF000000"/>
        </top>
      </border>
    </ndxf>
  </rcc>
  <rfmt sheetId="5" xfDxf="1" sqref="C1231" start="0" length="0">
    <dxf>
      <font>
        <b/>
        <sz val="11"/>
        <name val="Calibri"/>
        <scheme val="none"/>
      </font>
      <alignment vertical="top" wrapText="1" mergeCell="1" readingOrder="0"/>
      <border outline="0">
        <top style="medium">
          <color rgb="FF000000"/>
        </top>
      </border>
    </dxf>
  </rfmt>
  <rfmt sheetId="5" xfDxf="1" sqref="D1231" start="0" length="0">
    <dxf>
      <font>
        <b/>
        <sz val="11"/>
        <name val="Calibri"/>
        <scheme val="none"/>
      </font>
      <alignment vertical="top" wrapText="1" mergeCell="1" readingOrder="0"/>
      <border outline="0">
        <right style="medium">
          <color rgb="FF000000"/>
        </right>
        <top style="medium">
          <color rgb="FF000000"/>
        </top>
      </border>
    </dxf>
  </rfmt>
  <rcc rId="57682" sId="5" xfDxf="1" dxf="1">
    <nc r="E1231" t="inlineStr">
      <is>
        <t>QTR2</t>
      </is>
    </nc>
    <ndxf>
      <font>
        <b/>
        <sz val="11"/>
        <name val="Calibri"/>
        <scheme val="none"/>
      </font>
      <alignment vertical="top" wrapText="1" mergeCell="1" readingOrder="0"/>
      <border outline="0">
        <left style="medium">
          <color rgb="FF000000"/>
        </left>
        <top style="medium">
          <color rgb="FF000000"/>
        </top>
      </border>
    </ndxf>
  </rcc>
  <rfmt sheetId="5" xfDxf="1" sqref="F1231" start="0" length="0">
    <dxf>
      <font>
        <b/>
        <sz val="11"/>
        <name val="Calibri"/>
        <scheme val="none"/>
      </font>
      <alignment vertical="top" wrapText="1" mergeCell="1" readingOrder="0"/>
      <border outline="0">
        <top style="medium">
          <color rgb="FF000000"/>
        </top>
      </border>
    </dxf>
  </rfmt>
  <rfmt sheetId="5" xfDxf="1" sqref="G1231" start="0" length="0">
    <dxf>
      <font>
        <b/>
        <sz val="11"/>
        <name val="Calibri"/>
        <scheme val="none"/>
      </font>
      <alignment vertical="top" wrapText="1" mergeCell="1" readingOrder="0"/>
      <border outline="0">
        <top style="medium">
          <color rgb="FF000000"/>
        </top>
      </border>
    </dxf>
  </rfmt>
  <rfmt sheetId="5" xfDxf="1" sqref="H1231" start="0" length="0">
    <dxf>
      <font>
        <b/>
        <sz val="11"/>
        <name val="Calibri"/>
        <scheme val="none"/>
      </font>
      <alignment vertical="top" wrapText="1" mergeCell="1" readingOrder="0"/>
      <border outline="0">
        <right style="medium">
          <color rgb="FF000000"/>
        </right>
        <top style="medium">
          <color rgb="FF000000"/>
        </top>
      </border>
    </dxf>
  </rfmt>
  <rcc rId="57683" sId="5" xfDxf="1" dxf="1">
    <nc r="I1231" t="inlineStr">
      <is>
        <t>QTR3</t>
      </is>
    </nc>
    <ndxf>
      <font>
        <b/>
        <sz val="11"/>
        <name val="Calibri"/>
        <scheme val="none"/>
      </font>
      <alignment vertical="top" wrapText="1" mergeCell="1" readingOrder="0"/>
      <border outline="0">
        <left style="medium">
          <color rgb="FF000000"/>
        </left>
        <top style="medium">
          <color rgb="FF000000"/>
        </top>
      </border>
    </ndxf>
  </rcc>
  <rfmt sheetId="5" xfDxf="1" sqref="J1231" start="0" length="0">
    <dxf>
      <font>
        <b/>
        <sz val="11"/>
        <name val="Calibri"/>
        <scheme val="none"/>
      </font>
      <alignment vertical="top" wrapText="1" mergeCell="1" readingOrder="0"/>
      <border outline="0">
        <top style="medium">
          <color rgb="FF000000"/>
        </top>
      </border>
    </dxf>
  </rfmt>
  <rfmt sheetId="5" xfDxf="1" sqref="K1231" start="0" length="0">
    <dxf>
      <font>
        <b/>
        <sz val="11"/>
        <name val="Calibri"/>
        <scheme val="none"/>
      </font>
      <alignment vertical="top" wrapText="1" mergeCell="1" readingOrder="0"/>
      <border outline="0">
        <top style="medium">
          <color rgb="FF000000"/>
        </top>
      </border>
    </dxf>
  </rfmt>
  <rfmt sheetId="5" xfDxf="1" sqref="L1231" start="0" length="0">
    <dxf>
      <font>
        <b/>
        <sz val="11"/>
        <name val="Calibri"/>
        <scheme val="none"/>
      </font>
      <alignment vertical="top" wrapText="1" mergeCell="1" readingOrder="0"/>
      <border outline="0">
        <right style="medium">
          <color rgb="FF000000"/>
        </right>
        <top style="medium">
          <color rgb="FF000000"/>
        </top>
      </border>
    </dxf>
  </rfmt>
  <rcc rId="57684" sId="5" xfDxf="1" dxf="1">
    <nc r="M1231" t="inlineStr">
      <is>
        <t>QTR4</t>
      </is>
    </nc>
    <ndxf>
      <font>
        <b/>
        <sz val="11"/>
        <name val="Calibri"/>
        <scheme val="none"/>
      </font>
      <alignment vertical="top" wrapText="1" mergeCell="1" readingOrder="0"/>
      <border outline="0">
        <left style="medium">
          <color rgb="FF000000"/>
        </left>
        <top style="medium">
          <color rgb="FF000000"/>
        </top>
      </border>
    </ndxf>
  </rcc>
  <rfmt sheetId="5" xfDxf="1" sqref="N1231" start="0" length="0">
    <dxf>
      <font>
        <b/>
        <sz val="11"/>
        <name val="Calibri"/>
        <scheme val="none"/>
      </font>
      <alignment vertical="top" wrapText="1" mergeCell="1" readingOrder="0"/>
      <border outline="0">
        <top style="medium">
          <color rgb="FF000000"/>
        </top>
      </border>
    </dxf>
  </rfmt>
  <rfmt sheetId="5" xfDxf="1" sqref="O1231" start="0" length="0">
    <dxf>
      <font>
        <b/>
        <sz val="11"/>
        <name val="Calibri"/>
        <scheme val="none"/>
      </font>
      <alignment vertical="top" wrapText="1" mergeCell="1" readingOrder="0"/>
      <border outline="0">
        <top style="medium">
          <color rgb="FF000000"/>
        </top>
      </border>
    </dxf>
  </rfmt>
  <rfmt sheetId="5" xfDxf="1" sqref="P1231" start="0" length="0">
    <dxf>
      <font>
        <b/>
        <sz val="11"/>
        <name val="Calibri"/>
        <scheme val="none"/>
      </font>
      <alignment vertical="top" wrapText="1" mergeCell="1" readingOrder="0"/>
      <border outline="0">
        <right style="medium">
          <color rgb="FF000000"/>
        </right>
        <top style="medium">
          <color rgb="FF000000"/>
        </top>
      </border>
    </dxf>
  </rfmt>
  <rcc rId="57685" sId="5" xfDxf="1" dxf="1">
    <nc r="Q1231" t="inlineStr">
      <is>
        <t>QTR5</t>
      </is>
    </nc>
    <ndxf>
      <font>
        <b/>
        <sz val="11"/>
        <name val="Calibri"/>
        <scheme val="none"/>
      </font>
      <alignment vertical="top" wrapText="1" mergeCell="1" readingOrder="0"/>
      <border outline="0">
        <left style="medium">
          <color rgb="FF000000"/>
        </left>
        <top style="medium">
          <color rgb="FF000000"/>
        </top>
      </border>
    </ndxf>
  </rcc>
  <rfmt sheetId="5" xfDxf="1" sqref="R1231" start="0" length="0">
    <dxf>
      <font>
        <b/>
        <sz val="11"/>
        <name val="Calibri"/>
        <scheme val="none"/>
      </font>
      <alignment vertical="top" wrapText="1" mergeCell="1" readingOrder="0"/>
      <border outline="0">
        <top style="medium">
          <color rgb="FF000000"/>
        </top>
      </border>
    </dxf>
  </rfmt>
  <rfmt sheetId="5" xfDxf="1" sqref="S1231" start="0" length="0">
    <dxf>
      <font>
        <b/>
        <sz val="11"/>
        <name val="Calibri"/>
        <scheme val="none"/>
      </font>
      <alignment vertical="top" wrapText="1" mergeCell="1" readingOrder="0"/>
      <border outline="0">
        <top style="medium">
          <color rgb="FF000000"/>
        </top>
      </border>
    </dxf>
  </rfmt>
  <rfmt sheetId="5" xfDxf="1" sqref="T1231" start="0" length="0">
    <dxf>
      <font>
        <b/>
        <sz val="11"/>
        <name val="Calibri"/>
        <scheme val="none"/>
      </font>
      <alignment vertical="top" wrapText="1" mergeCell="1" readingOrder="0"/>
      <border outline="0">
        <top style="medium">
          <color rgb="FF000000"/>
        </top>
      </border>
    </dxf>
  </rfmt>
  <rfmt sheetId="5" xfDxf="1" sqref="U1231" start="0" length="0">
    <dxf>
      <font>
        <b/>
        <sz val="11"/>
        <name val="Calibri"/>
        <scheme val="none"/>
      </font>
      <alignment vertical="top" wrapText="1" mergeCell="1" readingOrder="0"/>
      <border outline="0">
        <right style="medium">
          <color rgb="FF000000"/>
        </right>
        <top style="medium">
          <color rgb="FF000000"/>
        </top>
      </border>
    </dxf>
  </rfmt>
  <rcc rId="57686" sId="5" xfDxf="1" dxf="1">
    <nc r="V1231" t="inlineStr">
      <is>
        <t>QTR6</t>
      </is>
    </nc>
    <ndxf>
      <font>
        <b/>
        <sz val="11"/>
        <name val="Calibri"/>
        <scheme val="none"/>
      </font>
      <alignment vertical="top" wrapText="1" mergeCell="1" readingOrder="0"/>
      <border outline="0">
        <left style="medium">
          <color rgb="FF000000"/>
        </left>
        <top style="medium">
          <color rgb="FF000000"/>
        </top>
      </border>
    </ndxf>
  </rcc>
  <rfmt sheetId="5" xfDxf="1" sqref="W1231" start="0" length="0">
    <dxf>
      <font>
        <b/>
        <sz val="11"/>
        <name val="Calibri"/>
        <scheme val="none"/>
      </font>
      <alignment vertical="top" wrapText="1" mergeCell="1" readingOrder="0"/>
      <border outline="0">
        <top style="medium">
          <color rgb="FF000000"/>
        </top>
      </border>
    </dxf>
  </rfmt>
  <rfmt sheetId="5" xfDxf="1" sqref="X1231" start="0" length="0">
    <dxf>
      <font>
        <b/>
        <sz val="11"/>
        <name val="Calibri"/>
        <scheme val="none"/>
      </font>
      <alignment vertical="top" wrapText="1" mergeCell="1" readingOrder="0"/>
      <border outline="0">
        <right style="medium">
          <color rgb="FF000000"/>
        </right>
        <top style="medium">
          <color rgb="FF000000"/>
        </top>
      </border>
    </dxf>
  </rfmt>
  <rcc rId="57687" sId="5" xfDxf="1" dxf="1">
    <nc r="Y1231" t="inlineStr">
      <is>
        <t>Expected Outputs</t>
      </is>
    </nc>
    <ndxf>
      <font>
        <b/>
        <sz val="11"/>
        <name val="Calibri"/>
        <scheme val="none"/>
      </font>
      <alignment vertical="top" wrapText="1" mergeCell="1" readingOrder="0"/>
      <border outline="0">
        <left style="medium">
          <color rgb="FF000000"/>
        </left>
        <right style="medium">
          <color rgb="FF000000"/>
        </right>
        <top style="medium">
          <color rgb="FF000000"/>
        </top>
      </border>
    </ndxf>
  </rcc>
  <rcc rId="57688" sId="5" xfDxf="1" dxf="1">
    <nc r="Z1231" t="inlineStr">
      <is>
        <t>Quantified Targets</t>
      </is>
    </nc>
    <ndxf>
      <font>
        <b/>
        <sz val="11"/>
        <name val="Calibri"/>
        <scheme val="none"/>
      </font>
      <alignment vertical="top" wrapText="1" mergeCell="1" readingOrder="0"/>
      <border outline="0">
        <left style="medium">
          <color rgb="FF000000"/>
        </left>
        <top style="medium">
          <color rgb="FF000000"/>
        </top>
      </border>
    </ndxf>
  </rcc>
  <rfmt sheetId="5" xfDxf="1" sqref="AA1231" start="0" length="0">
    <dxf>
      <font>
        <b/>
        <sz val="11"/>
        <name val="Calibri"/>
        <scheme val="none"/>
      </font>
      <alignment vertical="top" wrapText="1" mergeCell="1" readingOrder="0"/>
      <border outline="0">
        <right style="medium">
          <color rgb="FF000000"/>
        </right>
        <top style="medium">
          <color rgb="FF000000"/>
        </top>
      </border>
    </dxf>
  </rfmt>
  <rcc rId="57689" sId="5" xfDxf="1" dxf="1">
    <nc r="AB1231" t="inlineStr">
      <is>
        <t>Responsible Person</t>
      </is>
    </nc>
    <ndxf>
      <font>
        <b/>
        <sz val="11"/>
        <name val="Calibri"/>
        <scheme val="none"/>
      </font>
      <alignment vertical="top" wrapText="1" mergeCell="1" readingOrder="0"/>
      <border outline="0">
        <left style="medium">
          <color rgb="FF000000"/>
        </left>
        <top style="medium">
          <color rgb="FF000000"/>
        </top>
      </border>
    </ndxf>
  </rcc>
  <rfmt sheetId="5" xfDxf="1" sqref="AC1231" start="0" length="0">
    <dxf>
      <font>
        <b/>
        <sz val="11"/>
        <name val="Calibri"/>
        <scheme val="none"/>
      </font>
      <alignment vertical="top" wrapText="1" mergeCell="1" readingOrder="0"/>
      <border outline="0">
        <top style="medium">
          <color rgb="FF000000"/>
        </top>
      </border>
    </dxf>
  </rfmt>
  <rfmt sheetId="5" xfDxf="1" sqref="AD1231" start="0" length="0">
    <dxf>
      <font>
        <b/>
        <sz val="11"/>
        <name val="Calibri"/>
        <scheme val="none"/>
      </font>
      <alignment vertical="top" wrapText="1" mergeCell="1" readingOrder="0"/>
      <border outline="0">
        <right style="medium">
          <color rgb="FF000000"/>
        </right>
        <top style="medium">
          <color rgb="FF000000"/>
        </top>
      </border>
    </dxf>
  </rfmt>
  <rcc rId="57690" sId="5" xfDxf="1" dxf="1">
    <nc r="AE1231" t="inlineStr">
      <is>
        <t xml:space="preserve">Total Budget </t>
      </is>
    </nc>
    <ndxf>
      <font>
        <b/>
        <sz val="11"/>
        <name val="Calibri"/>
        <scheme val="none"/>
      </font>
      <alignment vertical="top" wrapText="1" mergeCell="1" readingOrder="0"/>
      <border outline="0">
        <left style="medium">
          <color rgb="FF000000"/>
        </left>
        <right style="medium">
          <color rgb="FF000000"/>
        </right>
        <top style="medium">
          <color rgb="FF000000"/>
        </top>
      </border>
    </ndxf>
  </rcc>
  <rfmt sheetId="5" xfDxf="1" sqref="A1232" start="0" length="0">
    <dxf>
      <font>
        <b/>
        <sz val="11"/>
        <name val="Calibri"/>
        <scheme val="none"/>
      </font>
      <alignment vertical="top" wrapText="1" mergeCell="1" readingOrder="0"/>
      <border outline="0">
        <left style="medium">
          <color rgb="FF000000"/>
        </left>
        <right style="medium">
          <color rgb="FF000000"/>
        </right>
      </border>
    </dxf>
  </rfmt>
  <rfmt sheetId="5" xfDxf="1" sqref="B1232" start="0" length="0">
    <dxf>
      <font>
        <b/>
        <sz val="11"/>
        <name val="Calibri"/>
        <scheme val="none"/>
      </font>
      <alignment vertical="top" wrapText="1" mergeCell="1" readingOrder="0"/>
      <border outline="0">
        <left style="medium">
          <color rgb="FF000000"/>
        </left>
        <bottom style="medium">
          <color rgb="FF000000"/>
        </bottom>
      </border>
    </dxf>
  </rfmt>
  <rfmt sheetId="5" xfDxf="1" sqref="C1232" start="0" length="0">
    <dxf>
      <font>
        <b/>
        <sz val="11"/>
        <name val="Calibri"/>
        <scheme val="none"/>
      </font>
      <alignment vertical="top" wrapText="1" mergeCell="1" readingOrder="0"/>
      <border outline="0">
        <bottom style="medium">
          <color rgb="FF000000"/>
        </bottom>
      </border>
    </dxf>
  </rfmt>
  <rfmt sheetId="5" xfDxf="1" sqref="D1232" start="0" length="0">
    <dxf>
      <font>
        <b/>
        <sz val="11"/>
        <name val="Calibri"/>
        <scheme val="none"/>
      </font>
      <alignment vertical="top" wrapText="1" mergeCell="1" readingOrder="0"/>
      <border outline="0">
        <right style="medium">
          <color rgb="FF000000"/>
        </right>
        <bottom style="medium">
          <color rgb="FF000000"/>
        </bottom>
      </border>
    </dxf>
  </rfmt>
  <rfmt sheetId="5" xfDxf="1" sqref="E1232" start="0" length="0">
    <dxf>
      <font>
        <b/>
        <sz val="11"/>
        <name val="Calibri"/>
        <scheme val="none"/>
      </font>
      <alignment vertical="top" wrapText="1" mergeCell="1" readingOrder="0"/>
      <border outline="0">
        <left style="medium">
          <color rgb="FF000000"/>
        </left>
        <bottom style="medium">
          <color rgb="FF000000"/>
        </bottom>
      </border>
    </dxf>
  </rfmt>
  <rfmt sheetId="5" xfDxf="1" sqref="F1232" start="0" length="0">
    <dxf>
      <font>
        <b/>
        <sz val="11"/>
        <name val="Calibri"/>
        <scheme val="none"/>
      </font>
      <alignment vertical="top" wrapText="1" mergeCell="1" readingOrder="0"/>
      <border outline="0">
        <bottom style="medium">
          <color rgb="FF000000"/>
        </bottom>
      </border>
    </dxf>
  </rfmt>
  <rfmt sheetId="5" xfDxf="1" sqref="G1232" start="0" length="0">
    <dxf>
      <font>
        <b/>
        <sz val="11"/>
        <name val="Calibri"/>
        <scheme val="none"/>
      </font>
      <alignment vertical="top" wrapText="1" mergeCell="1" readingOrder="0"/>
      <border outline="0">
        <bottom style="medium">
          <color rgb="FF000000"/>
        </bottom>
      </border>
    </dxf>
  </rfmt>
  <rfmt sheetId="5" xfDxf="1" sqref="H1232" start="0" length="0">
    <dxf>
      <font>
        <b/>
        <sz val="11"/>
        <name val="Calibri"/>
        <scheme val="none"/>
      </font>
      <alignment vertical="top" wrapText="1" mergeCell="1" readingOrder="0"/>
      <border outline="0">
        <right style="medium">
          <color rgb="FF000000"/>
        </right>
        <bottom style="medium">
          <color rgb="FF000000"/>
        </bottom>
      </border>
    </dxf>
  </rfmt>
  <rfmt sheetId="5" xfDxf="1" sqref="I1232" start="0" length="0">
    <dxf>
      <font>
        <b/>
        <sz val="11"/>
        <name val="Calibri"/>
        <scheme val="none"/>
      </font>
      <alignment vertical="top" wrapText="1" mergeCell="1" readingOrder="0"/>
      <border outline="0">
        <left style="medium">
          <color rgb="FF000000"/>
        </left>
        <bottom style="medium">
          <color rgb="FF000000"/>
        </bottom>
      </border>
    </dxf>
  </rfmt>
  <rfmt sheetId="5" xfDxf="1" sqref="J1232" start="0" length="0">
    <dxf>
      <font>
        <b/>
        <sz val="11"/>
        <name val="Calibri"/>
        <scheme val="none"/>
      </font>
      <alignment vertical="top" wrapText="1" mergeCell="1" readingOrder="0"/>
      <border outline="0">
        <bottom style="medium">
          <color rgb="FF000000"/>
        </bottom>
      </border>
    </dxf>
  </rfmt>
  <rfmt sheetId="5" xfDxf="1" sqref="K1232" start="0" length="0">
    <dxf>
      <font>
        <b/>
        <sz val="11"/>
        <name val="Calibri"/>
        <scheme val="none"/>
      </font>
      <alignment vertical="top" wrapText="1" mergeCell="1" readingOrder="0"/>
      <border outline="0">
        <bottom style="medium">
          <color rgb="FF000000"/>
        </bottom>
      </border>
    </dxf>
  </rfmt>
  <rfmt sheetId="5" xfDxf="1" sqref="L1232" start="0" length="0">
    <dxf>
      <font>
        <b/>
        <sz val="11"/>
        <name val="Calibri"/>
        <scheme val="none"/>
      </font>
      <alignment vertical="top" wrapText="1" mergeCell="1" readingOrder="0"/>
      <border outline="0">
        <right style="medium">
          <color rgb="FF000000"/>
        </right>
        <bottom style="medium">
          <color rgb="FF000000"/>
        </bottom>
      </border>
    </dxf>
  </rfmt>
  <rfmt sheetId="5" xfDxf="1" sqref="M1232" start="0" length="0">
    <dxf>
      <font>
        <b/>
        <sz val="11"/>
        <name val="Calibri"/>
        <scheme val="none"/>
      </font>
      <alignment vertical="top" wrapText="1" mergeCell="1" readingOrder="0"/>
      <border outline="0">
        <left style="medium">
          <color rgb="FF000000"/>
        </left>
        <bottom style="medium">
          <color rgb="FF000000"/>
        </bottom>
      </border>
    </dxf>
  </rfmt>
  <rfmt sheetId="5" xfDxf="1" sqref="N1232" start="0" length="0">
    <dxf>
      <font>
        <b/>
        <sz val="11"/>
        <name val="Calibri"/>
        <scheme val="none"/>
      </font>
      <alignment vertical="top" wrapText="1" mergeCell="1" readingOrder="0"/>
      <border outline="0">
        <bottom style="medium">
          <color rgb="FF000000"/>
        </bottom>
      </border>
    </dxf>
  </rfmt>
  <rfmt sheetId="5" xfDxf="1" sqref="O1232" start="0" length="0">
    <dxf>
      <font>
        <b/>
        <sz val="11"/>
        <name val="Calibri"/>
        <scheme val="none"/>
      </font>
      <alignment vertical="top" wrapText="1" mergeCell="1" readingOrder="0"/>
      <border outline="0">
        <bottom style="medium">
          <color rgb="FF000000"/>
        </bottom>
      </border>
    </dxf>
  </rfmt>
  <rfmt sheetId="5" xfDxf="1" sqref="P1232" start="0" length="0">
    <dxf>
      <font>
        <b/>
        <sz val="11"/>
        <name val="Calibri"/>
        <scheme val="none"/>
      </font>
      <alignment vertical="top" wrapText="1" mergeCell="1" readingOrder="0"/>
      <border outline="0">
        <right style="medium">
          <color rgb="FF000000"/>
        </right>
        <bottom style="medium">
          <color rgb="FF000000"/>
        </bottom>
      </border>
    </dxf>
  </rfmt>
  <rcc rId="57691" sId="5" xfDxf="1" dxf="1">
    <nc r="Q1232">
      <v>2016</v>
    </nc>
    <ndxf>
      <font>
        <b/>
        <sz val="11"/>
        <name val="Calibri"/>
        <scheme val="none"/>
      </font>
      <alignment vertical="top" wrapText="1" mergeCell="1" readingOrder="0"/>
      <border outline="0">
        <left style="medium">
          <color rgb="FF000000"/>
        </left>
        <bottom style="medium">
          <color rgb="FF000000"/>
        </bottom>
      </border>
    </ndxf>
  </rcc>
  <rfmt sheetId="5" xfDxf="1" sqref="R1232" start="0" length="0">
    <dxf>
      <font>
        <b/>
        <sz val="11"/>
        <name val="Calibri"/>
        <scheme val="none"/>
      </font>
      <alignment vertical="top" wrapText="1" mergeCell="1" readingOrder="0"/>
      <border outline="0">
        <bottom style="medium">
          <color rgb="FF000000"/>
        </bottom>
      </border>
    </dxf>
  </rfmt>
  <rfmt sheetId="5" xfDxf="1" sqref="S1232" start="0" length="0">
    <dxf>
      <font>
        <b/>
        <sz val="11"/>
        <name val="Calibri"/>
        <scheme val="none"/>
      </font>
      <alignment vertical="top" wrapText="1" mergeCell="1" readingOrder="0"/>
      <border outline="0">
        <bottom style="medium">
          <color rgb="FF000000"/>
        </bottom>
      </border>
    </dxf>
  </rfmt>
  <rfmt sheetId="5" xfDxf="1" sqref="T1232" start="0" length="0">
    <dxf>
      <font>
        <b/>
        <sz val="11"/>
        <name val="Calibri"/>
        <scheme val="none"/>
      </font>
      <alignment vertical="top" wrapText="1" mergeCell="1" readingOrder="0"/>
      <border outline="0">
        <bottom style="medium">
          <color rgb="FF000000"/>
        </bottom>
      </border>
    </dxf>
  </rfmt>
  <rfmt sheetId="5" xfDxf="1" sqref="U1232" start="0" length="0">
    <dxf>
      <font>
        <b/>
        <sz val="11"/>
        <name val="Calibri"/>
        <scheme val="none"/>
      </font>
      <alignment vertical="top" wrapText="1" mergeCell="1" readingOrder="0"/>
      <border outline="0">
        <right style="medium">
          <color rgb="FF000000"/>
        </right>
        <bottom style="medium">
          <color rgb="FF000000"/>
        </bottom>
      </border>
    </dxf>
  </rfmt>
  <rcc rId="57692" sId="5" xfDxf="1" dxf="1">
    <nc r="V1232">
      <v>2016</v>
    </nc>
    <ndxf>
      <font>
        <b/>
        <sz val="11"/>
        <name val="Calibri"/>
        <scheme val="none"/>
      </font>
      <alignment vertical="top" wrapText="1" mergeCell="1" readingOrder="0"/>
      <border outline="0">
        <left style="medium">
          <color rgb="FF000000"/>
        </left>
        <bottom style="medium">
          <color rgb="FF000000"/>
        </bottom>
      </border>
    </ndxf>
  </rcc>
  <rfmt sheetId="5" xfDxf="1" sqref="W1232" start="0" length="0">
    <dxf>
      <font>
        <b/>
        <sz val="11"/>
        <name val="Calibri"/>
        <scheme val="none"/>
      </font>
      <alignment vertical="top" wrapText="1" mergeCell="1" readingOrder="0"/>
      <border outline="0">
        <bottom style="medium">
          <color rgb="FF000000"/>
        </bottom>
      </border>
    </dxf>
  </rfmt>
  <rfmt sheetId="5" xfDxf="1" sqref="X1232" start="0" length="0">
    <dxf>
      <font>
        <b/>
        <sz val="11"/>
        <name val="Calibri"/>
        <scheme val="none"/>
      </font>
      <alignment vertical="top" wrapText="1" mergeCell="1" readingOrder="0"/>
      <border outline="0">
        <right style="medium">
          <color rgb="FF000000"/>
        </right>
        <bottom style="medium">
          <color rgb="FF000000"/>
        </bottom>
      </border>
    </dxf>
  </rfmt>
  <rfmt sheetId="5" xfDxf="1" sqref="Y1232" start="0" length="0">
    <dxf>
      <font>
        <b/>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Z1232" start="0" length="0">
    <dxf>
      <font>
        <b/>
        <sz val="11"/>
        <name val="Calibri"/>
        <scheme val="none"/>
      </font>
      <alignment vertical="top" wrapText="1" mergeCell="1" readingOrder="0"/>
      <border outline="0">
        <left style="medium">
          <color rgb="FF000000"/>
        </left>
        <bottom style="medium">
          <color rgb="FF000000"/>
        </bottom>
      </border>
    </dxf>
  </rfmt>
  <rfmt sheetId="5" xfDxf="1" sqref="AA1232" start="0" length="0">
    <dxf>
      <font>
        <b/>
        <sz val="11"/>
        <name val="Calibri"/>
        <scheme val="none"/>
      </font>
      <alignment vertical="top" wrapText="1" mergeCell="1" readingOrder="0"/>
      <border outline="0">
        <right style="medium">
          <color rgb="FF000000"/>
        </right>
        <bottom style="medium">
          <color rgb="FF000000"/>
        </bottom>
      </border>
    </dxf>
  </rfmt>
  <rfmt sheetId="5" xfDxf="1" sqref="AB1232" start="0" length="0">
    <dxf>
      <font>
        <b/>
        <sz val="11"/>
        <name val="Calibri"/>
        <scheme val="none"/>
      </font>
      <alignment vertical="top" wrapText="1" mergeCell="1" readingOrder="0"/>
      <border outline="0">
        <left style="medium">
          <color rgb="FF000000"/>
        </left>
        <bottom style="medium">
          <color rgb="FF000000"/>
        </bottom>
      </border>
    </dxf>
  </rfmt>
  <rfmt sheetId="5" xfDxf="1" sqref="AC1232" start="0" length="0">
    <dxf>
      <font>
        <b/>
        <sz val="11"/>
        <name val="Calibri"/>
        <scheme val="none"/>
      </font>
      <alignment vertical="top" wrapText="1" mergeCell="1" readingOrder="0"/>
      <border outline="0">
        <bottom style="medium">
          <color rgb="FF000000"/>
        </bottom>
      </border>
    </dxf>
  </rfmt>
  <rfmt sheetId="5" xfDxf="1" sqref="AD1232" start="0" length="0">
    <dxf>
      <font>
        <b/>
        <sz val="11"/>
        <name val="Calibri"/>
        <scheme val="none"/>
      </font>
      <alignment vertical="top" wrapText="1" mergeCell="1" readingOrder="0"/>
      <border outline="0">
        <right style="medium">
          <color rgb="FF000000"/>
        </right>
        <bottom style="medium">
          <color rgb="FF000000"/>
        </bottom>
      </border>
    </dxf>
  </rfmt>
  <rfmt sheetId="5" xfDxf="1" sqref="AE1232" start="0" length="0">
    <dxf>
      <font>
        <b/>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A1233" start="0" length="0">
    <dxf>
      <font>
        <b/>
        <sz val="11"/>
        <name val="Calibri"/>
        <scheme val="none"/>
      </font>
      <alignment vertical="top" wrapText="1" mergeCell="1" readingOrder="0"/>
      <border outline="0">
        <left style="medium">
          <color rgb="FF000000"/>
        </left>
        <right style="medium">
          <color rgb="FF000000"/>
        </right>
      </border>
    </dxf>
  </rfmt>
  <rcc rId="57693" sId="5" xfDxf="1" dxf="1">
    <nc r="B1233" t="inlineStr">
      <is>
        <t xml:space="preserve">January </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694" sId="5" xfDxf="1" dxf="1">
    <nc r="C1233" t="inlineStr">
      <is>
        <t>Feb</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695" sId="5" xfDxf="1" dxf="1">
    <nc r="D1233" t="inlineStr">
      <is>
        <t>March</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696" sId="5" xfDxf="1" dxf="1">
    <nc r="E1233" t="inlineStr">
      <is>
        <t>April</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697" sId="5" xfDxf="1" dxf="1">
    <nc r="F1233" t="inlineStr">
      <is>
        <t>May</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698" sId="5" xfDxf="1" dxf="1">
    <nc r="G1233" t="inlineStr">
      <is>
        <t>June</t>
      </is>
    </nc>
    <ndxf>
      <font>
        <b/>
        <name val="Calibri"/>
        <scheme val="none"/>
      </font>
      <alignment vertical="top" textRotation="90" wrapText="1" mergeCell="1" readingOrder="0"/>
      <border outline="0">
        <left style="medium">
          <color rgb="FF000000"/>
        </left>
        <top style="medium">
          <color rgb="FF000000"/>
        </top>
      </border>
    </ndxf>
  </rcc>
  <rfmt sheetId="5" xfDxf="1" sqref="H1233" start="0" length="0">
    <dxf>
      <font>
        <b/>
        <name val="Calibri"/>
        <scheme val="none"/>
      </font>
      <alignment vertical="top" textRotation="90" wrapText="1" mergeCell="1" readingOrder="0"/>
      <border outline="0">
        <right style="medium">
          <color rgb="FF000000"/>
        </right>
        <top style="medium">
          <color rgb="FF000000"/>
        </top>
      </border>
    </dxf>
  </rfmt>
  <rcc rId="57699" sId="5" xfDxf="1" dxf="1">
    <nc r="I1233" t="inlineStr">
      <is>
        <t>July</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700" sId="5" xfDxf="1" dxf="1">
    <nc r="J1233" t="inlineStr">
      <is>
        <t>August</t>
      </is>
    </nc>
    <ndxf>
      <font>
        <b/>
        <name val="Calibri"/>
        <scheme val="none"/>
      </font>
      <alignment vertical="top" textRotation="90" wrapText="1" mergeCell="1" readingOrder="0"/>
      <border outline="0">
        <left style="medium">
          <color rgb="FF000000"/>
        </left>
        <top style="medium">
          <color rgb="FF000000"/>
        </top>
      </border>
    </ndxf>
  </rcc>
  <rfmt sheetId="5" xfDxf="1" sqref="K1233" start="0" length="0">
    <dxf>
      <font>
        <b/>
        <name val="Calibri"/>
        <scheme val="none"/>
      </font>
      <alignment vertical="top" textRotation="90" wrapText="1" mergeCell="1" readingOrder="0"/>
      <border outline="0">
        <right style="medium">
          <color rgb="FF000000"/>
        </right>
        <top style="medium">
          <color rgb="FF000000"/>
        </top>
      </border>
    </dxf>
  </rfmt>
  <rcc rId="57701" sId="5" xfDxf="1" dxf="1">
    <nc r="L1233" t="inlineStr">
      <is>
        <t>September</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702" sId="5" xfDxf="1" dxf="1">
    <nc r="M1233" t="inlineStr">
      <is>
        <t>October</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703" sId="5" xfDxf="1" dxf="1">
    <nc r="N1233" t="inlineStr">
      <is>
        <t>November</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704" sId="5" xfDxf="1" dxf="1">
    <nc r="O1233" t="inlineStr">
      <is>
        <t>December</t>
      </is>
    </nc>
    <ndxf>
      <font>
        <b/>
        <name val="Calibri"/>
        <scheme val="none"/>
      </font>
      <alignment vertical="top" textRotation="90" wrapText="1" mergeCell="1" readingOrder="0"/>
      <border outline="0">
        <left style="medium">
          <color rgb="FF000000"/>
        </left>
        <top style="medium">
          <color rgb="FF000000"/>
        </top>
      </border>
    </ndxf>
  </rcc>
  <rfmt sheetId="5" xfDxf="1" sqref="P1233" start="0" length="0">
    <dxf>
      <font>
        <b/>
        <name val="Calibri"/>
        <scheme val="none"/>
      </font>
      <alignment vertical="top" textRotation="90" wrapText="1" mergeCell="1" readingOrder="0"/>
      <border outline="0">
        <right style="medium">
          <color rgb="FF000000"/>
        </right>
        <top style="medium">
          <color rgb="FF000000"/>
        </top>
      </border>
    </dxf>
  </rfmt>
  <rcc rId="57705" sId="5" xfDxf="1" dxf="1">
    <nc r="Q1233" t="inlineStr">
      <is>
        <t xml:space="preserve">January </t>
      </is>
    </nc>
    <ndxf>
      <font>
        <b/>
        <name val="Calibri"/>
        <scheme val="none"/>
      </font>
      <alignment vertical="top" textRotation="90" wrapText="1" mergeCell="1" readingOrder="0"/>
      <border outline="0">
        <left style="medium">
          <color rgb="FF000000"/>
        </left>
        <top style="medium">
          <color rgb="FF000000"/>
        </top>
      </border>
    </ndxf>
  </rcc>
  <rfmt sheetId="5" xfDxf="1" sqref="R1233" start="0" length="0">
    <dxf>
      <font>
        <b/>
        <name val="Calibri"/>
        <scheme val="none"/>
      </font>
      <alignment vertical="top" textRotation="90" wrapText="1" mergeCell="1" readingOrder="0"/>
      <border outline="0">
        <top style="medium">
          <color rgb="FF000000"/>
        </top>
      </border>
    </dxf>
  </rfmt>
  <rfmt sheetId="5" xfDxf="1" sqref="S1233" start="0" length="0">
    <dxf>
      <font>
        <b/>
        <name val="Calibri"/>
        <scheme val="none"/>
      </font>
      <alignment vertical="top" textRotation="90" wrapText="1" mergeCell="1" readingOrder="0"/>
      <border outline="0">
        <right style="medium">
          <color rgb="FF000000"/>
        </right>
        <top style="medium">
          <color rgb="FF000000"/>
        </top>
      </border>
    </dxf>
  </rfmt>
  <rcc rId="57706" sId="5" xfDxf="1" dxf="1">
    <nc r="T1233" t="inlineStr">
      <is>
        <t>Feb</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707" sId="5" xfDxf="1" dxf="1">
    <nc r="U1233" t="inlineStr">
      <is>
        <t>March</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708" sId="5" xfDxf="1" dxf="1">
    <nc r="V1233" t="inlineStr">
      <is>
        <t>April</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709" sId="5" xfDxf="1" dxf="1">
    <nc r="W1233" t="inlineStr">
      <is>
        <t>May</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cc rId="57710" sId="5" xfDxf="1" dxf="1">
    <nc r="X1233" t="inlineStr">
      <is>
        <t>June</t>
      </is>
    </nc>
    <ndxf>
      <font>
        <b/>
        <name val="Calibri"/>
        <scheme val="none"/>
      </font>
      <alignment vertical="top" textRotation="90" wrapText="1" mergeCell="1" readingOrder="0"/>
      <border outline="0">
        <left style="medium">
          <color rgb="FF000000"/>
        </left>
        <right style="medium">
          <color rgb="FF000000"/>
        </right>
        <top style="medium">
          <color rgb="FF000000"/>
        </top>
      </border>
    </ndxf>
  </rcc>
  <rfmt sheetId="5" xfDxf="1" sqref="Y1233" start="0" length="0">
    <dxf>
      <font>
        <b/>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Z1233" start="0" length="0">
    <dxf>
      <font>
        <b/>
        <sz val="11"/>
        <name val="Calibri"/>
        <scheme val="none"/>
      </font>
      <alignment vertical="top" wrapText="1" mergeCell="1" readingOrder="0"/>
      <border outline="0">
        <left style="medium">
          <color rgb="FF000000"/>
        </left>
        <top style="medium">
          <color rgb="FF000000"/>
        </top>
      </border>
    </dxf>
  </rfmt>
  <rfmt sheetId="5" xfDxf="1" sqref="AA1233" start="0" length="0">
    <dxf>
      <font>
        <b/>
        <sz val="11"/>
        <name val="Calibri"/>
        <scheme val="none"/>
      </font>
      <alignment vertical="top" wrapText="1" mergeCell="1" readingOrder="0"/>
      <border outline="0">
        <right style="medium">
          <color rgb="FF000000"/>
        </right>
        <top style="medium">
          <color rgb="FF000000"/>
        </top>
      </border>
    </dxf>
  </rfmt>
  <rfmt sheetId="5" xfDxf="1" sqref="AB1233" start="0" length="0">
    <dxf>
      <font>
        <b/>
        <sz val="11"/>
        <name val="Calibri"/>
        <scheme val="none"/>
      </font>
      <alignment vertical="top" wrapText="1" mergeCell="1" readingOrder="0"/>
      <border outline="0">
        <left style="medium">
          <color rgb="FF000000"/>
        </left>
        <top style="medium">
          <color rgb="FF000000"/>
        </top>
      </border>
    </dxf>
  </rfmt>
  <rfmt sheetId="5" xfDxf="1" sqref="AC1233" start="0" length="0">
    <dxf>
      <font>
        <b/>
        <sz val="11"/>
        <name val="Calibri"/>
        <scheme val="none"/>
      </font>
      <alignment vertical="top" wrapText="1" mergeCell="1" readingOrder="0"/>
      <border outline="0">
        <top style="medium">
          <color rgb="FF000000"/>
        </top>
      </border>
    </dxf>
  </rfmt>
  <rfmt sheetId="5" xfDxf="1" sqref="AD1233" start="0" length="0">
    <dxf>
      <font>
        <b/>
        <sz val="11"/>
        <name val="Calibri"/>
        <scheme val="none"/>
      </font>
      <alignment vertical="top" wrapText="1" mergeCell="1" readingOrder="0"/>
      <border outline="0">
        <right style="medium">
          <color rgb="FF000000"/>
        </right>
        <top style="medium">
          <color rgb="FF000000"/>
        </top>
      </border>
    </dxf>
  </rfmt>
  <rfmt sheetId="5" xfDxf="1" sqref="AE1233" start="0" length="0">
    <dxf>
      <font>
        <b/>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A1234" start="0" length="0">
    <dxf>
      <font>
        <b/>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B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C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D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E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F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G1234" start="0" length="0">
    <dxf>
      <font>
        <b/>
        <name val="Calibri"/>
        <scheme val="none"/>
      </font>
      <alignment vertical="top" textRotation="90" wrapText="1" mergeCell="1" readingOrder="0"/>
      <border outline="0">
        <left style="medium">
          <color rgb="FF000000"/>
        </left>
        <bottom style="medium">
          <color rgb="FF000000"/>
        </bottom>
      </border>
    </dxf>
  </rfmt>
  <rfmt sheetId="5" xfDxf="1" sqref="H1234" start="0" length="0">
    <dxf>
      <font>
        <b/>
        <name val="Calibri"/>
        <scheme val="none"/>
      </font>
      <alignment vertical="top" textRotation="90" wrapText="1" mergeCell="1" readingOrder="0"/>
      <border outline="0">
        <right style="medium">
          <color rgb="FF000000"/>
        </right>
        <bottom style="medium">
          <color rgb="FF000000"/>
        </bottom>
      </border>
    </dxf>
  </rfmt>
  <rfmt sheetId="5" xfDxf="1" sqref="I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J1234" start="0" length="0">
    <dxf>
      <font>
        <b/>
        <name val="Calibri"/>
        <scheme val="none"/>
      </font>
      <alignment vertical="top" textRotation="90" wrapText="1" mergeCell="1" readingOrder="0"/>
      <border outline="0">
        <left style="medium">
          <color rgb="FF000000"/>
        </left>
        <bottom style="medium">
          <color rgb="FF000000"/>
        </bottom>
      </border>
    </dxf>
  </rfmt>
  <rfmt sheetId="5" xfDxf="1" sqref="K1234" start="0" length="0">
    <dxf>
      <font>
        <b/>
        <name val="Calibri"/>
        <scheme val="none"/>
      </font>
      <alignment vertical="top" textRotation="90" wrapText="1" mergeCell="1" readingOrder="0"/>
      <border outline="0">
        <right style="medium">
          <color rgb="FF000000"/>
        </right>
        <bottom style="medium">
          <color rgb="FF000000"/>
        </bottom>
      </border>
    </dxf>
  </rfmt>
  <rfmt sheetId="5" xfDxf="1" sqref="L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M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N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O1234" start="0" length="0">
    <dxf>
      <font>
        <b/>
        <name val="Calibri"/>
        <scheme val="none"/>
      </font>
      <alignment vertical="top" textRotation="90" wrapText="1" mergeCell="1" readingOrder="0"/>
      <border outline="0">
        <left style="medium">
          <color rgb="FF000000"/>
        </left>
        <bottom style="medium">
          <color rgb="FF000000"/>
        </bottom>
      </border>
    </dxf>
  </rfmt>
  <rfmt sheetId="5" xfDxf="1" sqref="P1234" start="0" length="0">
    <dxf>
      <font>
        <b/>
        <name val="Calibri"/>
        <scheme val="none"/>
      </font>
      <alignment vertical="top" textRotation="90" wrapText="1" mergeCell="1" readingOrder="0"/>
      <border outline="0">
        <right style="medium">
          <color rgb="FF000000"/>
        </right>
        <bottom style="medium">
          <color rgb="FF000000"/>
        </bottom>
      </border>
    </dxf>
  </rfmt>
  <rfmt sheetId="5" xfDxf="1" sqref="Q1234" start="0" length="0">
    <dxf>
      <font>
        <b/>
        <name val="Calibri"/>
        <scheme val="none"/>
      </font>
      <alignment vertical="top" textRotation="90" wrapText="1" mergeCell="1" readingOrder="0"/>
      <border outline="0">
        <left style="medium">
          <color rgb="FF000000"/>
        </left>
        <bottom style="medium">
          <color rgb="FF000000"/>
        </bottom>
      </border>
    </dxf>
  </rfmt>
  <rfmt sheetId="5" xfDxf="1" sqref="R1234" start="0" length="0">
    <dxf>
      <font>
        <b/>
        <name val="Calibri"/>
        <scheme val="none"/>
      </font>
      <alignment vertical="top" textRotation="90" wrapText="1" mergeCell="1" readingOrder="0"/>
      <border outline="0">
        <bottom style="medium">
          <color rgb="FF000000"/>
        </bottom>
      </border>
    </dxf>
  </rfmt>
  <rfmt sheetId="5" xfDxf="1" sqref="S1234" start="0" length="0">
    <dxf>
      <font>
        <b/>
        <name val="Calibri"/>
        <scheme val="none"/>
      </font>
      <alignment vertical="top" textRotation="90" wrapText="1" mergeCell="1" readingOrder="0"/>
      <border outline="0">
        <right style="medium">
          <color rgb="FF000000"/>
        </right>
        <bottom style="medium">
          <color rgb="FF000000"/>
        </bottom>
      </border>
    </dxf>
  </rfmt>
  <rfmt sheetId="5" xfDxf="1" sqref="T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U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V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W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X1234" start="0" length="0">
    <dxf>
      <font>
        <b/>
        <name val="Calibri"/>
        <scheme val="none"/>
      </font>
      <alignment vertical="top" textRotation="90" wrapText="1" mergeCell="1" readingOrder="0"/>
      <border outline="0">
        <left style="medium">
          <color rgb="FF000000"/>
        </left>
        <right style="medium">
          <color rgb="FF000000"/>
        </right>
        <bottom style="medium">
          <color rgb="FF000000"/>
        </bottom>
      </border>
    </dxf>
  </rfmt>
  <rfmt sheetId="5" xfDxf="1" sqref="Y1234" start="0" length="0">
    <dxf>
      <font>
        <b/>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Z1234" start="0" length="0">
    <dxf>
      <font>
        <b/>
        <sz val="11"/>
        <name val="Calibri"/>
        <scheme val="none"/>
      </font>
      <alignment vertical="top" wrapText="1" mergeCell="1" readingOrder="0"/>
      <border outline="0">
        <left style="medium">
          <color rgb="FF000000"/>
        </left>
        <bottom style="medium">
          <color rgb="FF000000"/>
        </bottom>
      </border>
    </dxf>
  </rfmt>
  <rfmt sheetId="5" xfDxf="1" sqref="AA1234" start="0" length="0">
    <dxf>
      <font>
        <b/>
        <sz val="11"/>
        <name val="Calibri"/>
        <scheme val="none"/>
      </font>
      <alignment vertical="top" wrapText="1" mergeCell="1" readingOrder="0"/>
      <border outline="0">
        <right style="medium">
          <color rgb="FF000000"/>
        </right>
        <bottom style="medium">
          <color rgb="FF000000"/>
        </bottom>
      </border>
    </dxf>
  </rfmt>
  <rfmt sheetId="5" xfDxf="1" sqref="AB1234" start="0" length="0">
    <dxf>
      <font>
        <b/>
        <sz val="11"/>
        <name val="Calibri"/>
        <scheme val="none"/>
      </font>
      <alignment vertical="top" wrapText="1" mergeCell="1" readingOrder="0"/>
      <border outline="0">
        <left style="medium">
          <color rgb="FF000000"/>
        </left>
        <bottom style="medium">
          <color rgb="FF000000"/>
        </bottom>
      </border>
    </dxf>
  </rfmt>
  <rfmt sheetId="5" xfDxf="1" sqref="AC1234" start="0" length="0">
    <dxf>
      <font>
        <b/>
        <sz val="11"/>
        <name val="Calibri"/>
        <scheme val="none"/>
      </font>
      <alignment vertical="top" wrapText="1" mergeCell="1" readingOrder="0"/>
      <border outline="0">
        <bottom style="medium">
          <color rgb="FF000000"/>
        </bottom>
      </border>
    </dxf>
  </rfmt>
  <rfmt sheetId="5" xfDxf="1" sqref="AD1234" start="0" length="0">
    <dxf>
      <font>
        <b/>
        <sz val="11"/>
        <name val="Calibri"/>
        <scheme val="none"/>
      </font>
      <alignment vertical="top" wrapText="1" mergeCell="1" readingOrder="0"/>
      <border outline="0">
        <right style="medium">
          <color rgb="FF000000"/>
        </right>
        <bottom style="medium">
          <color rgb="FF000000"/>
        </bottom>
      </border>
    </dxf>
  </rfmt>
  <rfmt sheetId="5" xfDxf="1" sqref="AE1234" start="0" length="0">
    <dxf>
      <font>
        <b/>
        <sz val="11"/>
        <name val="Calibri"/>
        <scheme val="none"/>
      </font>
      <alignment vertical="top" wrapText="1" mergeCell="1" readingOrder="0"/>
      <border outline="0">
        <left style="medium">
          <color rgb="FF000000"/>
        </left>
        <right style="medium">
          <color rgb="FF000000"/>
        </right>
        <bottom style="medium">
          <color rgb="FF000000"/>
        </bottom>
      </border>
    </dxf>
  </rfmt>
  <rcc rId="57711" sId="5" xfDxf="1" dxf="1">
    <nc r="A1235" t="inlineStr">
      <is>
        <r>
          <t>Objective 1:</t>
        </r>
        <r>
          <rPr>
            <sz val="11"/>
            <rFont val="Calibri"/>
            <family val="2"/>
          </rPr>
          <t xml:space="preserve">  To increase adoption of safer sexual behaviour among the MARPS in FORT PORTAL MUNICIPALITY and Kasese urban authorities by the end of July 2016</t>
        </r>
      </is>
    </nc>
    <ndxf>
      <font>
        <b/>
        <sz val="11"/>
        <name val="Calibri"/>
        <scheme val="none"/>
      </font>
      <alignment horizontal="justify" vertical="top" wrapText="1" mergeCell="1" readingOrder="0"/>
      <border outline="0">
        <left style="medium">
          <color rgb="FF000000"/>
        </left>
        <top style="medium">
          <color rgb="FF000000"/>
        </top>
        <bottom style="medium">
          <color rgb="FF000000"/>
        </bottom>
      </border>
    </ndxf>
  </rcc>
  <rfmt sheetId="5" xfDxf="1" sqref="B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C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D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E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F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G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H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I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J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K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L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M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N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O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P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Q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R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S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T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U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V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W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X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Y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Z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A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B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C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D1235"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E1235" start="0" length="0">
    <dxf>
      <font>
        <b/>
        <sz val="11"/>
        <name val="Calibri"/>
        <scheme val="none"/>
      </font>
      <alignment horizontal="justify" vertical="top" wrapText="1" mergeCell="1" readingOrder="0"/>
      <border outline="0">
        <right style="medium">
          <color rgb="FF000000"/>
        </right>
        <top style="medium">
          <color rgb="FF000000"/>
        </top>
        <bottom style="medium">
          <color rgb="FF000000"/>
        </bottom>
      </border>
    </dxf>
  </rfmt>
  <rcc rId="57712" sId="5" xfDxf="1" dxf="1">
    <nc r="A1236" t="inlineStr">
      <is>
        <r>
          <t>Outcome</t>
        </r>
        <r>
          <rPr>
            <sz val="12"/>
            <color rgb="FF000000"/>
            <rFont val="Calibri"/>
            <family val="2"/>
          </rPr>
          <t xml:space="preserve"> </t>
        </r>
        <r>
          <rPr>
            <b/>
            <sz val="12"/>
            <color rgb="FF000000"/>
            <rFont val="Calibri"/>
            <family val="2"/>
          </rPr>
          <t xml:space="preserve">1: </t>
        </r>
        <r>
          <rPr>
            <sz val="12"/>
            <rFont val="Calibri"/>
            <family val="2"/>
          </rPr>
          <t>Increased adoption of safer sex behaviors and reduction of risky behaviors by MARPS in Kabarole and surrounding urban authorities</t>
        </r>
      </is>
    </nc>
    <ndxf>
      <font>
        <b/>
        <sz val="12"/>
        <color rgb="FF000000"/>
        <name val="Calibri"/>
        <scheme val="none"/>
      </font>
      <alignment horizontal="justify" vertical="top" wrapText="1" mergeCell="1" readingOrder="0"/>
      <border outline="0">
        <left style="medium">
          <color rgb="FF000000"/>
        </left>
        <top style="medium">
          <color rgb="FF000000"/>
        </top>
      </border>
    </ndxf>
  </rcc>
  <rfmt sheetId="5" xfDxf="1" sqref="B1236" start="0" length="0">
    <dxf>
      <font>
        <b/>
        <sz val="12"/>
        <color rgb="FF000000"/>
        <name val="Calibri"/>
        <scheme val="none"/>
      </font>
      <alignment horizontal="justify" vertical="top" wrapText="1" mergeCell="1" readingOrder="0"/>
      <border outline="0">
        <top style="medium">
          <color rgb="FF000000"/>
        </top>
      </border>
    </dxf>
  </rfmt>
  <rfmt sheetId="5" xfDxf="1" sqref="C1236" start="0" length="0">
    <dxf>
      <font>
        <b/>
        <sz val="12"/>
        <color rgb="FF000000"/>
        <name val="Calibri"/>
        <scheme val="none"/>
      </font>
      <alignment horizontal="justify" vertical="top" wrapText="1" mergeCell="1" readingOrder="0"/>
      <border outline="0">
        <top style="medium">
          <color rgb="FF000000"/>
        </top>
      </border>
    </dxf>
  </rfmt>
  <rfmt sheetId="5" xfDxf="1" sqref="D1236" start="0" length="0">
    <dxf>
      <font>
        <b/>
        <sz val="12"/>
        <color rgb="FF000000"/>
        <name val="Calibri"/>
        <scheme val="none"/>
      </font>
      <alignment horizontal="justify" vertical="top" wrapText="1" mergeCell="1" readingOrder="0"/>
      <border outline="0">
        <top style="medium">
          <color rgb="FF000000"/>
        </top>
      </border>
    </dxf>
  </rfmt>
  <rfmt sheetId="5" xfDxf="1" sqref="E1236" start="0" length="0">
    <dxf>
      <font>
        <b/>
        <sz val="12"/>
        <color rgb="FF000000"/>
        <name val="Calibri"/>
        <scheme val="none"/>
      </font>
      <alignment horizontal="justify" vertical="top" wrapText="1" mergeCell="1" readingOrder="0"/>
      <border outline="0">
        <top style="medium">
          <color rgb="FF000000"/>
        </top>
      </border>
    </dxf>
  </rfmt>
  <rfmt sheetId="5" xfDxf="1" sqref="F1236" start="0" length="0">
    <dxf>
      <font>
        <b/>
        <sz val="12"/>
        <color rgb="FF000000"/>
        <name val="Calibri"/>
        <scheme val="none"/>
      </font>
      <alignment horizontal="justify" vertical="top" wrapText="1" mergeCell="1" readingOrder="0"/>
      <border outline="0">
        <top style="medium">
          <color rgb="FF000000"/>
        </top>
      </border>
    </dxf>
  </rfmt>
  <rfmt sheetId="5" xfDxf="1" sqref="G1236" start="0" length="0">
    <dxf>
      <font>
        <b/>
        <sz val="12"/>
        <color rgb="FF000000"/>
        <name val="Calibri"/>
        <scheme val="none"/>
      </font>
      <alignment horizontal="justify" vertical="top" wrapText="1" mergeCell="1" readingOrder="0"/>
      <border outline="0">
        <top style="medium">
          <color rgb="FF000000"/>
        </top>
      </border>
    </dxf>
  </rfmt>
  <rfmt sheetId="5" xfDxf="1" sqref="H1236" start="0" length="0">
    <dxf>
      <font>
        <b/>
        <sz val="12"/>
        <color rgb="FF000000"/>
        <name val="Calibri"/>
        <scheme val="none"/>
      </font>
      <alignment horizontal="justify" vertical="top" wrapText="1" mergeCell="1" readingOrder="0"/>
      <border outline="0">
        <top style="medium">
          <color rgb="FF000000"/>
        </top>
      </border>
    </dxf>
  </rfmt>
  <rfmt sheetId="5" xfDxf="1" sqref="I1236" start="0" length="0">
    <dxf>
      <font>
        <b/>
        <sz val="12"/>
        <color rgb="FF000000"/>
        <name val="Calibri"/>
        <scheme val="none"/>
      </font>
      <alignment horizontal="justify" vertical="top" wrapText="1" mergeCell="1" readingOrder="0"/>
      <border outline="0">
        <top style="medium">
          <color rgb="FF000000"/>
        </top>
      </border>
    </dxf>
  </rfmt>
  <rfmt sheetId="5" xfDxf="1" sqref="J1236" start="0" length="0">
    <dxf>
      <font>
        <b/>
        <sz val="12"/>
        <color rgb="FF000000"/>
        <name val="Calibri"/>
        <scheme val="none"/>
      </font>
      <alignment horizontal="justify" vertical="top" wrapText="1" mergeCell="1" readingOrder="0"/>
      <border outline="0">
        <top style="medium">
          <color rgb="FF000000"/>
        </top>
      </border>
    </dxf>
  </rfmt>
  <rfmt sheetId="5" xfDxf="1" sqref="K1236" start="0" length="0">
    <dxf>
      <font>
        <b/>
        <sz val="12"/>
        <color rgb="FF000000"/>
        <name val="Calibri"/>
        <scheme val="none"/>
      </font>
      <alignment horizontal="justify" vertical="top" wrapText="1" mergeCell="1" readingOrder="0"/>
      <border outline="0">
        <top style="medium">
          <color rgb="FF000000"/>
        </top>
      </border>
    </dxf>
  </rfmt>
  <rfmt sheetId="5" xfDxf="1" sqref="L1236" start="0" length="0">
    <dxf>
      <font>
        <b/>
        <sz val="12"/>
        <color rgb="FF000000"/>
        <name val="Calibri"/>
        <scheme val="none"/>
      </font>
      <alignment horizontal="justify" vertical="top" wrapText="1" mergeCell="1" readingOrder="0"/>
      <border outline="0">
        <top style="medium">
          <color rgb="FF000000"/>
        </top>
      </border>
    </dxf>
  </rfmt>
  <rfmt sheetId="5" xfDxf="1" sqref="M1236" start="0" length="0">
    <dxf>
      <font>
        <b/>
        <sz val="12"/>
        <color rgb="FF000000"/>
        <name val="Calibri"/>
        <scheme val="none"/>
      </font>
      <alignment horizontal="justify" vertical="top" wrapText="1" mergeCell="1" readingOrder="0"/>
      <border outline="0">
        <top style="medium">
          <color rgb="FF000000"/>
        </top>
      </border>
    </dxf>
  </rfmt>
  <rfmt sheetId="5" xfDxf="1" sqref="N1236" start="0" length="0">
    <dxf>
      <font>
        <b/>
        <sz val="12"/>
        <color rgb="FF000000"/>
        <name val="Calibri"/>
        <scheme val="none"/>
      </font>
      <alignment horizontal="justify" vertical="top" wrapText="1" mergeCell="1" readingOrder="0"/>
      <border outline="0">
        <top style="medium">
          <color rgb="FF000000"/>
        </top>
      </border>
    </dxf>
  </rfmt>
  <rfmt sheetId="5" xfDxf="1" sqref="O1236" start="0" length="0">
    <dxf>
      <font>
        <b/>
        <sz val="12"/>
        <color rgb="FF000000"/>
        <name val="Calibri"/>
        <scheme val="none"/>
      </font>
      <alignment horizontal="justify" vertical="top" wrapText="1" mergeCell="1" readingOrder="0"/>
      <border outline="0">
        <top style="medium">
          <color rgb="FF000000"/>
        </top>
      </border>
    </dxf>
  </rfmt>
  <rfmt sheetId="5" xfDxf="1" sqref="P1236" start="0" length="0">
    <dxf>
      <font>
        <b/>
        <sz val="12"/>
        <color rgb="FF000000"/>
        <name val="Calibri"/>
        <scheme val="none"/>
      </font>
      <alignment horizontal="justify" vertical="top" wrapText="1" mergeCell="1" readingOrder="0"/>
      <border outline="0">
        <top style="medium">
          <color rgb="FF000000"/>
        </top>
      </border>
    </dxf>
  </rfmt>
  <rfmt sheetId="5" xfDxf="1" sqref="Q1236" start="0" length="0">
    <dxf>
      <font>
        <b/>
        <sz val="12"/>
        <color rgb="FF000000"/>
        <name val="Calibri"/>
        <scheme val="none"/>
      </font>
      <alignment horizontal="justify" vertical="top" wrapText="1" mergeCell="1" readingOrder="0"/>
      <border outline="0">
        <top style="medium">
          <color rgb="FF000000"/>
        </top>
      </border>
    </dxf>
  </rfmt>
  <rfmt sheetId="5" xfDxf="1" sqref="R1236" start="0" length="0">
    <dxf>
      <font>
        <b/>
        <sz val="12"/>
        <color rgb="FF000000"/>
        <name val="Calibri"/>
        <scheme val="none"/>
      </font>
      <alignment horizontal="justify" vertical="top" wrapText="1" mergeCell="1" readingOrder="0"/>
      <border outline="0">
        <top style="medium">
          <color rgb="FF000000"/>
        </top>
      </border>
    </dxf>
  </rfmt>
  <rfmt sheetId="5" xfDxf="1" sqref="S1236" start="0" length="0">
    <dxf>
      <font>
        <b/>
        <sz val="12"/>
        <color rgb="FF000000"/>
        <name val="Calibri"/>
        <scheme val="none"/>
      </font>
      <alignment horizontal="justify" vertical="top" wrapText="1" mergeCell="1" readingOrder="0"/>
      <border outline="0">
        <top style="medium">
          <color rgb="FF000000"/>
        </top>
      </border>
    </dxf>
  </rfmt>
  <rfmt sheetId="5" xfDxf="1" sqref="T1236" start="0" length="0">
    <dxf>
      <font>
        <b/>
        <sz val="12"/>
        <color rgb="FF000000"/>
        <name val="Calibri"/>
        <scheme val="none"/>
      </font>
      <alignment horizontal="justify" vertical="top" wrapText="1" mergeCell="1" readingOrder="0"/>
      <border outline="0">
        <top style="medium">
          <color rgb="FF000000"/>
        </top>
      </border>
    </dxf>
  </rfmt>
  <rfmt sheetId="5" xfDxf="1" sqref="U1236" start="0" length="0">
    <dxf>
      <font>
        <b/>
        <sz val="12"/>
        <color rgb="FF000000"/>
        <name val="Calibri"/>
        <scheme val="none"/>
      </font>
      <alignment horizontal="justify" vertical="top" wrapText="1" mergeCell="1" readingOrder="0"/>
      <border outline="0">
        <top style="medium">
          <color rgb="FF000000"/>
        </top>
      </border>
    </dxf>
  </rfmt>
  <rfmt sheetId="5" xfDxf="1" sqref="V1236" start="0" length="0">
    <dxf>
      <font>
        <b/>
        <sz val="12"/>
        <color rgb="FF000000"/>
        <name val="Calibri"/>
        <scheme val="none"/>
      </font>
      <alignment horizontal="justify" vertical="top" wrapText="1" mergeCell="1" readingOrder="0"/>
      <border outline="0">
        <top style="medium">
          <color rgb="FF000000"/>
        </top>
      </border>
    </dxf>
  </rfmt>
  <rfmt sheetId="5" xfDxf="1" sqref="W1236" start="0" length="0">
    <dxf>
      <font>
        <b/>
        <sz val="12"/>
        <color rgb="FF000000"/>
        <name val="Calibri"/>
        <scheme val="none"/>
      </font>
      <alignment horizontal="justify" vertical="top" wrapText="1" mergeCell="1" readingOrder="0"/>
      <border outline="0">
        <top style="medium">
          <color rgb="FF000000"/>
        </top>
      </border>
    </dxf>
  </rfmt>
  <rfmt sheetId="5" xfDxf="1" sqref="X1236" start="0" length="0">
    <dxf>
      <font>
        <b/>
        <sz val="12"/>
        <color rgb="FF000000"/>
        <name val="Calibri"/>
        <scheme val="none"/>
      </font>
      <alignment horizontal="justify" vertical="top" wrapText="1" mergeCell="1" readingOrder="0"/>
      <border outline="0">
        <top style="medium">
          <color rgb="FF000000"/>
        </top>
      </border>
    </dxf>
  </rfmt>
  <rfmt sheetId="5" xfDxf="1" sqref="Y1236" start="0" length="0">
    <dxf>
      <font>
        <b/>
        <sz val="12"/>
        <color rgb="FF000000"/>
        <name val="Calibri"/>
        <scheme val="none"/>
      </font>
      <alignment horizontal="justify" vertical="top" wrapText="1" mergeCell="1" readingOrder="0"/>
      <border outline="0">
        <top style="medium">
          <color rgb="FF000000"/>
        </top>
      </border>
    </dxf>
  </rfmt>
  <rfmt sheetId="5" xfDxf="1" sqref="Z1236" start="0" length="0">
    <dxf>
      <font>
        <b/>
        <sz val="12"/>
        <color rgb="FF000000"/>
        <name val="Calibri"/>
        <scheme val="none"/>
      </font>
      <alignment horizontal="justify" vertical="top" wrapText="1" mergeCell="1" readingOrder="0"/>
      <border outline="0">
        <top style="medium">
          <color rgb="FF000000"/>
        </top>
      </border>
    </dxf>
  </rfmt>
  <rfmt sheetId="5" xfDxf="1" sqref="AA1236" start="0" length="0">
    <dxf>
      <font>
        <b/>
        <sz val="12"/>
        <color rgb="FF000000"/>
        <name val="Calibri"/>
        <scheme val="none"/>
      </font>
      <alignment horizontal="justify" vertical="top" wrapText="1" mergeCell="1" readingOrder="0"/>
      <border outline="0">
        <top style="medium">
          <color rgb="FF000000"/>
        </top>
      </border>
    </dxf>
  </rfmt>
  <rfmt sheetId="5" xfDxf="1" sqref="AB1236" start="0" length="0">
    <dxf>
      <font>
        <b/>
        <sz val="12"/>
        <color rgb="FF000000"/>
        <name val="Calibri"/>
        <scheme val="none"/>
      </font>
      <alignment horizontal="justify" vertical="top" wrapText="1" mergeCell="1" readingOrder="0"/>
      <border outline="0">
        <top style="medium">
          <color rgb="FF000000"/>
        </top>
      </border>
    </dxf>
  </rfmt>
  <rfmt sheetId="5" xfDxf="1" sqref="AC1236" start="0" length="0">
    <dxf>
      <font>
        <b/>
        <sz val="12"/>
        <color rgb="FF000000"/>
        <name val="Calibri"/>
        <scheme val="none"/>
      </font>
      <alignment horizontal="justify" vertical="top" wrapText="1" mergeCell="1" readingOrder="0"/>
      <border outline="0">
        <top style="medium">
          <color rgb="FF000000"/>
        </top>
      </border>
    </dxf>
  </rfmt>
  <rfmt sheetId="5" xfDxf="1" sqref="AD1236" start="0" length="0">
    <dxf>
      <font>
        <b/>
        <sz val="12"/>
        <color rgb="FF000000"/>
        <name val="Calibri"/>
        <scheme val="none"/>
      </font>
      <alignment horizontal="justify" vertical="top" wrapText="1" mergeCell="1" readingOrder="0"/>
      <border outline="0">
        <top style="medium">
          <color rgb="FF000000"/>
        </top>
      </border>
    </dxf>
  </rfmt>
  <rfmt sheetId="5" xfDxf="1" sqref="AE1236" start="0" length="0">
    <dxf>
      <font>
        <b/>
        <sz val="12"/>
        <color rgb="FF000000"/>
        <name val="Calibri"/>
        <scheme val="none"/>
      </font>
      <alignment horizontal="justify" vertical="top" wrapText="1" mergeCell="1" readingOrder="0"/>
      <border outline="0">
        <right style="medium">
          <color rgb="FF000000"/>
        </right>
        <top style="medium">
          <color rgb="FF000000"/>
        </top>
      </border>
    </dxf>
  </rfmt>
  <rfmt sheetId="5" xfDxf="1" sqref="A1237" start="0" length="0">
    <dxf>
      <font>
        <b/>
        <sz val="12"/>
        <color rgb="FF000000"/>
        <name val="Calibri"/>
        <scheme val="none"/>
      </font>
      <alignment horizontal="justify" vertical="top" wrapText="1" mergeCell="1" readingOrder="0"/>
      <border outline="0">
        <left style="medium">
          <color rgb="FF000000"/>
        </left>
        <bottom style="medium">
          <color rgb="FF000000"/>
        </bottom>
      </border>
    </dxf>
  </rfmt>
  <rfmt sheetId="5" xfDxf="1" sqref="B1237" start="0" length="0">
    <dxf>
      <font>
        <b/>
        <sz val="12"/>
        <color rgb="FF000000"/>
        <name val="Calibri"/>
        <scheme val="none"/>
      </font>
      <alignment horizontal="justify" vertical="top" wrapText="1" mergeCell="1" readingOrder="0"/>
      <border outline="0">
        <bottom style="medium">
          <color rgb="FF000000"/>
        </bottom>
      </border>
    </dxf>
  </rfmt>
  <rfmt sheetId="5" xfDxf="1" sqref="C1237" start="0" length="0">
    <dxf>
      <font>
        <b/>
        <sz val="12"/>
        <color rgb="FF000000"/>
        <name val="Calibri"/>
        <scheme val="none"/>
      </font>
      <alignment horizontal="justify" vertical="top" wrapText="1" mergeCell="1" readingOrder="0"/>
      <border outline="0">
        <bottom style="medium">
          <color rgb="FF000000"/>
        </bottom>
      </border>
    </dxf>
  </rfmt>
  <rfmt sheetId="5" xfDxf="1" sqref="D1237" start="0" length="0">
    <dxf>
      <font>
        <b/>
        <sz val="12"/>
        <color rgb="FF000000"/>
        <name val="Calibri"/>
        <scheme val="none"/>
      </font>
      <alignment horizontal="justify" vertical="top" wrapText="1" mergeCell="1" readingOrder="0"/>
      <border outline="0">
        <bottom style="medium">
          <color rgb="FF000000"/>
        </bottom>
      </border>
    </dxf>
  </rfmt>
  <rfmt sheetId="5" xfDxf="1" sqref="E1237" start="0" length="0">
    <dxf>
      <font>
        <b/>
        <sz val="12"/>
        <color rgb="FF000000"/>
        <name val="Calibri"/>
        <scheme val="none"/>
      </font>
      <alignment horizontal="justify" vertical="top" wrapText="1" mergeCell="1" readingOrder="0"/>
      <border outline="0">
        <bottom style="medium">
          <color rgb="FF000000"/>
        </bottom>
      </border>
    </dxf>
  </rfmt>
  <rfmt sheetId="5" xfDxf="1" sqref="F1237" start="0" length="0">
    <dxf>
      <font>
        <b/>
        <sz val="12"/>
        <color rgb="FF000000"/>
        <name val="Calibri"/>
        <scheme val="none"/>
      </font>
      <alignment horizontal="justify" vertical="top" wrapText="1" mergeCell="1" readingOrder="0"/>
      <border outline="0">
        <bottom style="medium">
          <color rgb="FF000000"/>
        </bottom>
      </border>
    </dxf>
  </rfmt>
  <rfmt sheetId="5" xfDxf="1" sqref="G1237" start="0" length="0">
    <dxf>
      <font>
        <b/>
        <sz val="12"/>
        <color rgb="FF000000"/>
        <name val="Calibri"/>
        <scheme val="none"/>
      </font>
      <alignment horizontal="justify" vertical="top" wrapText="1" mergeCell="1" readingOrder="0"/>
      <border outline="0">
        <bottom style="medium">
          <color rgb="FF000000"/>
        </bottom>
      </border>
    </dxf>
  </rfmt>
  <rfmt sheetId="5" xfDxf="1" sqref="H1237" start="0" length="0">
    <dxf>
      <font>
        <b/>
        <sz val="12"/>
        <color rgb="FF000000"/>
        <name val="Calibri"/>
        <scheme val="none"/>
      </font>
      <alignment horizontal="justify" vertical="top" wrapText="1" mergeCell="1" readingOrder="0"/>
      <border outline="0">
        <bottom style="medium">
          <color rgb="FF000000"/>
        </bottom>
      </border>
    </dxf>
  </rfmt>
  <rfmt sheetId="5" xfDxf="1" sqref="I1237" start="0" length="0">
    <dxf>
      <font>
        <b/>
        <sz val="12"/>
        <color rgb="FF000000"/>
        <name val="Calibri"/>
        <scheme val="none"/>
      </font>
      <alignment horizontal="justify" vertical="top" wrapText="1" mergeCell="1" readingOrder="0"/>
      <border outline="0">
        <bottom style="medium">
          <color rgb="FF000000"/>
        </bottom>
      </border>
    </dxf>
  </rfmt>
  <rfmt sheetId="5" xfDxf="1" sqref="J1237" start="0" length="0">
    <dxf>
      <font>
        <b/>
        <sz val="12"/>
        <color rgb="FF000000"/>
        <name val="Calibri"/>
        <scheme val="none"/>
      </font>
      <alignment horizontal="justify" vertical="top" wrapText="1" mergeCell="1" readingOrder="0"/>
      <border outline="0">
        <bottom style="medium">
          <color rgb="FF000000"/>
        </bottom>
      </border>
    </dxf>
  </rfmt>
  <rfmt sheetId="5" xfDxf="1" sqref="K1237" start="0" length="0">
    <dxf>
      <font>
        <b/>
        <sz val="12"/>
        <color rgb="FF000000"/>
        <name val="Calibri"/>
        <scheme val="none"/>
      </font>
      <alignment horizontal="justify" vertical="top" wrapText="1" mergeCell="1" readingOrder="0"/>
      <border outline="0">
        <bottom style="medium">
          <color rgb="FF000000"/>
        </bottom>
      </border>
    </dxf>
  </rfmt>
  <rfmt sheetId="5" xfDxf="1" sqref="L1237" start="0" length="0">
    <dxf>
      <font>
        <b/>
        <sz val="12"/>
        <color rgb="FF000000"/>
        <name val="Calibri"/>
        <scheme val="none"/>
      </font>
      <alignment horizontal="justify" vertical="top" wrapText="1" mergeCell="1" readingOrder="0"/>
      <border outline="0">
        <bottom style="medium">
          <color rgb="FF000000"/>
        </bottom>
      </border>
    </dxf>
  </rfmt>
  <rfmt sheetId="5" xfDxf="1" sqref="M1237" start="0" length="0">
    <dxf>
      <font>
        <b/>
        <sz val="12"/>
        <color rgb="FF000000"/>
        <name val="Calibri"/>
        <scheme val="none"/>
      </font>
      <alignment horizontal="justify" vertical="top" wrapText="1" mergeCell="1" readingOrder="0"/>
      <border outline="0">
        <bottom style="medium">
          <color rgb="FF000000"/>
        </bottom>
      </border>
    </dxf>
  </rfmt>
  <rfmt sheetId="5" xfDxf="1" sqref="N1237" start="0" length="0">
    <dxf>
      <font>
        <b/>
        <sz val="12"/>
        <color rgb="FF000000"/>
        <name val="Calibri"/>
        <scheme val="none"/>
      </font>
      <alignment horizontal="justify" vertical="top" wrapText="1" mergeCell="1" readingOrder="0"/>
      <border outline="0">
        <bottom style="medium">
          <color rgb="FF000000"/>
        </bottom>
      </border>
    </dxf>
  </rfmt>
  <rfmt sheetId="5" xfDxf="1" sqref="O1237" start="0" length="0">
    <dxf>
      <font>
        <b/>
        <sz val="12"/>
        <color rgb="FF000000"/>
        <name val="Calibri"/>
        <scheme val="none"/>
      </font>
      <alignment horizontal="justify" vertical="top" wrapText="1" mergeCell="1" readingOrder="0"/>
      <border outline="0">
        <bottom style="medium">
          <color rgb="FF000000"/>
        </bottom>
      </border>
    </dxf>
  </rfmt>
  <rfmt sheetId="5" xfDxf="1" sqref="P1237" start="0" length="0">
    <dxf>
      <font>
        <b/>
        <sz val="12"/>
        <color rgb="FF000000"/>
        <name val="Calibri"/>
        <scheme val="none"/>
      </font>
      <alignment horizontal="justify" vertical="top" wrapText="1" mergeCell="1" readingOrder="0"/>
      <border outline="0">
        <bottom style="medium">
          <color rgb="FF000000"/>
        </bottom>
      </border>
    </dxf>
  </rfmt>
  <rfmt sheetId="5" xfDxf="1" sqref="Q1237" start="0" length="0">
    <dxf>
      <font>
        <b/>
        <sz val="12"/>
        <color rgb="FF000000"/>
        <name val="Calibri"/>
        <scheme val="none"/>
      </font>
      <alignment horizontal="justify" vertical="top" wrapText="1" mergeCell="1" readingOrder="0"/>
      <border outline="0">
        <bottom style="medium">
          <color rgb="FF000000"/>
        </bottom>
      </border>
    </dxf>
  </rfmt>
  <rfmt sheetId="5" xfDxf="1" sqref="R1237" start="0" length="0">
    <dxf>
      <font>
        <b/>
        <sz val="12"/>
        <color rgb="FF000000"/>
        <name val="Calibri"/>
        <scheme val="none"/>
      </font>
      <alignment horizontal="justify" vertical="top" wrapText="1" mergeCell="1" readingOrder="0"/>
      <border outline="0">
        <bottom style="medium">
          <color rgb="FF000000"/>
        </bottom>
      </border>
    </dxf>
  </rfmt>
  <rfmt sheetId="5" xfDxf="1" sqref="S1237" start="0" length="0">
    <dxf>
      <font>
        <b/>
        <sz val="12"/>
        <color rgb="FF000000"/>
        <name val="Calibri"/>
        <scheme val="none"/>
      </font>
      <alignment horizontal="justify" vertical="top" wrapText="1" mergeCell="1" readingOrder="0"/>
      <border outline="0">
        <bottom style="medium">
          <color rgb="FF000000"/>
        </bottom>
      </border>
    </dxf>
  </rfmt>
  <rfmt sheetId="5" xfDxf="1" sqref="T1237" start="0" length="0">
    <dxf>
      <font>
        <b/>
        <sz val="12"/>
        <color rgb="FF000000"/>
        <name val="Calibri"/>
        <scheme val="none"/>
      </font>
      <alignment horizontal="justify" vertical="top" wrapText="1" mergeCell="1" readingOrder="0"/>
      <border outline="0">
        <bottom style="medium">
          <color rgb="FF000000"/>
        </bottom>
      </border>
    </dxf>
  </rfmt>
  <rfmt sheetId="5" xfDxf="1" sqref="U1237" start="0" length="0">
    <dxf>
      <font>
        <b/>
        <sz val="12"/>
        <color rgb="FF000000"/>
        <name val="Calibri"/>
        <scheme val="none"/>
      </font>
      <alignment horizontal="justify" vertical="top" wrapText="1" mergeCell="1" readingOrder="0"/>
      <border outline="0">
        <bottom style="medium">
          <color rgb="FF000000"/>
        </bottom>
      </border>
    </dxf>
  </rfmt>
  <rfmt sheetId="5" xfDxf="1" sqref="V1237" start="0" length="0">
    <dxf>
      <font>
        <b/>
        <sz val="12"/>
        <color rgb="FF000000"/>
        <name val="Calibri"/>
        <scheme val="none"/>
      </font>
      <alignment horizontal="justify" vertical="top" wrapText="1" mergeCell="1" readingOrder="0"/>
      <border outline="0">
        <bottom style="medium">
          <color rgb="FF000000"/>
        </bottom>
      </border>
    </dxf>
  </rfmt>
  <rfmt sheetId="5" xfDxf="1" sqref="W1237" start="0" length="0">
    <dxf>
      <font>
        <b/>
        <sz val="12"/>
        <color rgb="FF000000"/>
        <name val="Calibri"/>
        <scheme val="none"/>
      </font>
      <alignment horizontal="justify" vertical="top" wrapText="1" mergeCell="1" readingOrder="0"/>
      <border outline="0">
        <bottom style="medium">
          <color rgb="FF000000"/>
        </bottom>
      </border>
    </dxf>
  </rfmt>
  <rfmt sheetId="5" xfDxf="1" sqref="X1237" start="0" length="0">
    <dxf>
      <font>
        <b/>
        <sz val="12"/>
        <color rgb="FF000000"/>
        <name val="Calibri"/>
        <scheme val="none"/>
      </font>
      <alignment horizontal="justify" vertical="top" wrapText="1" mergeCell="1" readingOrder="0"/>
      <border outline="0">
        <bottom style="medium">
          <color rgb="FF000000"/>
        </bottom>
      </border>
    </dxf>
  </rfmt>
  <rfmt sheetId="5" xfDxf="1" sqref="Y1237" start="0" length="0">
    <dxf>
      <font>
        <b/>
        <sz val="12"/>
        <color rgb="FF000000"/>
        <name val="Calibri"/>
        <scheme val="none"/>
      </font>
      <alignment horizontal="justify" vertical="top" wrapText="1" mergeCell="1" readingOrder="0"/>
      <border outline="0">
        <bottom style="medium">
          <color rgb="FF000000"/>
        </bottom>
      </border>
    </dxf>
  </rfmt>
  <rfmt sheetId="5" xfDxf="1" sqref="Z1237" start="0" length="0">
    <dxf>
      <font>
        <b/>
        <sz val="12"/>
        <color rgb="FF000000"/>
        <name val="Calibri"/>
        <scheme val="none"/>
      </font>
      <alignment horizontal="justify" vertical="top" wrapText="1" mergeCell="1" readingOrder="0"/>
      <border outline="0">
        <bottom style="medium">
          <color rgb="FF000000"/>
        </bottom>
      </border>
    </dxf>
  </rfmt>
  <rfmt sheetId="5" xfDxf="1" sqref="AA1237" start="0" length="0">
    <dxf>
      <font>
        <b/>
        <sz val="12"/>
        <color rgb="FF000000"/>
        <name val="Calibri"/>
        <scheme val="none"/>
      </font>
      <alignment horizontal="justify" vertical="top" wrapText="1" mergeCell="1" readingOrder="0"/>
      <border outline="0">
        <bottom style="medium">
          <color rgb="FF000000"/>
        </bottom>
      </border>
    </dxf>
  </rfmt>
  <rfmt sheetId="5" xfDxf="1" sqref="AB1237" start="0" length="0">
    <dxf>
      <font>
        <b/>
        <sz val="12"/>
        <color rgb="FF000000"/>
        <name val="Calibri"/>
        <scheme val="none"/>
      </font>
      <alignment horizontal="justify" vertical="top" wrapText="1" mergeCell="1" readingOrder="0"/>
      <border outline="0">
        <bottom style="medium">
          <color rgb="FF000000"/>
        </bottom>
      </border>
    </dxf>
  </rfmt>
  <rfmt sheetId="5" xfDxf="1" sqref="AC1237" start="0" length="0">
    <dxf>
      <font>
        <b/>
        <sz val="12"/>
        <color rgb="FF000000"/>
        <name val="Calibri"/>
        <scheme val="none"/>
      </font>
      <alignment horizontal="justify" vertical="top" wrapText="1" mergeCell="1" readingOrder="0"/>
      <border outline="0">
        <bottom style="medium">
          <color rgb="FF000000"/>
        </bottom>
      </border>
    </dxf>
  </rfmt>
  <rfmt sheetId="5" xfDxf="1" sqref="AD1237" start="0" length="0">
    <dxf>
      <font>
        <b/>
        <sz val="12"/>
        <color rgb="FF000000"/>
        <name val="Calibri"/>
        <scheme val="none"/>
      </font>
      <alignment horizontal="justify" vertical="top" wrapText="1" mergeCell="1" readingOrder="0"/>
      <border outline="0">
        <bottom style="medium">
          <color rgb="FF000000"/>
        </bottom>
      </border>
    </dxf>
  </rfmt>
  <rfmt sheetId="5" xfDxf="1" sqref="AE1237" start="0" length="0">
    <dxf>
      <font>
        <b/>
        <sz val="12"/>
        <color rgb="FF000000"/>
        <name val="Calibri"/>
        <scheme val="none"/>
      </font>
      <alignment horizontal="justify" vertical="top" wrapText="1" mergeCell="1" readingOrder="0"/>
      <border outline="0">
        <right style="medium">
          <color rgb="FF000000"/>
        </right>
        <bottom style="medium">
          <color rgb="FF000000"/>
        </bottom>
      </border>
    </dxf>
  </rfmt>
  <rcc rId="57713" sId="5" xfDxf="1" dxf="1">
    <nc r="A1238" t="inlineStr">
      <is>
        <r>
          <t>1.1.</t>
        </r>
        <r>
          <rPr>
            <sz val="7"/>
            <rFont val="Times New Roman"/>
            <family val="1"/>
          </rPr>
          <t xml:space="preserve"> </t>
        </r>
        <r>
          <rPr>
            <sz val="11"/>
            <rFont val="Calibri"/>
            <family val="2"/>
          </rPr>
          <t xml:space="preserve">Conduct stakeholders’ workshop in each urban authority to introduce the project and elicit support from local leaders </t>
        </r>
      </is>
    </nc>
    <ndxf>
      <font>
        <sz val="11"/>
        <name val="Calibri"/>
        <scheme val="none"/>
      </font>
      <alignment horizontal="left" vertical="top" wrapText="1" indent="2" relativeIndent="0" mergeCell="1" readingOrder="0"/>
      <border outline="0">
        <left style="medium">
          <color rgb="FF000000"/>
        </left>
        <right style="medium">
          <color rgb="FF000000"/>
        </right>
        <top style="medium">
          <color rgb="FF000000"/>
        </top>
      </border>
    </ndxf>
  </rcc>
  <rfmt sheetId="5" xfDxf="1" sqref="B123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23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23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23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F123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G123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H1238" start="0" length="0">
    <dxf>
      <font>
        <sz val="11"/>
        <name val="Calibri"/>
        <scheme val="none"/>
      </font>
      <alignment vertical="top" wrapText="1" mergeCell="1" readingOrder="0"/>
      <border outline="0">
        <left style="medium">
          <color rgb="FF000000"/>
        </left>
        <top style="medium">
          <color rgb="FF000000"/>
        </top>
      </border>
    </dxf>
  </rfmt>
  <rfmt sheetId="5" xfDxf="1" sqref="I1238" start="0" length="0">
    <dxf>
      <font>
        <sz val="11"/>
        <name val="Calibri"/>
        <scheme val="none"/>
      </font>
      <alignment vertical="top" wrapText="1" mergeCell="1" readingOrder="0"/>
      <border outline="0">
        <right style="medium">
          <color rgb="FF000000"/>
        </right>
        <top style="medium">
          <color rgb="FF000000"/>
        </top>
      </border>
    </dxf>
  </rfmt>
  <rfmt sheetId="5" xfDxf="1" sqref="J123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K1238" start="0" length="0">
    <dxf>
      <font>
        <sz val="11"/>
        <name val="Calibri"/>
        <scheme val="none"/>
      </font>
      <alignment vertical="top" wrapText="1" mergeCell="1" readingOrder="0"/>
      <border outline="0">
        <left style="medium">
          <color rgb="FF000000"/>
        </left>
        <top style="medium">
          <color rgb="FF000000"/>
        </top>
      </border>
    </dxf>
  </rfmt>
  <rfmt sheetId="5" xfDxf="1" sqref="L1238" start="0" length="0">
    <dxf>
      <font>
        <sz val="11"/>
        <name val="Calibri"/>
        <scheme val="none"/>
      </font>
      <alignment vertical="top" wrapText="1" mergeCell="1" readingOrder="0"/>
      <border outline="0">
        <right style="medium">
          <color rgb="FF000000"/>
        </right>
        <top style="medium">
          <color rgb="FF000000"/>
        </top>
      </border>
    </dxf>
  </rfmt>
  <rfmt sheetId="5" xfDxf="1" sqref="M123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23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O1238" start="0" length="0">
    <dxf>
      <font>
        <sz val="11"/>
        <name val="Calibri"/>
        <scheme val="none"/>
      </font>
      <alignment vertical="top" wrapText="1" mergeCell="1" readingOrder="0"/>
      <border outline="0">
        <left style="medium">
          <color rgb="FF000000"/>
        </left>
        <top style="medium">
          <color rgb="FF000000"/>
        </top>
      </border>
    </dxf>
  </rfmt>
  <rfmt sheetId="5" xfDxf="1" sqref="P1238" start="0" length="0">
    <dxf>
      <font>
        <sz val="11"/>
        <name val="Calibri"/>
        <scheme val="none"/>
      </font>
      <alignment vertical="top" wrapText="1" mergeCell="1" readingOrder="0"/>
      <border outline="0">
        <right style="medium">
          <color rgb="FF000000"/>
        </right>
        <top style="medium">
          <color rgb="FF000000"/>
        </top>
      </border>
    </dxf>
  </rfmt>
  <rfmt sheetId="5" xfDxf="1" sqref="Q1238" start="0" length="0">
    <dxf>
      <font>
        <sz val="11"/>
        <name val="Calibri"/>
        <scheme val="none"/>
      </font>
      <alignment vertical="top" wrapText="1" mergeCell="1" readingOrder="0"/>
      <border outline="0">
        <left style="medium">
          <color rgb="FF000000"/>
        </left>
        <top style="medium">
          <color rgb="FF000000"/>
        </top>
      </border>
    </dxf>
  </rfmt>
  <rfmt sheetId="5" xfDxf="1" sqref="R1238" start="0" length="0">
    <dxf>
      <font>
        <sz val="11"/>
        <name val="Calibri"/>
        <scheme val="none"/>
      </font>
      <alignment vertical="top" wrapText="1" mergeCell="1" readingOrder="0"/>
      <border outline="0">
        <right style="medium">
          <color rgb="FF000000"/>
        </right>
        <top style="medium">
          <color rgb="FF000000"/>
        </top>
      </border>
    </dxf>
  </rfmt>
  <rfmt sheetId="5" xfDxf="1" sqref="S1238" start="0" length="0">
    <dxf>
      <font>
        <sz val="11"/>
        <name val="Calibri"/>
        <scheme val="none"/>
      </font>
      <alignment vertical="top" wrapText="1" mergeCell="1" readingOrder="0"/>
      <border outline="0">
        <left style="medium">
          <color rgb="FF000000"/>
        </left>
        <top style="medium">
          <color rgb="FF000000"/>
        </top>
      </border>
    </dxf>
  </rfmt>
  <rfmt sheetId="5" xfDxf="1" sqref="T1238" start="0" length="0">
    <dxf>
      <font>
        <sz val="11"/>
        <name val="Calibri"/>
        <scheme val="none"/>
      </font>
      <alignment vertical="top" wrapText="1" mergeCell="1" readingOrder="0"/>
      <border outline="0">
        <right style="medium">
          <color rgb="FF000000"/>
        </right>
        <top style="medium">
          <color rgb="FF000000"/>
        </top>
      </border>
    </dxf>
  </rfmt>
  <rfmt sheetId="5" xfDxf="1" sqref="U123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V123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23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23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714" sId="5" xfDxf="1" dxf="1">
    <nc r="Y1238" t="inlineStr">
      <is>
        <t xml:space="preserve">Number of workshops conducted and Stakeholders oriented </t>
      </is>
    </nc>
    <ndxf>
      <font>
        <sz val="11"/>
        <name val="Calibri"/>
        <scheme val="none"/>
      </font>
      <alignment vertical="top" wrapText="1" mergeCell="1" readingOrder="0"/>
      <border outline="0">
        <left style="medium">
          <color rgb="FF000000"/>
        </left>
        <top style="medium">
          <color rgb="FF000000"/>
        </top>
      </border>
    </ndxf>
  </rcc>
  <rfmt sheetId="5" xfDxf="1" sqref="Z1238" start="0" length="0">
    <dxf>
      <font>
        <sz val="11"/>
        <name val="Calibri"/>
        <scheme val="none"/>
      </font>
      <alignment vertical="top" wrapText="1" mergeCell="1" readingOrder="0"/>
      <border outline="0">
        <right style="medium">
          <color rgb="FF000000"/>
        </right>
        <top style="medium">
          <color rgb="FF000000"/>
        </top>
      </border>
    </dxf>
  </rfmt>
  <rcc rId="57715" sId="5" xfDxf="1" dxf="1">
    <nc r="AA1238" t="inlineStr">
      <is>
        <t>6 orientation meetings with 180 participants</t>
      </is>
    </nc>
    <ndxf>
      <font>
        <sz val="11"/>
        <name val="Calibri"/>
        <scheme val="none"/>
      </font>
      <alignment vertical="top" wrapText="1" mergeCell="1" readingOrder="0"/>
      <border outline="0">
        <left style="medium">
          <color rgb="FF000000"/>
        </left>
        <top style="medium">
          <color rgb="FF000000"/>
        </top>
      </border>
    </ndxf>
  </rcc>
  <rfmt sheetId="5" xfDxf="1" sqref="AB1238" start="0" length="0">
    <dxf>
      <font>
        <sz val="11"/>
        <name val="Calibri"/>
        <scheme val="none"/>
      </font>
      <alignment vertical="top" wrapText="1" mergeCell="1" readingOrder="0"/>
      <border outline="0">
        <right style="medium">
          <color rgb="FF000000"/>
        </right>
        <top style="medium">
          <color rgb="FF000000"/>
        </top>
      </border>
    </dxf>
  </rfmt>
  <rcc rId="57716" sId="5" xfDxf="1" dxf="1">
    <nc r="AC1238" t="inlineStr">
      <is>
        <t>PO,CBO</t>
      </is>
    </nc>
    <ndxf>
      <font>
        <sz val="11"/>
        <name val="Calibri"/>
        <scheme val="none"/>
      </font>
      <alignment vertical="top" wrapText="1" mergeCell="1" readingOrder="0"/>
      <border outline="0">
        <left style="medium">
          <color rgb="FF000000"/>
        </left>
        <top style="medium">
          <color rgb="FF000000"/>
        </top>
      </border>
    </ndxf>
  </rcc>
  <rfmt sheetId="5" xfDxf="1" sqref="AD1238" start="0" length="0">
    <dxf>
      <font>
        <sz val="11"/>
        <name val="Calibri"/>
        <scheme val="none"/>
      </font>
      <alignment vertical="top" wrapText="1" mergeCell="1" readingOrder="0"/>
      <border outline="0">
        <right style="medium">
          <color rgb="FF000000"/>
        </right>
        <top style="medium">
          <color rgb="FF000000"/>
        </top>
      </border>
    </dxf>
  </rfmt>
  <rcc rId="57717" sId="5" xfDxf="1" dxf="1" numFmtId="4">
    <nc r="AE1238">
      <v>9978000</v>
    </nc>
    <ndxf>
      <font>
        <sz val="11"/>
        <name val="Calibri"/>
        <scheme val="none"/>
      </font>
      <numFmt numFmtId="3" formatCode="#,##0"/>
      <alignment horizontal="justify" vertical="top" wrapText="1" mergeCell="1" readingOrder="0"/>
      <border outline="0">
        <left style="medium">
          <color rgb="FF000000"/>
        </left>
        <right style="medium">
          <color rgb="FF000000"/>
        </right>
        <top style="medium">
          <color rgb="FF000000"/>
        </top>
      </border>
    </ndxf>
  </rcc>
  <rfmt sheetId="5" xfDxf="1" sqref="A1239" start="0" length="0">
    <dxf>
      <font>
        <sz val="11"/>
        <name val="Calibri"/>
        <scheme val="none"/>
      </font>
      <alignment horizontal="left" vertical="top" wrapText="1" indent="2" relativeIndent="0" mergeCell="1" readingOrder="0"/>
      <border outline="0">
        <left style="medium">
          <color rgb="FF000000"/>
        </left>
        <right style="medium">
          <color rgb="FF000000"/>
        </right>
        <bottom style="medium">
          <color rgb="FF000000"/>
        </bottom>
      </border>
    </dxf>
  </rfmt>
  <rfmt sheetId="5" xfDxf="1" sqref="B123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23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23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2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F12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G12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H1239" start="0" length="0">
    <dxf>
      <font>
        <sz val="11"/>
        <name val="Calibri"/>
        <scheme val="none"/>
      </font>
      <alignment vertical="top" wrapText="1" mergeCell="1" readingOrder="0"/>
      <border outline="0">
        <left style="medium">
          <color rgb="FF000000"/>
        </left>
        <bottom style="medium">
          <color rgb="FF000000"/>
        </bottom>
      </border>
    </dxf>
  </rfmt>
  <rfmt sheetId="5" xfDxf="1" sqref="I1239" start="0" length="0">
    <dxf>
      <font>
        <sz val="11"/>
        <name val="Calibri"/>
        <scheme val="none"/>
      </font>
      <alignment vertical="top" wrapText="1" mergeCell="1" readingOrder="0"/>
      <border outline="0">
        <right style="medium">
          <color rgb="FF000000"/>
        </right>
        <bottom style="medium">
          <color rgb="FF000000"/>
        </bottom>
      </border>
    </dxf>
  </rfmt>
  <rfmt sheetId="5" xfDxf="1" sqref="J12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K1239" start="0" length="0">
    <dxf>
      <font>
        <sz val="11"/>
        <name val="Calibri"/>
        <scheme val="none"/>
      </font>
      <alignment vertical="top" wrapText="1" mergeCell="1" readingOrder="0"/>
      <border outline="0">
        <left style="medium">
          <color rgb="FF000000"/>
        </left>
        <bottom style="medium">
          <color rgb="FF000000"/>
        </bottom>
      </border>
    </dxf>
  </rfmt>
  <rfmt sheetId="5" xfDxf="1" sqref="L1239" start="0" length="0">
    <dxf>
      <font>
        <sz val="11"/>
        <name val="Calibri"/>
        <scheme val="none"/>
      </font>
      <alignment vertical="top" wrapText="1" mergeCell="1" readingOrder="0"/>
      <border outline="0">
        <right style="medium">
          <color rgb="FF000000"/>
        </right>
        <bottom style="medium">
          <color rgb="FF000000"/>
        </bottom>
      </border>
    </dxf>
  </rfmt>
  <rfmt sheetId="5" xfDxf="1" sqref="M12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2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O1239" start="0" length="0">
    <dxf>
      <font>
        <sz val="11"/>
        <name val="Calibri"/>
        <scheme val="none"/>
      </font>
      <alignment vertical="top" wrapText="1" mergeCell="1" readingOrder="0"/>
      <border outline="0">
        <left style="medium">
          <color rgb="FF000000"/>
        </left>
        <bottom style="medium">
          <color rgb="FF000000"/>
        </bottom>
      </border>
    </dxf>
  </rfmt>
  <rfmt sheetId="5" xfDxf="1" sqref="P1239" start="0" length="0">
    <dxf>
      <font>
        <sz val="11"/>
        <name val="Calibri"/>
        <scheme val="none"/>
      </font>
      <alignment vertical="top" wrapText="1" mergeCell="1" readingOrder="0"/>
      <border outline="0">
        <right style="medium">
          <color rgb="FF000000"/>
        </right>
        <bottom style="medium">
          <color rgb="FF000000"/>
        </bottom>
      </border>
    </dxf>
  </rfmt>
  <rfmt sheetId="5" xfDxf="1" sqref="Q1239" start="0" length="0">
    <dxf>
      <font>
        <sz val="11"/>
        <name val="Calibri"/>
        <scheme val="none"/>
      </font>
      <alignment vertical="top" wrapText="1" mergeCell="1" readingOrder="0"/>
      <border outline="0">
        <left style="medium">
          <color rgb="FF000000"/>
        </left>
        <bottom style="medium">
          <color rgb="FF000000"/>
        </bottom>
      </border>
    </dxf>
  </rfmt>
  <rfmt sheetId="5" xfDxf="1" sqref="R1239" start="0" length="0">
    <dxf>
      <font>
        <sz val="11"/>
        <name val="Calibri"/>
        <scheme val="none"/>
      </font>
      <alignment vertical="top" wrapText="1" mergeCell="1" readingOrder="0"/>
      <border outline="0">
        <right style="medium">
          <color rgb="FF000000"/>
        </right>
        <bottom style="medium">
          <color rgb="FF000000"/>
        </bottom>
      </border>
    </dxf>
  </rfmt>
  <rfmt sheetId="5" xfDxf="1" sqref="S1239" start="0" length="0">
    <dxf>
      <font>
        <sz val="11"/>
        <name val="Calibri"/>
        <scheme val="none"/>
      </font>
      <alignment vertical="top" wrapText="1" mergeCell="1" readingOrder="0"/>
      <border outline="0">
        <left style="medium">
          <color rgb="FF000000"/>
        </left>
        <bottom style="medium">
          <color rgb="FF000000"/>
        </bottom>
      </border>
    </dxf>
  </rfmt>
  <rfmt sheetId="5" xfDxf="1" sqref="T1239" start="0" length="0">
    <dxf>
      <font>
        <sz val="11"/>
        <name val="Calibri"/>
        <scheme val="none"/>
      </font>
      <alignment vertical="top" wrapText="1" mergeCell="1" readingOrder="0"/>
      <border outline="0">
        <right style="medium">
          <color rgb="FF000000"/>
        </right>
        <bottom style="medium">
          <color rgb="FF000000"/>
        </bottom>
      </border>
    </dxf>
  </rfmt>
  <rfmt sheetId="5" xfDxf="1" sqref="U12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V12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2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2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Y1239" start="0" length="0">
    <dxf>
      <font>
        <sz val="11"/>
        <name val="Calibri"/>
        <scheme val="none"/>
      </font>
      <alignment vertical="top" wrapText="1" mergeCell="1" readingOrder="0"/>
      <border outline="0">
        <left style="medium">
          <color rgb="FF000000"/>
        </left>
        <bottom style="medium">
          <color rgb="FF000000"/>
        </bottom>
      </border>
    </dxf>
  </rfmt>
  <rfmt sheetId="5" xfDxf="1" sqref="Z1239" start="0" length="0">
    <dxf>
      <font>
        <sz val="11"/>
        <name val="Calibri"/>
        <scheme val="none"/>
      </font>
      <alignment vertical="top" wrapText="1" mergeCell="1" readingOrder="0"/>
      <border outline="0">
        <right style="medium">
          <color rgb="FF000000"/>
        </right>
        <bottom style="medium">
          <color rgb="FF000000"/>
        </bottom>
      </border>
    </dxf>
  </rfmt>
  <rfmt sheetId="5" xfDxf="1" sqref="AA1239" start="0" length="0">
    <dxf>
      <font>
        <sz val="11"/>
        <name val="Calibri"/>
        <scheme val="none"/>
      </font>
      <alignment vertical="top" wrapText="1" mergeCell="1" readingOrder="0"/>
      <border outline="0">
        <left style="medium">
          <color rgb="FF000000"/>
        </left>
        <bottom style="medium">
          <color rgb="FF000000"/>
        </bottom>
      </border>
    </dxf>
  </rfmt>
  <rfmt sheetId="5" xfDxf="1" sqref="AB1239" start="0" length="0">
    <dxf>
      <font>
        <sz val="11"/>
        <name val="Calibri"/>
        <scheme val="none"/>
      </font>
      <alignment vertical="top" wrapText="1" mergeCell="1" readingOrder="0"/>
      <border outline="0">
        <right style="medium">
          <color rgb="FF000000"/>
        </right>
        <bottom style="medium">
          <color rgb="FF000000"/>
        </bottom>
      </border>
    </dxf>
  </rfmt>
  <rfmt sheetId="5" xfDxf="1" sqref="AC1239" start="0" length="0">
    <dxf>
      <font>
        <sz val="11"/>
        <name val="Calibri"/>
        <scheme val="none"/>
      </font>
      <alignment vertical="top" wrapText="1" mergeCell="1" readingOrder="0"/>
      <border outline="0">
        <left style="medium">
          <color rgb="FF000000"/>
        </left>
        <bottom style="medium">
          <color rgb="FF000000"/>
        </bottom>
      </border>
    </dxf>
  </rfmt>
  <rfmt sheetId="5" xfDxf="1" sqref="AD1239" start="0" length="0">
    <dxf>
      <font>
        <sz val="11"/>
        <name val="Calibri"/>
        <scheme val="none"/>
      </font>
      <alignment vertical="top" wrapText="1" mergeCell="1" readingOrder="0"/>
      <border outline="0">
        <right style="medium">
          <color rgb="FF000000"/>
        </right>
        <bottom style="medium">
          <color rgb="FF000000"/>
        </bottom>
      </border>
    </dxf>
  </rfmt>
  <rfmt sheetId="5" xfDxf="1" sqref="AE1239" start="0" length="0">
    <dxf>
      <font>
        <sz val="11"/>
        <name val="Calibri"/>
        <scheme val="none"/>
      </font>
      <numFmt numFmtId="3" formatCode="#,##0"/>
      <alignment horizontal="justify" vertical="top" wrapText="1" mergeCell="1" readingOrder="0"/>
      <border outline="0">
        <left style="medium">
          <color rgb="FF000000"/>
        </left>
        <right style="medium">
          <color rgb="FF000000"/>
        </right>
        <bottom style="medium">
          <color rgb="FF000000"/>
        </bottom>
      </border>
    </dxf>
  </rfmt>
  <rcc rId="57718" sId="5" xfDxf="1" dxf="1">
    <nc r="A1240" t="inlineStr">
      <is>
        <r>
          <t>1.2.</t>
        </r>
        <r>
          <rPr>
            <sz val="7"/>
            <rFont val="Times New Roman"/>
            <family val="1"/>
          </rPr>
          <t xml:space="preserve"> </t>
        </r>
        <r>
          <rPr>
            <sz val="11"/>
            <rFont val="Calibri"/>
            <family val="2"/>
          </rPr>
          <t xml:space="preserve">Select and train peer educators in HIV prevention approaches for behaviour change </t>
        </r>
      </is>
    </nc>
    <ndxf>
      <font>
        <sz val="11"/>
        <name val="Calibri"/>
        <scheme val="none"/>
      </font>
      <alignment horizontal="left" vertical="top" wrapText="1" indent="2" relativeIndent="0" mergeCell="1" readingOrder="0"/>
      <border outline="0">
        <left style="medium">
          <color rgb="FF000000"/>
        </left>
        <right style="medium">
          <color rgb="FF000000"/>
        </right>
        <top style="medium">
          <color rgb="FF000000"/>
        </top>
      </border>
    </ndxf>
  </rcc>
  <rfmt sheetId="5" xfDxf="1" sqref="B124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24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24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24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F124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G124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H1240" start="0" length="0">
    <dxf>
      <font>
        <sz val="11"/>
        <name val="Calibri"/>
        <scheme val="none"/>
      </font>
      <alignment vertical="top" wrapText="1" mergeCell="1" readingOrder="0"/>
      <border outline="0">
        <left style="medium">
          <color rgb="FF000000"/>
        </left>
        <top style="medium">
          <color rgb="FF000000"/>
        </top>
      </border>
    </dxf>
  </rfmt>
  <rfmt sheetId="5" xfDxf="1" sqref="I1240" start="0" length="0">
    <dxf>
      <font>
        <sz val="11"/>
        <name val="Calibri"/>
        <scheme val="none"/>
      </font>
      <alignment vertical="top" wrapText="1" mergeCell="1" readingOrder="0"/>
      <border outline="0">
        <right style="medium">
          <color rgb="FF000000"/>
        </right>
        <top style="medium">
          <color rgb="FF000000"/>
        </top>
      </border>
    </dxf>
  </rfmt>
  <rfmt sheetId="5" xfDxf="1" sqref="J124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K1240" start="0" length="0">
    <dxf>
      <font>
        <sz val="11"/>
        <name val="Calibri"/>
        <scheme val="none"/>
      </font>
      <alignment vertical="top" wrapText="1" mergeCell="1" readingOrder="0"/>
      <border outline="0">
        <left style="medium">
          <color rgb="FF000000"/>
        </left>
        <top style="medium">
          <color rgb="FF000000"/>
        </top>
      </border>
    </dxf>
  </rfmt>
  <rfmt sheetId="5" xfDxf="1" sqref="L1240" start="0" length="0">
    <dxf>
      <font>
        <sz val="11"/>
        <name val="Calibri"/>
        <scheme val="none"/>
      </font>
      <alignment vertical="top" wrapText="1" mergeCell="1" readingOrder="0"/>
      <border outline="0">
        <right style="medium">
          <color rgb="FF000000"/>
        </right>
        <top style="medium">
          <color rgb="FF000000"/>
        </top>
      </border>
    </dxf>
  </rfmt>
  <rfmt sheetId="5" xfDxf="1" sqref="M124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24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O1240" start="0" length="0">
    <dxf>
      <font>
        <sz val="11"/>
        <name val="Calibri"/>
        <scheme val="none"/>
      </font>
      <alignment vertical="top" wrapText="1" mergeCell="1" readingOrder="0"/>
      <border outline="0">
        <left style="medium">
          <color rgb="FF000000"/>
        </left>
        <top style="medium">
          <color rgb="FF000000"/>
        </top>
      </border>
    </dxf>
  </rfmt>
  <rfmt sheetId="5" xfDxf="1" sqref="P1240" start="0" length="0">
    <dxf>
      <font>
        <sz val="11"/>
        <name val="Calibri"/>
        <scheme val="none"/>
      </font>
      <alignment vertical="top" wrapText="1" mergeCell="1" readingOrder="0"/>
      <border outline="0">
        <right style="medium">
          <color rgb="FF000000"/>
        </right>
        <top style="medium">
          <color rgb="FF000000"/>
        </top>
      </border>
    </dxf>
  </rfmt>
  <rfmt sheetId="5" xfDxf="1" sqref="Q1240" start="0" length="0">
    <dxf>
      <font>
        <sz val="11"/>
        <name val="Calibri"/>
        <scheme val="none"/>
      </font>
      <alignment vertical="top" wrapText="1" mergeCell="1" readingOrder="0"/>
      <border outline="0">
        <left style="medium">
          <color rgb="FF000000"/>
        </left>
        <top style="medium">
          <color rgb="FF000000"/>
        </top>
      </border>
    </dxf>
  </rfmt>
  <rfmt sheetId="5" xfDxf="1" sqref="R1240" start="0" length="0">
    <dxf>
      <font>
        <sz val="11"/>
        <name val="Calibri"/>
        <scheme val="none"/>
      </font>
      <alignment vertical="top" wrapText="1" mergeCell="1" readingOrder="0"/>
      <border outline="0">
        <right style="medium">
          <color rgb="FF000000"/>
        </right>
        <top style="medium">
          <color rgb="FF000000"/>
        </top>
      </border>
    </dxf>
  </rfmt>
  <rfmt sheetId="5" xfDxf="1" sqref="S1240" start="0" length="0">
    <dxf>
      <font>
        <sz val="11"/>
        <name val="Calibri"/>
        <scheme val="none"/>
      </font>
      <alignment vertical="top" wrapText="1" mergeCell="1" readingOrder="0"/>
      <border outline="0">
        <left style="medium">
          <color rgb="FF000000"/>
        </left>
        <top style="medium">
          <color rgb="FF000000"/>
        </top>
      </border>
    </dxf>
  </rfmt>
  <rfmt sheetId="5" xfDxf="1" sqref="T1240" start="0" length="0">
    <dxf>
      <font>
        <sz val="11"/>
        <name val="Calibri"/>
        <scheme val="none"/>
      </font>
      <alignment vertical="top" wrapText="1" mergeCell="1" readingOrder="0"/>
      <border outline="0">
        <right style="medium">
          <color rgb="FF000000"/>
        </right>
        <top style="medium">
          <color rgb="FF000000"/>
        </top>
      </border>
    </dxf>
  </rfmt>
  <rfmt sheetId="5" xfDxf="1" sqref="U124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V124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24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24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719" sId="5" xfDxf="1" dxf="1">
    <nc r="Y1240" t="inlineStr">
      <is>
        <t>No of peer educators trained  and equipped with knowledge  and skills in data managing and HIV combination prevention interventions</t>
      </is>
    </nc>
    <ndxf>
      <font>
        <sz val="11"/>
        <name val="Calibri"/>
        <scheme val="none"/>
      </font>
      <alignment vertical="top" wrapText="1" mergeCell="1" readingOrder="0"/>
      <border outline="0">
        <left style="medium">
          <color rgb="FF000000"/>
        </left>
        <top style="medium">
          <color rgb="FF000000"/>
        </top>
      </border>
    </ndxf>
  </rcc>
  <rfmt sheetId="5" xfDxf="1" sqref="Z1240" start="0" length="0">
    <dxf>
      <font>
        <sz val="11"/>
        <name val="Calibri"/>
        <scheme val="none"/>
      </font>
      <alignment vertical="top" wrapText="1" mergeCell="1" readingOrder="0"/>
      <border outline="0">
        <right style="medium">
          <color rgb="FF000000"/>
        </right>
        <top style="medium">
          <color rgb="FF000000"/>
        </top>
      </border>
    </dxf>
  </rfmt>
  <rcc rId="57720" sId="5" xfDxf="1" dxf="1">
    <nc r="AA1240" t="inlineStr">
      <is>
        <t xml:space="preserve">100 peer educators </t>
      </is>
    </nc>
    <ndxf>
      <font>
        <sz val="11"/>
        <name val="Calibri"/>
        <scheme val="none"/>
      </font>
      <alignment vertical="top" wrapText="1" mergeCell="1" readingOrder="0"/>
      <border outline="0">
        <left style="medium">
          <color rgb="FF000000"/>
        </left>
        <top style="medium">
          <color rgb="FF000000"/>
        </top>
      </border>
    </ndxf>
  </rcc>
  <rfmt sheetId="5" xfDxf="1" sqref="AB1240" start="0" length="0">
    <dxf>
      <font>
        <sz val="11"/>
        <name val="Calibri"/>
        <scheme val="none"/>
      </font>
      <alignment vertical="top" wrapText="1" mergeCell="1" readingOrder="0"/>
      <border outline="0">
        <right style="medium">
          <color rgb="FF000000"/>
        </right>
        <top style="medium">
          <color rgb="FF000000"/>
        </top>
      </border>
    </dxf>
  </rfmt>
  <rcc rId="57721" sId="5" xfDxf="1" dxf="1">
    <nc r="AC1240" t="inlineStr">
      <is>
        <t>PO CBO</t>
      </is>
    </nc>
    <ndxf>
      <font>
        <sz val="11"/>
        <name val="Calibri"/>
        <scheme val="none"/>
      </font>
      <alignment vertical="top" wrapText="1" mergeCell="1" readingOrder="0"/>
      <border outline="0">
        <left style="medium">
          <color rgb="FF000000"/>
        </left>
        <top style="medium">
          <color rgb="FF000000"/>
        </top>
      </border>
    </ndxf>
  </rcc>
  <rfmt sheetId="5" xfDxf="1" sqref="AD1240" start="0" length="0">
    <dxf>
      <font>
        <sz val="11"/>
        <name val="Calibri"/>
        <scheme val="none"/>
      </font>
      <alignment vertical="top" wrapText="1" mergeCell="1" readingOrder="0"/>
      <border outline="0">
        <right style="medium">
          <color rgb="FF000000"/>
        </right>
        <top style="medium">
          <color rgb="FF000000"/>
        </top>
      </border>
    </dxf>
  </rfmt>
  <rcc rId="57722" sId="5" xfDxf="1" dxf="1" numFmtId="4">
    <nc r="AE1240">
      <v>37828000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241" start="0" length="0">
    <dxf>
      <font>
        <sz val="11"/>
        <name val="Calibri"/>
        <scheme val="none"/>
      </font>
      <alignment horizontal="left" vertical="top" wrapText="1" indent="2" relativeIndent="0" mergeCell="1" readingOrder="0"/>
      <border outline="0">
        <left style="medium">
          <color rgb="FF000000"/>
        </left>
        <right style="medium">
          <color rgb="FF000000"/>
        </right>
        <bottom style="medium">
          <color rgb="FF000000"/>
        </bottom>
      </border>
    </dxf>
  </rfmt>
  <rfmt sheetId="5" xfDxf="1" sqref="B124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24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24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24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F124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G124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H1241" start="0" length="0">
    <dxf>
      <font>
        <sz val="11"/>
        <name val="Calibri"/>
        <scheme val="none"/>
      </font>
      <alignment vertical="top" wrapText="1" mergeCell="1" readingOrder="0"/>
      <border outline="0">
        <left style="medium">
          <color rgb="FF000000"/>
        </left>
        <bottom style="medium">
          <color rgb="FF000000"/>
        </bottom>
      </border>
    </dxf>
  </rfmt>
  <rfmt sheetId="5" xfDxf="1" sqref="I1241" start="0" length="0">
    <dxf>
      <font>
        <sz val="11"/>
        <name val="Calibri"/>
        <scheme val="none"/>
      </font>
      <alignment vertical="top" wrapText="1" mergeCell="1" readingOrder="0"/>
      <border outline="0">
        <right style="medium">
          <color rgb="FF000000"/>
        </right>
        <bottom style="medium">
          <color rgb="FF000000"/>
        </bottom>
      </border>
    </dxf>
  </rfmt>
  <rfmt sheetId="5" xfDxf="1" sqref="J124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K1241" start="0" length="0">
    <dxf>
      <font>
        <sz val="11"/>
        <name val="Calibri"/>
        <scheme val="none"/>
      </font>
      <alignment vertical="top" wrapText="1" mergeCell="1" readingOrder="0"/>
      <border outline="0">
        <left style="medium">
          <color rgb="FF000000"/>
        </left>
        <bottom style="medium">
          <color rgb="FF000000"/>
        </bottom>
      </border>
    </dxf>
  </rfmt>
  <rfmt sheetId="5" xfDxf="1" sqref="L1241" start="0" length="0">
    <dxf>
      <font>
        <sz val="11"/>
        <name val="Calibri"/>
        <scheme val="none"/>
      </font>
      <alignment vertical="top" wrapText="1" mergeCell="1" readingOrder="0"/>
      <border outline="0">
        <right style="medium">
          <color rgb="FF000000"/>
        </right>
        <bottom style="medium">
          <color rgb="FF000000"/>
        </bottom>
      </border>
    </dxf>
  </rfmt>
  <rfmt sheetId="5" xfDxf="1" sqref="M124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24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O1241" start="0" length="0">
    <dxf>
      <font>
        <sz val="11"/>
        <name val="Calibri"/>
        <scheme val="none"/>
      </font>
      <alignment vertical="top" wrapText="1" mergeCell="1" readingOrder="0"/>
      <border outline="0">
        <left style="medium">
          <color rgb="FF000000"/>
        </left>
        <bottom style="medium">
          <color rgb="FF000000"/>
        </bottom>
      </border>
    </dxf>
  </rfmt>
  <rfmt sheetId="5" xfDxf="1" sqref="P1241" start="0" length="0">
    <dxf>
      <font>
        <sz val="11"/>
        <name val="Calibri"/>
        <scheme val="none"/>
      </font>
      <alignment vertical="top" wrapText="1" mergeCell="1" readingOrder="0"/>
      <border outline="0">
        <right style="medium">
          <color rgb="FF000000"/>
        </right>
        <bottom style="medium">
          <color rgb="FF000000"/>
        </bottom>
      </border>
    </dxf>
  </rfmt>
  <rfmt sheetId="5" xfDxf="1" sqref="Q1241" start="0" length="0">
    <dxf>
      <font>
        <sz val="11"/>
        <name val="Calibri"/>
        <scheme val="none"/>
      </font>
      <alignment vertical="top" wrapText="1" mergeCell="1" readingOrder="0"/>
      <border outline="0">
        <left style="medium">
          <color rgb="FF000000"/>
        </left>
        <bottom style="medium">
          <color rgb="FF000000"/>
        </bottom>
      </border>
    </dxf>
  </rfmt>
  <rfmt sheetId="5" xfDxf="1" sqref="R1241" start="0" length="0">
    <dxf>
      <font>
        <sz val="11"/>
        <name val="Calibri"/>
        <scheme val="none"/>
      </font>
      <alignment vertical="top" wrapText="1" mergeCell="1" readingOrder="0"/>
      <border outline="0">
        <right style="medium">
          <color rgb="FF000000"/>
        </right>
        <bottom style="medium">
          <color rgb="FF000000"/>
        </bottom>
      </border>
    </dxf>
  </rfmt>
  <rfmt sheetId="5" xfDxf="1" sqref="S1241" start="0" length="0">
    <dxf>
      <font>
        <sz val="11"/>
        <name val="Calibri"/>
        <scheme val="none"/>
      </font>
      <alignment vertical="top" wrapText="1" mergeCell="1" readingOrder="0"/>
      <border outline="0">
        <left style="medium">
          <color rgb="FF000000"/>
        </left>
        <bottom style="medium">
          <color rgb="FF000000"/>
        </bottom>
      </border>
    </dxf>
  </rfmt>
  <rfmt sheetId="5" xfDxf="1" sqref="T1241" start="0" length="0">
    <dxf>
      <font>
        <sz val="11"/>
        <name val="Calibri"/>
        <scheme val="none"/>
      </font>
      <alignment vertical="top" wrapText="1" mergeCell="1" readingOrder="0"/>
      <border outline="0">
        <right style="medium">
          <color rgb="FF000000"/>
        </right>
        <bottom style="medium">
          <color rgb="FF000000"/>
        </bottom>
      </border>
    </dxf>
  </rfmt>
  <rfmt sheetId="5" xfDxf="1" sqref="U124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V124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24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24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Y1241" start="0" length="0">
    <dxf>
      <font>
        <sz val="11"/>
        <name val="Calibri"/>
        <scheme val="none"/>
      </font>
      <alignment vertical="top" wrapText="1" mergeCell="1" readingOrder="0"/>
      <border outline="0">
        <left style="medium">
          <color rgb="FF000000"/>
        </left>
        <bottom style="medium">
          <color rgb="FF000000"/>
        </bottom>
      </border>
    </dxf>
  </rfmt>
  <rfmt sheetId="5" xfDxf="1" sqref="Z1241" start="0" length="0">
    <dxf>
      <font>
        <sz val="11"/>
        <name val="Calibri"/>
        <scheme val="none"/>
      </font>
      <alignment vertical="top" wrapText="1" mergeCell="1" readingOrder="0"/>
      <border outline="0">
        <right style="medium">
          <color rgb="FF000000"/>
        </right>
        <bottom style="medium">
          <color rgb="FF000000"/>
        </bottom>
      </border>
    </dxf>
  </rfmt>
  <rfmt sheetId="5" xfDxf="1" sqref="AA1241" start="0" length="0">
    <dxf>
      <font>
        <sz val="11"/>
        <name val="Calibri"/>
        <scheme val="none"/>
      </font>
      <alignment vertical="top" wrapText="1" mergeCell="1" readingOrder="0"/>
      <border outline="0">
        <left style="medium">
          <color rgb="FF000000"/>
        </left>
        <bottom style="medium">
          <color rgb="FF000000"/>
        </bottom>
      </border>
    </dxf>
  </rfmt>
  <rfmt sheetId="5" xfDxf="1" sqref="AB1241" start="0" length="0">
    <dxf>
      <font>
        <sz val="11"/>
        <name val="Calibri"/>
        <scheme val="none"/>
      </font>
      <alignment vertical="top" wrapText="1" mergeCell="1" readingOrder="0"/>
      <border outline="0">
        <right style="medium">
          <color rgb="FF000000"/>
        </right>
        <bottom style="medium">
          <color rgb="FF000000"/>
        </bottom>
      </border>
    </dxf>
  </rfmt>
  <rfmt sheetId="5" xfDxf="1" sqref="AC1241" start="0" length="0">
    <dxf>
      <font>
        <sz val="11"/>
        <name val="Calibri"/>
        <scheme val="none"/>
      </font>
      <alignment vertical="top" wrapText="1" mergeCell="1" readingOrder="0"/>
      <border outline="0">
        <left style="medium">
          <color rgb="FF000000"/>
        </left>
        <bottom style="medium">
          <color rgb="FF000000"/>
        </bottom>
      </border>
    </dxf>
  </rfmt>
  <rfmt sheetId="5" xfDxf="1" sqref="AD1241" start="0" length="0">
    <dxf>
      <font>
        <sz val="11"/>
        <name val="Calibri"/>
        <scheme val="none"/>
      </font>
      <alignment vertical="top" wrapText="1" mergeCell="1" readingOrder="0"/>
      <border outline="0">
        <right style="medium">
          <color rgb="FF000000"/>
        </right>
        <bottom style="medium">
          <color rgb="FF000000"/>
        </bottom>
      </border>
    </dxf>
  </rfmt>
  <rfmt sheetId="5" xfDxf="1" sqref="AE1241"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723" sId="5" xfDxf="1" dxf="1">
    <nc r="A1242" t="inlineStr">
      <is>
        <r>
          <t>1.3.</t>
        </r>
        <r>
          <rPr>
            <sz val="7"/>
            <rFont val="Times New Roman"/>
            <family val="1"/>
          </rPr>
          <t xml:space="preserve"> </t>
        </r>
        <r>
          <rPr>
            <sz val="11"/>
            <rFont val="Calibri"/>
            <family val="2"/>
          </rPr>
          <t xml:space="preserve">Conduct community dialogues with various categories and other high risk groups(sex worker,MSM,fsisher folks, boda boda cyclists and market vendors) </t>
        </r>
      </is>
    </nc>
    <ndxf>
      <font>
        <sz val="11"/>
        <name val="Calibri"/>
        <scheme val="none"/>
      </font>
      <alignment horizontal="left" vertical="top" wrapText="1" indent="2" relativeIndent="0" readingOrder="0"/>
      <border outline="0">
        <left style="medium">
          <color rgb="FF000000"/>
        </left>
        <right style="medium">
          <color rgb="FF000000"/>
        </right>
        <bottom style="medium">
          <color rgb="FF000000"/>
        </bottom>
      </border>
    </ndxf>
  </rcc>
  <rfmt sheetId="5" xfDxf="1" sqref="B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C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D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E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F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G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H1242"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ttom style="medium">
          <color rgb="FF000000"/>
        </bottom>
      </border>
    </dxf>
  </rfmt>
  <rfmt sheetId="5" xfDxf="1" sqref="I1242"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ttom style="medium">
          <color rgb="FF000000"/>
        </bottom>
      </border>
    </dxf>
  </rfmt>
  <rfmt sheetId="5" xfDxf="1" sqref="J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K1242"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ttom style="medium">
          <color rgb="FF000000"/>
        </bottom>
      </border>
    </dxf>
  </rfmt>
  <rfmt sheetId="5" xfDxf="1" sqref="L1242"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ttom style="medium">
          <color rgb="FF000000"/>
        </bottom>
      </border>
    </dxf>
  </rfmt>
  <rfmt sheetId="5" xfDxf="1" sqref="M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N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O1242"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ttom style="medium">
          <color rgb="FF000000"/>
        </bottom>
      </border>
    </dxf>
  </rfmt>
  <rfmt sheetId="5" xfDxf="1" sqref="P1242"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ttom style="medium">
          <color rgb="FF000000"/>
        </bottom>
      </border>
    </dxf>
  </rfmt>
  <rfmt sheetId="5" xfDxf="1" sqref="Q1242"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ttom style="medium">
          <color rgb="FF000000"/>
        </bottom>
      </border>
    </dxf>
  </rfmt>
  <rfmt sheetId="5" xfDxf="1" sqref="R1242"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ttom style="medium">
          <color rgb="FF000000"/>
        </bottom>
      </border>
    </dxf>
  </rfmt>
  <rfmt sheetId="5" xfDxf="1" sqref="S1242"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ttom style="medium">
          <color rgb="FF000000"/>
        </bottom>
      </border>
    </dxf>
  </rfmt>
  <rfmt sheetId="5" xfDxf="1" sqref="T1242"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ttom style="medium">
          <color rgb="FF000000"/>
        </bottom>
      </border>
    </dxf>
  </rfmt>
  <rfmt sheetId="5" xfDxf="1" sqref="U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V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W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X1242"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cc rId="57724" sId="5" xfDxf="1" dxf="1">
    <nc r="Y1242" t="inlineStr">
      <is>
        <t>No  of individuals among MARPS  reached with HIV/AIDS messages including  SMC, EMTCT, Condom use, RH and FP.</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Z1242"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cc rId="57725" sId="5" xfDxf="1" dxf="1">
    <nc r="AA1242" t="inlineStr">
      <is>
        <t>1,800 participants reached with HIV/AIDS messages</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B1242"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cc rId="57726" sId="5" xfDxf="1" dxf="1">
    <nc r="AC1242" t="inlineStr">
      <is>
        <t>Pos, Local Directors</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D1242"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cc rId="57727" sId="5" xfDxf="1" dxf="1" numFmtId="4">
    <nc r="AE1242">
      <v>88128000</v>
    </nc>
    <ndxf>
      <font>
        <name val="Calibri"/>
        <scheme val="none"/>
      </font>
      <numFmt numFmtId="3" formatCode="#,##0"/>
      <alignment vertical="top" wrapText="1" readingOrder="0"/>
      <border outline="0">
        <right style="medium">
          <color rgb="FF000000"/>
        </right>
        <bottom style="medium">
          <color rgb="FF000000"/>
        </bottom>
      </border>
    </ndxf>
  </rcc>
  <rcc rId="57728" sId="5" xfDxf="1" dxf="1">
    <nc r="A1243" t="inlineStr">
      <is>
        <r>
          <t>1.4.</t>
        </r>
        <r>
          <rPr>
            <sz val="7"/>
            <rFont val="Times New Roman"/>
            <family val="1"/>
          </rPr>
          <t xml:space="preserve"> </t>
        </r>
        <r>
          <rPr>
            <sz val="11"/>
            <rFont val="Calibri"/>
            <family val="2"/>
          </rPr>
          <t>Develop and distribute Information Education and Communication (IEC) materials targeting MARPS</t>
        </r>
      </is>
    </nc>
    <ndxf>
      <font>
        <sz val="11"/>
        <name val="Calibri"/>
        <scheme val="none"/>
      </font>
      <alignment horizontal="left" vertical="top" wrapText="1" indent="2" relativeIndent="0" mergeCell="1" readingOrder="0"/>
      <border outline="0">
        <left style="medium">
          <color rgb="FF000000"/>
        </left>
        <right style="medium">
          <color rgb="FF000000"/>
        </right>
        <top style="medium">
          <color rgb="FF000000"/>
        </top>
      </border>
    </ndxf>
  </rcc>
  <rfmt sheetId="5" xfDxf="1" sqref="B124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24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24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24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F124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G124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H1243" start="0" length="0">
    <dxf>
      <font>
        <sz val="11"/>
        <name val="Calibri"/>
        <scheme val="none"/>
      </font>
      <alignment vertical="top" wrapText="1" mergeCell="1" readingOrder="0"/>
      <border outline="0">
        <left style="medium">
          <color rgb="FF000000"/>
        </left>
        <top style="medium">
          <color rgb="FF000000"/>
        </top>
      </border>
    </dxf>
  </rfmt>
  <rfmt sheetId="5" xfDxf="1" sqref="I1243" start="0" length="0">
    <dxf>
      <font>
        <sz val="11"/>
        <name val="Calibri"/>
        <scheme val="none"/>
      </font>
      <alignment vertical="top" wrapText="1" mergeCell="1" readingOrder="0"/>
      <border outline="0">
        <right style="medium">
          <color rgb="FF000000"/>
        </right>
        <top style="medium">
          <color rgb="FF000000"/>
        </top>
      </border>
    </dxf>
  </rfmt>
  <rfmt sheetId="5" xfDxf="1" sqref="J1243"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K1243" start="0" length="0">
    <dxf>
      <font>
        <sz val="11"/>
        <name val="Calibri"/>
        <scheme val="none"/>
      </font>
      <alignment vertical="top" wrapText="1" mergeCell="1" readingOrder="0"/>
      <border outline="0">
        <left style="medium">
          <color rgb="FF000000"/>
        </left>
        <top style="medium">
          <color rgb="FF000000"/>
        </top>
      </border>
    </dxf>
  </rfmt>
  <rfmt sheetId="5" xfDxf="1" sqref="L1243" start="0" length="0">
    <dxf>
      <font>
        <sz val="11"/>
        <name val="Calibri"/>
        <scheme val="none"/>
      </font>
      <alignment vertical="top" wrapText="1" mergeCell="1" readingOrder="0"/>
      <border outline="0">
        <right style="medium">
          <color rgb="FF000000"/>
        </right>
        <top style="medium">
          <color rgb="FF000000"/>
        </top>
      </border>
    </dxf>
  </rfmt>
  <rfmt sheetId="5" xfDxf="1" sqref="M124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N124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O1243"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P1243"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Q1243" start="0" length="0">
    <dxf>
      <font>
        <sz val="11"/>
        <name val="Calibri"/>
        <scheme val="none"/>
      </font>
      <alignment vertical="top" wrapText="1" mergeCell="1" readingOrder="0"/>
      <border outline="0">
        <left style="medium">
          <color rgb="FF000000"/>
        </left>
        <top style="medium">
          <color rgb="FF000000"/>
        </top>
      </border>
    </dxf>
  </rfmt>
  <rfmt sheetId="5" xfDxf="1" sqref="R1243" start="0" length="0">
    <dxf>
      <font>
        <sz val="11"/>
        <name val="Calibri"/>
        <scheme val="none"/>
      </font>
      <alignment vertical="top" wrapText="1" mergeCell="1" readingOrder="0"/>
      <border outline="0">
        <right style="medium">
          <color rgb="FF000000"/>
        </right>
        <top style="medium">
          <color rgb="FF000000"/>
        </top>
      </border>
    </dxf>
  </rfmt>
  <rfmt sheetId="5" xfDxf="1" sqref="S1243" start="0" length="0">
    <dxf>
      <font>
        <sz val="11"/>
        <name val="Calibri"/>
        <scheme val="none"/>
      </font>
      <alignment vertical="top" wrapText="1" mergeCell="1" readingOrder="0"/>
      <border outline="0">
        <left style="medium">
          <color rgb="FF000000"/>
        </left>
        <top style="medium">
          <color rgb="FF000000"/>
        </top>
      </border>
    </dxf>
  </rfmt>
  <rfmt sheetId="5" xfDxf="1" sqref="T1243" start="0" length="0">
    <dxf>
      <font>
        <sz val="11"/>
        <name val="Calibri"/>
        <scheme val="none"/>
      </font>
      <alignment vertical="top" wrapText="1" mergeCell="1" readingOrder="0"/>
      <border outline="0">
        <right style="medium">
          <color rgb="FF000000"/>
        </right>
        <top style="medium">
          <color rgb="FF000000"/>
        </top>
      </border>
    </dxf>
  </rfmt>
  <rfmt sheetId="5" xfDxf="1" sqref="U1243"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V1243"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243"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243"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729" sId="5" xfDxf="1" dxf="1">
    <nc r="Y1243" t="inlineStr">
      <is>
        <t xml:space="preserve">Number of posters, </t>
      </is>
    </nc>
    <ndxf>
      <font>
        <sz val="11"/>
        <name val="Calibri"/>
        <scheme val="none"/>
      </font>
      <alignment vertical="top" wrapText="1" mergeCell="1" readingOrder="0"/>
      <border outline="0">
        <left style="medium">
          <color rgb="FF000000"/>
        </left>
        <top style="medium">
          <color rgb="FF000000"/>
        </top>
      </border>
    </ndxf>
  </rcc>
  <rfmt sheetId="5" xfDxf="1" sqref="Z1243" start="0" length="0">
    <dxf>
      <font>
        <sz val="11"/>
        <name val="Calibri"/>
        <scheme val="none"/>
      </font>
      <alignment vertical="top" wrapText="1" mergeCell="1" readingOrder="0"/>
      <border outline="0">
        <right style="medium">
          <color rgb="FF000000"/>
        </right>
        <top style="medium">
          <color rgb="FF000000"/>
        </top>
      </border>
    </dxf>
  </rfmt>
  <rcc rId="57730" sId="5" xfDxf="1" dxf="1">
    <nc r="AA1243" t="inlineStr">
      <is>
        <t xml:space="preserve">2400 posters, 4000 stickers, 5000 brochures, 5000 fliers, 3000 pens, 600 overcoats, 600 umbrellas </t>
      </is>
    </nc>
    <ndxf>
      <font>
        <sz val="11"/>
        <name val="Calibri"/>
        <scheme val="none"/>
      </font>
      <alignment vertical="top" wrapText="1" mergeCell="1" readingOrder="0"/>
      <border outline="0">
        <left style="medium">
          <color rgb="FF000000"/>
        </left>
        <top style="medium">
          <color rgb="FF000000"/>
        </top>
      </border>
    </ndxf>
  </rcc>
  <rfmt sheetId="5" xfDxf="1" sqref="AB1243" start="0" length="0">
    <dxf>
      <font>
        <sz val="11"/>
        <name val="Calibri"/>
        <scheme val="none"/>
      </font>
      <alignment vertical="top" wrapText="1" mergeCell="1" readingOrder="0"/>
      <border outline="0">
        <right style="medium">
          <color rgb="FF000000"/>
        </right>
        <top style="medium">
          <color rgb="FF000000"/>
        </top>
      </border>
    </dxf>
  </rfmt>
  <rcc rId="57731" sId="5" xfDxf="1" dxf="1">
    <nc r="AC1243" t="inlineStr">
      <is>
        <t xml:space="preserve">Pos, FAM </t>
      </is>
    </nc>
    <ndxf>
      <font>
        <sz val="11"/>
        <name val="Calibri"/>
        <scheme val="none"/>
      </font>
      <alignment vertical="top" wrapText="1" mergeCell="1" readingOrder="0"/>
      <border outline="0">
        <left style="medium">
          <color rgb="FF000000"/>
        </left>
        <top style="medium">
          <color rgb="FF000000"/>
        </top>
      </border>
    </ndxf>
  </rcc>
  <rfmt sheetId="5" xfDxf="1" sqref="AD1243" start="0" length="0">
    <dxf>
      <font>
        <sz val="11"/>
        <name val="Calibri"/>
        <scheme val="none"/>
      </font>
      <alignment vertical="top" wrapText="1" mergeCell="1" readingOrder="0"/>
      <border outline="0">
        <right style="medium">
          <color rgb="FF000000"/>
        </right>
        <top style="medium">
          <color rgb="FF000000"/>
        </top>
      </border>
    </dxf>
  </rfmt>
  <rcc rId="57732" sId="5" xfDxf="1" dxf="1" numFmtId="4">
    <nc r="AE1243">
      <v>126960000</v>
    </nc>
    <ndxf>
      <font>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244" start="0" length="0">
    <dxf>
      <font>
        <sz val="11"/>
        <name val="Calibri"/>
        <scheme val="none"/>
      </font>
      <alignment horizontal="left" vertical="top" wrapText="1" indent="2" relativeIndent="0" mergeCell="1" readingOrder="0"/>
      <border outline="0">
        <left style="medium">
          <color rgb="FF000000"/>
        </left>
        <right style="medium">
          <color rgb="FF000000"/>
        </right>
      </border>
    </dxf>
  </rfmt>
  <rfmt sheetId="5" xfDxf="1" sqref="B124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4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4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4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4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4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44" start="0" length="0">
    <dxf>
      <font>
        <sz val="11"/>
        <name val="Calibri"/>
        <scheme val="none"/>
      </font>
      <alignment vertical="top" wrapText="1" mergeCell="1" readingOrder="0"/>
      <border outline="0">
        <left style="medium">
          <color rgb="FF000000"/>
        </left>
      </border>
    </dxf>
  </rfmt>
  <rfmt sheetId="5" xfDxf="1" sqref="I1244" start="0" length="0">
    <dxf>
      <font>
        <sz val="11"/>
        <name val="Calibri"/>
        <scheme val="none"/>
      </font>
      <alignment vertical="top" wrapText="1" mergeCell="1" readingOrder="0"/>
      <border outline="0">
        <right style="medium">
          <color rgb="FF000000"/>
        </right>
      </border>
    </dxf>
  </rfmt>
  <rfmt sheetId="5" xfDxf="1" sqref="J1244" start="0" length="0">
    <dxf>
      <font>
        <sz val="11"/>
        <name val="Calibri"/>
        <scheme val="none"/>
      </font>
      <alignment vertical="top" wrapText="1" mergeCell="1" readingOrder="0"/>
      <border outline="0">
        <left style="medium">
          <color rgb="FF000000"/>
        </left>
        <right style="medium">
          <color rgb="FF000000"/>
        </right>
      </border>
    </dxf>
  </rfmt>
  <rfmt sheetId="5" xfDxf="1" sqref="K1244" start="0" length="0">
    <dxf>
      <font>
        <sz val="11"/>
        <name val="Calibri"/>
        <scheme val="none"/>
      </font>
      <alignment vertical="top" wrapText="1" mergeCell="1" readingOrder="0"/>
      <border outline="0">
        <left style="medium">
          <color rgb="FF000000"/>
        </left>
      </border>
    </dxf>
  </rfmt>
  <rfmt sheetId="5" xfDxf="1" sqref="L1244" start="0" length="0">
    <dxf>
      <font>
        <sz val="11"/>
        <name val="Calibri"/>
        <scheme val="none"/>
      </font>
      <alignment vertical="top" wrapText="1" mergeCell="1" readingOrder="0"/>
      <border outline="0">
        <right style="medium">
          <color rgb="FF000000"/>
        </right>
      </border>
    </dxf>
  </rfmt>
  <rfmt sheetId="5" xfDxf="1" sqref="M124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4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44"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44"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44" start="0" length="0">
    <dxf>
      <font>
        <sz val="11"/>
        <name val="Calibri"/>
        <scheme val="none"/>
      </font>
      <alignment vertical="top" wrapText="1" mergeCell="1" readingOrder="0"/>
      <border outline="0">
        <left style="medium">
          <color rgb="FF000000"/>
        </left>
      </border>
    </dxf>
  </rfmt>
  <rfmt sheetId="5" xfDxf="1" sqref="R1244" start="0" length="0">
    <dxf>
      <font>
        <sz val="11"/>
        <name val="Calibri"/>
        <scheme val="none"/>
      </font>
      <alignment vertical="top" wrapText="1" mergeCell="1" readingOrder="0"/>
      <border outline="0">
        <right style="medium">
          <color rgb="FF000000"/>
        </right>
      </border>
    </dxf>
  </rfmt>
  <rfmt sheetId="5" xfDxf="1" sqref="S1244" start="0" length="0">
    <dxf>
      <font>
        <sz val="11"/>
        <name val="Calibri"/>
        <scheme val="none"/>
      </font>
      <alignment vertical="top" wrapText="1" mergeCell="1" readingOrder="0"/>
      <border outline="0">
        <left style="medium">
          <color rgb="FF000000"/>
        </left>
      </border>
    </dxf>
  </rfmt>
  <rfmt sheetId="5" xfDxf="1" sqref="T1244" start="0" length="0">
    <dxf>
      <font>
        <sz val="11"/>
        <name val="Calibri"/>
        <scheme val="none"/>
      </font>
      <alignment vertical="top" wrapText="1" mergeCell="1" readingOrder="0"/>
      <border outline="0">
        <right style="medium">
          <color rgb="FF000000"/>
        </right>
      </border>
    </dxf>
  </rfmt>
  <rfmt sheetId="5" xfDxf="1" sqref="U1244" start="0" length="0">
    <dxf>
      <font>
        <sz val="11"/>
        <name val="Calibri"/>
        <scheme val="none"/>
      </font>
      <alignment vertical="top" wrapText="1" mergeCell="1" readingOrder="0"/>
      <border outline="0">
        <left style="medium">
          <color rgb="FF000000"/>
        </left>
        <right style="medium">
          <color rgb="FF000000"/>
        </right>
      </border>
    </dxf>
  </rfmt>
  <rfmt sheetId="5" xfDxf="1" sqref="V1244" start="0" length="0">
    <dxf>
      <font>
        <sz val="11"/>
        <name val="Calibri"/>
        <scheme val="none"/>
      </font>
      <alignment vertical="top" wrapText="1" mergeCell="1" readingOrder="0"/>
      <border outline="0">
        <left style="medium">
          <color rgb="FF000000"/>
        </left>
        <right style="medium">
          <color rgb="FF000000"/>
        </right>
      </border>
    </dxf>
  </rfmt>
  <rfmt sheetId="5" xfDxf="1" sqref="W1244" start="0" length="0">
    <dxf>
      <font>
        <sz val="11"/>
        <name val="Calibri"/>
        <scheme val="none"/>
      </font>
      <alignment vertical="top" wrapText="1" mergeCell="1" readingOrder="0"/>
      <border outline="0">
        <left style="medium">
          <color rgb="FF000000"/>
        </left>
        <right style="medium">
          <color rgb="FF000000"/>
        </right>
      </border>
    </dxf>
  </rfmt>
  <rfmt sheetId="5" xfDxf="1" sqref="X1244" start="0" length="0">
    <dxf>
      <font>
        <sz val="11"/>
        <name val="Calibri"/>
        <scheme val="none"/>
      </font>
      <alignment vertical="top" wrapText="1" mergeCell="1" readingOrder="0"/>
      <border outline="0">
        <left style="medium">
          <color rgb="FF000000"/>
        </left>
        <right style="medium">
          <color rgb="FF000000"/>
        </right>
      </border>
    </dxf>
  </rfmt>
  <rcc rId="57733" sId="5" xfDxf="1" dxf="1">
    <nc r="Y1244" t="inlineStr">
      <is>
        <t>stickers,</t>
      </is>
    </nc>
    <ndxf>
      <font>
        <sz val="11"/>
        <name val="Calibri"/>
        <scheme val="none"/>
      </font>
      <alignment vertical="top" wrapText="1" mergeCell="1" readingOrder="0"/>
      <border outline="0">
        <left style="medium">
          <color rgb="FF000000"/>
        </left>
      </border>
    </ndxf>
  </rcc>
  <rfmt sheetId="5" xfDxf="1" sqref="Z1244" start="0" length="0">
    <dxf>
      <font>
        <sz val="11"/>
        <name val="Calibri"/>
        <scheme val="none"/>
      </font>
      <alignment vertical="top" wrapText="1" mergeCell="1" readingOrder="0"/>
      <border outline="0">
        <right style="medium">
          <color rgb="FF000000"/>
        </right>
      </border>
    </dxf>
  </rfmt>
  <rfmt sheetId="5" xfDxf="1" sqref="AA1244" start="0" length="0">
    <dxf>
      <font>
        <sz val="11"/>
        <name val="Calibri"/>
        <scheme val="none"/>
      </font>
      <alignment vertical="top" wrapText="1" mergeCell="1" readingOrder="0"/>
      <border outline="0">
        <left style="medium">
          <color rgb="FF000000"/>
        </left>
      </border>
    </dxf>
  </rfmt>
  <rfmt sheetId="5" xfDxf="1" sqref="AB1244" start="0" length="0">
    <dxf>
      <font>
        <sz val="11"/>
        <name val="Calibri"/>
        <scheme val="none"/>
      </font>
      <alignment vertical="top" wrapText="1" mergeCell="1" readingOrder="0"/>
      <border outline="0">
        <right style="medium">
          <color rgb="FF000000"/>
        </right>
      </border>
    </dxf>
  </rfmt>
  <rfmt sheetId="5" xfDxf="1" sqref="AC1244" start="0" length="0">
    <dxf>
      <font>
        <sz val="11"/>
        <name val="Calibri"/>
        <scheme val="none"/>
      </font>
      <alignment vertical="top" wrapText="1" mergeCell="1" readingOrder="0"/>
      <border outline="0">
        <left style="medium">
          <color rgb="FF000000"/>
        </left>
      </border>
    </dxf>
  </rfmt>
  <rfmt sheetId="5" xfDxf="1" sqref="AD1244" start="0" length="0">
    <dxf>
      <font>
        <sz val="11"/>
        <name val="Calibri"/>
        <scheme val="none"/>
      </font>
      <alignment vertical="top" wrapText="1" mergeCell="1" readingOrder="0"/>
      <border outline="0">
        <right style="medium">
          <color rgb="FF000000"/>
        </right>
      </border>
    </dxf>
  </rfmt>
  <rfmt sheetId="5" xfDxf="1" sqref="AE1244"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45" start="0" length="0">
    <dxf>
      <font>
        <sz val="11"/>
        <name val="Calibri"/>
        <scheme val="none"/>
      </font>
      <alignment horizontal="left" vertical="top" wrapText="1" indent="2" relativeIndent="0" mergeCell="1" readingOrder="0"/>
      <border outline="0">
        <left style="medium">
          <color rgb="FF000000"/>
        </left>
        <right style="medium">
          <color rgb="FF000000"/>
        </right>
      </border>
    </dxf>
  </rfmt>
  <rfmt sheetId="5" xfDxf="1" sqref="B124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4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4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4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4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4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45" start="0" length="0">
    <dxf>
      <font>
        <sz val="11"/>
        <name val="Calibri"/>
        <scheme val="none"/>
      </font>
      <alignment vertical="top" wrapText="1" mergeCell="1" readingOrder="0"/>
      <border outline="0">
        <left style="medium">
          <color rgb="FF000000"/>
        </left>
      </border>
    </dxf>
  </rfmt>
  <rfmt sheetId="5" xfDxf="1" sqref="I1245" start="0" length="0">
    <dxf>
      <font>
        <sz val="11"/>
        <name val="Calibri"/>
        <scheme val="none"/>
      </font>
      <alignment vertical="top" wrapText="1" mergeCell="1" readingOrder="0"/>
      <border outline="0">
        <right style="medium">
          <color rgb="FF000000"/>
        </right>
      </border>
    </dxf>
  </rfmt>
  <rfmt sheetId="5" xfDxf="1" sqref="J1245" start="0" length="0">
    <dxf>
      <font>
        <sz val="11"/>
        <name val="Calibri"/>
        <scheme val="none"/>
      </font>
      <alignment vertical="top" wrapText="1" mergeCell="1" readingOrder="0"/>
      <border outline="0">
        <left style="medium">
          <color rgb="FF000000"/>
        </left>
        <right style="medium">
          <color rgb="FF000000"/>
        </right>
      </border>
    </dxf>
  </rfmt>
  <rfmt sheetId="5" xfDxf="1" sqref="K1245" start="0" length="0">
    <dxf>
      <font>
        <sz val="11"/>
        <name val="Calibri"/>
        <scheme val="none"/>
      </font>
      <alignment vertical="top" wrapText="1" mergeCell="1" readingOrder="0"/>
      <border outline="0">
        <left style="medium">
          <color rgb="FF000000"/>
        </left>
      </border>
    </dxf>
  </rfmt>
  <rfmt sheetId="5" xfDxf="1" sqref="L1245" start="0" length="0">
    <dxf>
      <font>
        <sz val="11"/>
        <name val="Calibri"/>
        <scheme val="none"/>
      </font>
      <alignment vertical="top" wrapText="1" mergeCell="1" readingOrder="0"/>
      <border outline="0">
        <right style="medium">
          <color rgb="FF000000"/>
        </right>
      </border>
    </dxf>
  </rfmt>
  <rfmt sheetId="5" xfDxf="1" sqref="M124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4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4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4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45" start="0" length="0">
    <dxf>
      <font>
        <sz val="11"/>
        <name val="Calibri"/>
        <scheme val="none"/>
      </font>
      <alignment vertical="top" wrapText="1" mergeCell="1" readingOrder="0"/>
      <border outline="0">
        <left style="medium">
          <color rgb="FF000000"/>
        </left>
      </border>
    </dxf>
  </rfmt>
  <rfmt sheetId="5" xfDxf="1" sqref="R1245" start="0" length="0">
    <dxf>
      <font>
        <sz val="11"/>
        <name val="Calibri"/>
        <scheme val="none"/>
      </font>
      <alignment vertical="top" wrapText="1" mergeCell="1" readingOrder="0"/>
      <border outline="0">
        <right style="medium">
          <color rgb="FF000000"/>
        </right>
      </border>
    </dxf>
  </rfmt>
  <rfmt sheetId="5" xfDxf="1" sqref="S1245" start="0" length="0">
    <dxf>
      <font>
        <sz val="11"/>
        <name val="Calibri"/>
        <scheme val="none"/>
      </font>
      <alignment vertical="top" wrapText="1" mergeCell="1" readingOrder="0"/>
      <border outline="0">
        <left style="medium">
          <color rgb="FF000000"/>
        </left>
      </border>
    </dxf>
  </rfmt>
  <rfmt sheetId="5" xfDxf="1" sqref="T1245" start="0" length="0">
    <dxf>
      <font>
        <sz val="11"/>
        <name val="Calibri"/>
        <scheme val="none"/>
      </font>
      <alignment vertical="top" wrapText="1" mergeCell="1" readingOrder="0"/>
      <border outline="0">
        <right style="medium">
          <color rgb="FF000000"/>
        </right>
      </border>
    </dxf>
  </rfmt>
  <rfmt sheetId="5" xfDxf="1" sqref="U1245" start="0" length="0">
    <dxf>
      <font>
        <sz val="11"/>
        <name val="Calibri"/>
        <scheme val="none"/>
      </font>
      <alignment vertical="top" wrapText="1" mergeCell="1" readingOrder="0"/>
      <border outline="0">
        <left style="medium">
          <color rgb="FF000000"/>
        </left>
        <right style="medium">
          <color rgb="FF000000"/>
        </right>
      </border>
    </dxf>
  </rfmt>
  <rfmt sheetId="5" xfDxf="1" sqref="V1245" start="0" length="0">
    <dxf>
      <font>
        <sz val="11"/>
        <name val="Calibri"/>
        <scheme val="none"/>
      </font>
      <alignment vertical="top" wrapText="1" mergeCell="1" readingOrder="0"/>
      <border outline="0">
        <left style="medium">
          <color rgb="FF000000"/>
        </left>
        <right style="medium">
          <color rgb="FF000000"/>
        </right>
      </border>
    </dxf>
  </rfmt>
  <rfmt sheetId="5" xfDxf="1" sqref="W1245" start="0" length="0">
    <dxf>
      <font>
        <sz val="11"/>
        <name val="Calibri"/>
        <scheme val="none"/>
      </font>
      <alignment vertical="top" wrapText="1" mergeCell="1" readingOrder="0"/>
      <border outline="0">
        <left style="medium">
          <color rgb="FF000000"/>
        </left>
        <right style="medium">
          <color rgb="FF000000"/>
        </right>
      </border>
    </dxf>
  </rfmt>
  <rfmt sheetId="5" xfDxf="1" sqref="X1245" start="0" length="0">
    <dxf>
      <font>
        <sz val="11"/>
        <name val="Calibri"/>
        <scheme val="none"/>
      </font>
      <alignment vertical="top" wrapText="1" mergeCell="1" readingOrder="0"/>
      <border outline="0">
        <left style="medium">
          <color rgb="FF000000"/>
        </left>
        <right style="medium">
          <color rgb="FF000000"/>
        </right>
      </border>
    </dxf>
  </rfmt>
  <rcc rId="57734" sId="5" xfDxf="1" dxf="1">
    <nc r="Y1245" t="inlineStr">
      <is>
        <t>brochures,</t>
      </is>
    </nc>
    <ndxf>
      <font>
        <sz val="11"/>
        <name val="Calibri"/>
        <scheme val="none"/>
      </font>
      <alignment vertical="top" wrapText="1" mergeCell="1" readingOrder="0"/>
      <border outline="0">
        <left style="medium">
          <color rgb="FF000000"/>
        </left>
      </border>
    </ndxf>
  </rcc>
  <rfmt sheetId="5" xfDxf="1" sqref="Z1245" start="0" length="0">
    <dxf>
      <font>
        <sz val="11"/>
        <name val="Calibri"/>
        <scheme val="none"/>
      </font>
      <alignment vertical="top" wrapText="1" mergeCell="1" readingOrder="0"/>
      <border outline="0">
        <right style="medium">
          <color rgb="FF000000"/>
        </right>
      </border>
    </dxf>
  </rfmt>
  <rfmt sheetId="5" xfDxf="1" sqref="AA1245" start="0" length="0">
    <dxf>
      <font>
        <sz val="11"/>
        <name val="Calibri"/>
        <scheme val="none"/>
      </font>
      <alignment vertical="top" wrapText="1" mergeCell="1" readingOrder="0"/>
      <border outline="0">
        <left style="medium">
          <color rgb="FF000000"/>
        </left>
      </border>
    </dxf>
  </rfmt>
  <rfmt sheetId="5" xfDxf="1" sqref="AB1245" start="0" length="0">
    <dxf>
      <font>
        <sz val="11"/>
        <name val="Calibri"/>
        <scheme val="none"/>
      </font>
      <alignment vertical="top" wrapText="1" mergeCell="1" readingOrder="0"/>
      <border outline="0">
        <right style="medium">
          <color rgb="FF000000"/>
        </right>
      </border>
    </dxf>
  </rfmt>
  <rfmt sheetId="5" xfDxf="1" sqref="AC1245" start="0" length="0">
    <dxf>
      <font>
        <sz val="11"/>
        <name val="Calibri"/>
        <scheme val="none"/>
      </font>
      <alignment vertical="top" wrapText="1" mergeCell="1" readingOrder="0"/>
      <border outline="0">
        <left style="medium">
          <color rgb="FF000000"/>
        </left>
      </border>
    </dxf>
  </rfmt>
  <rfmt sheetId="5" xfDxf="1" sqref="AD1245" start="0" length="0">
    <dxf>
      <font>
        <sz val="11"/>
        <name val="Calibri"/>
        <scheme val="none"/>
      </font>
      <alignment vertical="top" wrapText="1" mergeCell="1" readingOrder="0"/>
      <border outline="0">
        <right style="medium">
          <color rgb="FF000000"/>
        </right>
      </border>
    </dxf>
  </rfmt>
  <rfmt sheetId="5" xfDxf="1" sqref="AE1245"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46" start="0" length="0">
    <dxf>
      <font>
        <sz val="11"/>
        <name val="Calibri"/>
        <scheme val="none"/>
      </font>
      <alignment horizontal="left" vertical="top" wrapText="1" indent="2" relativeIndent="0" mergeCell="1" readingOrder="0"/>
      <border outline="0">
        <left style="medium">
          <color rgb="FF000000"/>
        </left>
        <right style="medium">
          <color rgb="FF000000"/>
        </right>
      </border>
    </dxf>
  </rfmt>
  <rfmt sheetId="5" xfDxf="1" sqref="B124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4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4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4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4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4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46" start="0" length="0">
    <dxf>
      <font>
        <sz val="11"/>
        <name val="Calibri"/>
        <scheme val="none"/>
      </font>
      <alignment vertical="top" wrapText="1" mergeCell="1" readingOrder="0"/>
      <border outline="0">
        <left style="medium">
          <color rgb="FF000000"/>
        </left>
      </border>
    </dxf>
  </rfmt>
  <rfmt sheetId="5" xfDxf="1" sqref="I1246" start="0" length="0">
    <dxf>
      <font>
        <sz val="11"/>
        <name val="Calibri"/>
        <scheme val="none"/>
      </font>
      <alignment vertical="top" wrapText="1" mergeCell="1" readingOrder="0"/>
      <border outline="0">
        <right style="medium">
          <color rgb="FF000000"/>
        </right>
      </border>
    </dxf>
  </rfmt>
  <rfmt sheetId="5" xfDxf="1" sqref="J1246" start="0" length="0">
    <dxf>
      <font>
        <sz val="11"/>
        <name val="Calibri"/>
        <scheme val="none"/>
      </font>
      <alignment vertical="top" wrapText="1" mergeCell="1" readingOrder="0"/>
      <border outline="0">
        <left style="medium">
          <color rgb="FF000000"/>
        </left>
        <right style="medium">
          <color rgb="FF000000"/>
        </right>
      </border>
    </dxf>
  </rfmt>
  <rfmt sheetId="5" xfDxf="1" sqref="K1246" start="0" length="0">
    <dxf>
      <font>
        <sz val="11"/>
        <name val="Calibri"/>
        <scheme val="none"/>
      </font>
      <alignment vertical="top" wrapText="1" mergeCell="1" readingOrder="0"/>
      <border outline="0">
        <left style="medium">
          <color rgb="FF000000"/>
        </left>
      </border>
    </dxf>
  </rfmt>
  <rfmt sheetId="5" xfDxf="1" sqref="L1246" start="0" length="0">
    <dxf>
      <font>
        <sz val="11"/>
        <name val="Calibri"/>
        <scheme val="none"/>
      </font>
      <alignment vertical="top" wrapText="1" mergeCell="1" readingOrder="0"/>
      <border outline="0">
        <right style="medium">
          <color rgb="FF000000"/>
        </right>
      </border>
    </dxf>
  </rfmt>
  <rfmt sheetId="5" xfDxf="1" sqref="M124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4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4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4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46" start="0" length="0">
    <dxf>
      <font>
        <sz val="11"/>
        <name val="Calibri"/>
        <scheme val="none"/>
      </font>
      <alignment vertical="top" wrapText="1" mergeCell="1" readingOrder="0"/>
      <border outline="0">
        <left style="medium">
          <color rgb="FF000000"/>
        </left>
      </border>
    </dxf>
  </rfmt>
  <rfmt sheetId="5" xfDxf="1" sqref="R1246" start="0" length="0">
    <dxf>
      <font>
        <sz val="11"/>
        <name val="Calibri"/>
        <scheme val="none"/>
      </font>
      <alignment vertical="top" wrapText="1" mergeCell="1" readingOrder="0"/>
      <border outline="0">
        <right style="medium">
          <color rgb="FF000000"/>
        </right>
      </border>
    </dxf>
  </rfmt>
  <rfmt sheetId="5" xfDxf="1" sqref="S1246" start="0" length="0">
    <dxf>
      <font>
        <sz val="11"/>
        <name val="Calibri"/>
        <scheme val="none"/>
      </font>
      <alignment vertical="top" wrapText="1" mergeCell="1" readingOrder="0"/>
      <border outline="0">
        <left style="medium">
          <color rgb="FF000000"/>
        </left>
      </border>
    </dxf>
  </rfmt>
  <rfmt sheetId="5" xfDxf="1" sqref="T1246" start="0" length="0">
    <dxf>
      <font>
        <sz val="11"/>
        <name val="Calibri"/>
        <scheme val="none"/>
      </font>
      <alignment vertical="top" wrapText="1" mergeCell="1" readingOrder="0"/>
      <border outline="0">
        <right style="medium">
          <color rgb="FF000000"/>
        </right>
      </border>
    </dxf>
  </rfmt>
  <rfmt sheetId="5" xfDxf="1" sqref="U1246" start="0" length="0">
    <dxf>
      <font>
        <sz val="11"/>
        <name val="Calibri"/>
        <scheme val="none"/>
      </font>
      <alignment vertical="top" wrapText="1" mergeCell="1" readingOrder="0"/>
      <border outline="0">
        <left style="medium">
          <color rgb="FF000000"/>
        </left>
        <right style="medium">
          <color rgb="FF000000"/>
        </right>
      </border>
    </dxf>
  </rfmt>
  <rfmt sheetId="5" xfDxf="1" sqref="V1246" start="0" length="0">
    <dxf>
      <font>
        <sz val="11"/>
        <name val="Calibri"/>
        <scheme val="none"/>
      </font>
      <alignment vertical="top" wrapText="1" mergeCell="1" readingOrder="0"/>
      <border outline="0">
        <left style="medium">
          <color rgb="FF000000"/>
        </left>
        <right style="medium">
          <color rgb="FF000000"/>
        </right>
      </border>
    </dxf>
  </rfmt>
  <rfmt sheetId="5" xfDxf="1" sqref="W1246" start="0" length="0">
    <dxf>
      <font>
        <sz val="11"/>
        <name val="Calibri"/>
        <scheme val="none"/>
      </font>
      <alignment vertical="top" wrapText="1" mergeCell="1" readingOrder="0"/>
      <border outline="0">
        <left style="medium">
          <color rgb="FF000000"/>
        </left>
        <right style="medium">
          <color rgb="FF000000"/>
        </right>
      </border>
    </dxf>
  </rfmt>
  <rfmt sheetId="5" xfDxf="1" sqref="X1246" start="0" length="0">
    <dxf>
      <font>
        <sz val="11"/>
        <name val="Calibri"/>
        <scheme val="none"/>
      </font>
      <alignment vertical="top" wrapText="1" mergeCell="1" readingOrder="0"/>
      <border outline="0">
        <left style="medium">
          <color rgb="FF000000"/>
        </left>
        <right style="medium">
          <color rgb="FF000000"/>
        </right>
      </border>
    </dxf>
  </rfmt>
  <rcc rId="57735" sId="5" xfDxf="1" dxf="1">
    <nc r="Y1246" t="inlineStr">
      <is>
        <t>fliers, pens,</t>
      </is>
    </nc>
    <ndxf>
      <font>
        <sz val="11"/>
        <name val="Calibri"/>
        <scheme val="none"/>
      </font>
      <alignment vertical="top" wrapText="1" mergeCell="1" readingOrder="0"/>
      <border outline="0">
        <left style="medium">
          <color rgb="FF000000"/>
        </left>
      </border>
    </ndxf>
  </rcc>
  <rfmt sheetId="5" xfDxf="1" sqref="Z1246" start="0" length="0">
    <dxf>
      <font>
        <sz val="11"/>
        <name val="Calibri"/>
        <scheme val="none"/>
      </font>
      <alignment vertical="top" wrapText="1" mergeCell="1" readingOrder="0"/>
      <border outline="0">
        <right style="medium">
          <color rgb="FF000000"/>
        </right>
      </border>
    </dxf>
  </rfmt>
  <rfmt sheetId="5" xfDxf="1" sqref="AA1246" start="0" length="0">
    <dxf>
      <font>
        <sz val="11"/>
        <name val="Calibri"/>
        <scheme val="none"/>
      </font>
      <alignment vertical="top" wrapText="1" mergeCell="1" readingOrder="0"/>
      <border outline="0">
        <left style="medium">
          <color rgb="FF000000"/>
        </left>
      </border>
    </dxf>
  </rfmt>
  <rfmt sheetId="5" xfDxf="1" sqref="AB1246" start="0" length="0">
    <dxf>
      <font>
        <sz val="11"/>
        <name val="Calibri"/>
        <scheme val="none"/>
      </font>
      <alignment vertical="top" wrapText="1" mergeCell="1" readingOrder="0"/>
      <border outline="0">
        <right style="medium">
          <color rgb="FF000000"/>
        </right>
      </border>
    </dxf>
  </rfmt>
  <rfmt sheetId="5" xfDxf="1" sqref="AC1246" start="0" length="0">
    <dxf>
      <font>
        <sz val="11"/>
        <name val="Calibri"/>
        <scheme val="none"/>
      </font>
      <alignment vertical="top" wrapText="1" mergeCell="1" readingOrder="0"/>
      <border outline="0">
        <left style="medium">
          <color rgb="FF000000"/>
        </left>
      </border>
    </dxf>
  </rfmt>
  <rfmt sheetId="5" xfDxf="1" sqref="AD1246" start="0" length="0">
    <dxf>
      <font>
        <sz val="11"/>
        <name val="Calibri"/>
        <scheme val="none"/>
      </font>
      <alignment vertical="top" wrapText="1" mergeCell="1" readingOrder="0"/>
      <border outline="0">
        <right style="medium">
          <color rgb="FF000000"/>
        </right>
      </border>
    </dxf>
  </rfmt>
  <rfmt sheetId="5" xfDxf="1" sqref="AE1246"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47" start="0" length="0">
    <dxf>
      <font>
        <sz val="11"/>
        <name val="Calibri"/>
        <scheme val="none"/>
      </font>
      <alignment horizontal="left" vertical="top" wrapText="1" indent="2" relativeIndent="0" mergeCell="1" readingOrder="0"/>
      <border outline="0">
        <left style="medium">
          <color rgb="FF000000"/>
        </left>
        <right style="medium">
          <color rgb="FF000000"/>
        </right>
      </border>
    </dxf>
  </rfmt>
  <rfmt sheetId="5" xfDxf="1" sqref="B124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4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4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4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4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4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47" start="0" length="0">
    <dxf>
      <font>
        <sz val="11"/>
        <name val="Calibri"/>
        <scheme val="none"/>
      </font>
      <alignment vertical="top" wrapText="1" mergeCell="1" readingOrder="0"/>
      <border outline="0">
        <left style="medium">
          <color rgb="FF000000"/>
        </left>
      </border>
    </dxf>
  </rfmt>
  <rfmt sheetId="5" xfDxf="1" sqref="I1247" start="0" length="0">
    <dxf>
      <font>
        <sz val="11"/>
        <name val="Calibri"/>
        <scheme val="none"/>
      </font>
      <alignment vertical="top" wrapText="1" mergeCell="1" readingOrder="0"/>
      <border outline="0">
        <right style="medium">
          <color rgb="FF000000"/>
        </right>
      </border>
    </dxf>
  </rfmt>
  <rfmt sheetId="5" xfDxf="1" sqref="J1247" start="0" length="0">
    <dxf>
      <font>
        <sz val="11"/>
        <name val="Calibri"/>
        <scheme val="none"/>
      </font>
      <alignment vertical="top" wrapText="1" mergeCell="1" readingOrder="0"/>
      <border outline="0">
        <left style="medium">
          <color rgb="FF000000"/>
        </left>
        <right style="medium">
          <color rgb="FF000000"/>
        </right>
      </border>
    </dxf>
  </rfmt>
  <rfmt sheetId="5" xfDxf="1" sqref="K1247" start="0" length="0">
    <dxf>
      <font>
        <sz val="11"/>
        <name val="Calibri"/>
        <scheme val="none"/>
      </font>
      <alignment vertical="top" wrapText="1" mergeCell="1" readingOrder="0"/>
      <border outline="0">
        <left style="medium">
          <color rgb="FF000000"/>
        </left>
      </border>
    </dxf>
  </rfmt>
  <rfmt sheetId="5" xfDxf="1" sqref="L1247" start="0" length="0">
    <dxf>
      <font>
        <sz val="11"/>
        <name val="Calibri"/>
        <scheme val="none"/>
      </font>
      <alignment vertical="top" wrapText="1" mergeCell="1" readingOrder="0"/>
      <border outline="0">
        <right style="medium">
          <color rgb="FF000000"/>
        </right>
      </border>
    </dxf>
  </rfmt>
  <rfmt sheetId="5" xfDxf="1" sqref="M124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4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4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4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47" start="0" length="0">
    <dxf>
      <font>
        <sz val="11"/>
        <name val="Calibri"/>
        <scheme val="none"/>
      </font>
      <alignment vertical="top" wrapText="1" mergeCell="1" readingOrder="0"/>
      <border outline="0">
        <left style="medium">
          <color rgb="FF000000"/>
        </left>
      </border>
    </dxf>
  </rfmt>
  <rfmt sheetId="5" xfDxf="1" sqref="R1247" start="0" length="0">
    <dxf>
      <font>
        <sz val="11"/>
        <name val="Calibri"/>
        <scheme val="none"/>
      </font>
      <alignment vertical="top" wrapText="1" mergeCell="1" readingOrder="0"/>
      <border outline="0">
        <right style="medium">
          <color rgb="FF000000"/>
        </right>
      </border>
    </dxf>
  </rfmt>
  <rfmt sheetId="5" xfDxf="1" sqref="S1247" start="0" length="0">
    <dxf>
      <font>
        <sz val="11"/>
        <name val="Calibri"/>
        <scheme val="none"/>
      </font>
      <alignment vertical="top" wrapText="1" mergeCell="1" readingOrder="0"/>
      <border outline="0">
        <left style="medium">
          <color rgb="FF000000"/>
        </left>
      </border>
    </dxf>
  </rfmt>
  <rfmt sheetId="5" xfDxf="1" sqref="T1247" start="0" length="0">
    <dxf>
      <font>
        <sz val="11"/>
        <name val="Calibri"/>
        <scheme val="none"/>
      </font>
      <alignment vertical="top" wrapText="1" mergeCell="1" readingOrder="0"/>
      <border outline="0">
        <right style="medium">
          <color rgb="FF000000"/>
        </right>
      </border>
    </dxf>
  </rfmt>
  <rfmt sheetId="5" xfDxf="1" sqref="U1247" start="0" length="0">
    <dxf>
      <font>
        <sz val="11"/>
        <name val="Calibri"/>
        <scheme val="none"/>
      </font>
      <alignment vertical="top" wrapText="1" mergeCell="1" readingOrder="0"/>
      <border outline="0">
        <left style="medium">
          <color rgb="FF000000"/>
        </left>
        <right style="medium">
          <color rgb="FF000000"/>
        </right>
      </border>
    </dxf>
  </rfmt>
  <rfmt sheetId="5" xfDxf="1" sqref="V1247" start="0" length="0">
    <dxf>
      <font>
        <sz val="11"/>
        <name val="Calibri"/>
        <scheme val="none"/>
      </font>
      <alignment vertical="top" wrapText="1" mergeCell="1" readingOrder="0"/>
      <border outline="0">
        <left style="medium">
          <color rgb="FF000000"/>
        </left>
        <right style="medium">
          <color rgb="FF000000"/>
        </right>
      </border>
    </dxf>
  </rfmt>
  <rfmt sheetId="5" xfDxf="1" sqref="W1247" start="0" length="0">
    <dxf>
      <font>
        <sz val="11"/>
        <name val="Calibri"/>
        <scheme val="none"/>
      </font>
      <alignment vertical="top" wrapText="1" mergeCell="1" readingOrder="0"/>
      <border outline="0">
        <left style="medium">
          <color rgb="FF000000"/>
        </left>
        <right style="medium">
          <color rgb="FF000000"/>
        </right>
      </border>
    </dxf>
  </rfmt>
  <rfmt sheetId="5" xfDxf="1" sqref="X1247" start="0" length="0">
    <dxf>
      <font>
        <sz val="11"/>
        <name val="Calibri"/>
        <scheme val="none"/>
      </font>
      <alignment vertical="top" wrapText="1" mergeCell="1" readingOrder="0"/>
      <border outline="0">
        <left style="medium">
          <color rgb="FF000000"/>
        </left>
        <right style="medium">
          <color rgb="FF000000"/>
        </right>
      </border>
    </dxf>
  </rfmt>
  <rcc rId="57736" sId="5" xfDxf="1" dxf="1">
    <nc r="Y1247" t="inlineStr">
      <is>
        <t>overcoats,</t>
      </is>
    </nc>
    <ndxf>
      <font>
        <sz val="11"/>
        <name val="Calibri"/>
        <scheme val="none"/>
      </font>
      <alignment vertical="top" wrapText="1" mergeCell="1" readingOrder="0"/>
      <border outline="0">
        <left style="medium">
          <color rgb="FF000000"/>
        </left>
      </border>
    </ndxf>
  </rcc>
  <rfmt sheetId="5" xfDxf="1" sqref="Z1247" start="0" length="0">
    <dxf>
      <font>
        <sz val="11"/>
        <name val="Calibri"/>
        <scheme val="none"/>
      </font>
      <alignment vertical="top" wrapText="1" mergeCell="1" readingOrder="0"/>
      <border outline="0">
        <right style="medium">
          <color rgb="FF000000"/>
        </right>
      </border>
    </dxf>
  </rfmt>
  <rfmt sheetId="5" xfDxf="1" sqref="AA1247" start="0" length="0">
    <dxf>
      <font>
        <sz val="11"/>
        <name val="Calibri"/>
        <scheme val="none"/>
      </font>
      <alignment vertical="top" wrapText="1" mergeCell="1" readingOrder="0"/>
      <border outline="0">
        <left style="medium">
          <color rgb="FF000000"/>
        </left>
      </border>
    </dxf>
  </rfmt>
  <rfmt sheetId="5" xfDxf="1" sqref="AB1247" start="0" length="0">
    <dxf>
      <font>
        <sz val="11"/>
        <name val="Calibri"/>
        <scheme val="none"/>
      </font>
      <alignment vertical="top" wrapText="1" mergeCell="1" readingOrder="0"/>
      <border outline="0">
        <right style="medium">
          <color rgb="FF000000"/>
        </right>
      </border>
    </dxf>
  </rfmt>
  <rfmt sheetId="5" xfDxf="1" sqref="AC1247" start="0" length="0">
    <dxf>
      <font>
        <sz val="11"/>
        <name val="Calibri"/>
        <scheme val="none"/>
      </font>
      <alignment vertical="top" wrapText="1" mergeCell="1" readingOrder="0"/>
      <border outline="0">
        <left style="medium">
          <color rgb="FF000000"/>
        </left>
      </border>
    </dxf>
  </rfmt>
  <rfmt sheetId="5" xfDxf="1" sqref="AD1247" start="0" length="0">
    <dxf>
      <font>
        <sz val="11"/>
        <name val="Calibri"/>
        <scheme val="none"/>
      </font>
      <alignment vertical="top" wrapText="1" mergeCell="1" readingOrder="0"/>
      <border outline="0">
        <right style="medium">
          <color rgb="FF000000"/>
        </right>
      </border>
    </dxf>
  </rfmt>
  <rfmt sheetId="5" xfDxf="1" sqref="AE1247"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48" start="0" length="0">
    <dxf>
      <font>
        <sz val="11"/>
        <name val="Calibri"/>
        <scheme val="none"/>
      </font>
      <alignment horizontal="left" vertical="top" wrapText="1" indent="2" relativeIndent="0" mergeCell="1" readingOrder="0"/>
      <border outline="0">
        <left style="medium">
          <color rgb="FF000000"/>
        </left>
        <right style="medium">
          <color rgb="FF000000"/>
        </right>
      </border>
    </dxf>
  </rfmt>
  <rfmt sheetId="5" xfDxf="1" sqref="B124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4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4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4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4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4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48" start="0" length="0">
    <dxf>
      <font>
        <sz val="11"/>
        <name val="Calibri"/>
        <scheme val="none"/>
      </font>
      <alignment vertical="top" wrapText="1" mergeCell="1" readingOrder="0"/>
      <border outline="0">
        <left style="medium">
          <color rgb="FF000000"/>
        </left>
      </border>
    </dxf>
  </rfmt>
  <rfmt sheetId="5" xfDxf="1" sqref="I1248" start="0" length="0">
    <dxf>
      <font>
        <sz val="11"/>
        <name val="Calibri"/>
        <scheme val="none"/>
      </font>
      <alignment vertical="top" wrapText="1" mergeCell="1" readingOrder="0"/>
      <border outline="0">
        <right style="medium">
          <color rgb="FF000000"/>
        </right>
      </border>
    </dxf>
  </rfmt>
  <rfmt sheetId="5" xfDxf="1" sqref="J1248" start="0" length="0">
    <dxf>
      <font>
        <sz val="11"/>
        <name val="Calibri"/>
        <scheme val="none"/>
      </font>
      <alignment vertical="top" wrapText="1" mergeCell="1" readingOrder="0"/>
      <border outline="0">
        <left style="medium">
          <color rgb="FF000000"/>
        </left>
        <right style="medium">
          <color rgb="FF000000"/>
        </right>
      </border>
    </dxf>
  </rfmt>
  <rfmt sheetId="5" xfDxf="1" sqref="K1248" start="0" length="0">
    <dxf>
      <font>
        <sz val="11"/>
        <name val="Calibri"/>
        <scheme val="none"/>
      </font>
      <alignment vertical="top" wrapText="1" mergeCell="1" readingOrder="0"/>
      <border outline="0">
        <left style="medium">
          <color rgb="FF000000"/>
        </left>
      </border>
    </dxf>
  </rfmt>
  <rfmt sheetId="5" xfDxf="1" sqref="L1248" start="0" length="0">
    <dxf>
      <font>
        <sz val="11"/>
        <name val="Calibri"/>
        <scheme val="none"/>
      </font>
      <alignment vertical="top" wrapText="1" mergeCell="1" readingOrder="0"/>
      <border outline="0">
        <right style="medium">
          <color rgb="FF000000"/>
        </right>
      </border>
    </dxf>
  </rfmt>
  <rfmt sheetId="5" xfDxf="1" sqref="M124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4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4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4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48" start="0" length="0">
    <dxf>
      <font>
        <sz val="11"/>
        <name val="Calibri"/>
        <scheme val="none"/>
      </font>
      <alignment vertical="top" wrapText="1" mergeCell="1" readingOrder="0"/>
      <border outline="0">
        <left style="medium">
          <color rgb="FF000000"/>
        </left>
      </border>
    </dxf>
  </rfmt>
  <rfmt sheetId="5" xfDxf="1" sqref="R1248" start="0" length="0">
    <dxf>
      <font>
        <sz val="11"/>
        <name val="Calibri"/>
        <scheme val="none"/>
      </font>
      <alignment vertical="top" wrapText="1" mergeCell="1" readingOrder="0"/>
      <border outline="0">
        <right style="medium">
          <color rgb="FF000000"/>
        </right>
      </border>
    </dxf>
  </rfmt>
  <rfmt sheetId="5" xfDxf="1" sqref="S1248" start="0" length="0">
    <dxf>
      <font>
        <sz val="11"/>
        <name val="Calibri"/>
        <scheme val="none"/>
      </font>
      <alignment vertical="top" wrapText="1" mergeCell="1" readingOrder="0"/>
      <border outline="0">
        <left style="medium">
          <color rgb="FF000000"/>
        </left>
      </border>
    </dxf>
  </rfmt>
  <rfmt sheetId="5" xfDxf="1" sqref="T1248" start="0" length="0">
    <dxf>
      <font>
        <sz val="11"/>
        <name val="Calibri"/>
        <scheme val="none"/>
      </font>
      <alignment vertical="top" wrapText="1" mergeCell="1" readingOrder="0"/>
      <border outline="0">
        <right style="medium">
          <color rgb="FF000000"/>
        </right>
      </border>
    </dxf>
  </rfmt>
  <rfmt sheetId="5" xfDxf="1" sqref="U1248" start="0" length="0">
    <dxf>
      <font>
        <sz val="11"/>
        <name val="Calibri"/>
        <scheme val="none"/>
      </font>
      <alignment vertical="top" wrapText="1" mergeCell="1" readingOrder="0"/>
      <border outline="0">
        <left style="medium">
          <color rgb="FF000000"/>
        </left>
        <right style="medium">
          <color rgb="FF000000"/>
        </right>
      </border>
    </dxf>
  </rfmt>
  <rfmt sheetId="5" xfDxf="1" sqref="V1248" start="0" length="0">
    <dxf>
      <font>
        <sz val="11"/>
        <name val="Calibri"/>
        <scheme val="none"/>
      </font>
      <alignment vertical="top" wrapText="1" mergeCell="1" readingOrder="0"/>
      <border outline="0">
        <left style="medium">
          <color rgb="FF000000"/>
        </left>
        <right style="medium">
          <color rgb="FF000000"/>
        </right>
      </border>
    </dxf>
  </rfmt>
  <rfmt sheetId="5" xfDxf="1" sqref="W1248" start="0" length="0">
    <dxf>
      <font>
        <sz val="11"/>
        <name val="Calibri"/>
        <scheme val="none"/>
      </font>
      <alignment vertical="top" wrapText="1" mergeCell="1" readingOrder="0"/>
      <border outline="0">
        <left style="medium">
          <color rgb="FF000000"/>
        </left>
        <right style="medium">
          <color rgb="FF000000"/>
        </right>
      </border>
    </dxf>
  </rfmt>
  <rfmt sheetId="5" xfDxf="1" sqref="X1248" start="0" length="0">
    <dxf>
      <font>
        <sz val="11"/>
        <name val="Calibri"/>
        <scheme val="none"/>
      </font>
      <alignment vertical="top" wrapText="1" mergeCell="1" readingOrder="0"/>
      <border outline="0">
        <left style="medium">
          <color rgb="FF000000"/>
        </left>
        <right style="medium">
          <color rgb="FF000000"/>
        </right>
      </border>
    </dxf>
  </rfmt>
  <rcc rId="57737" sId="5" xfDxf="1" dxf="1">
    <nc r="Y1248" t="inlineStr">
      <is>
        <t>umbrellas  developed, printed and distributed</t>
      </is>
    </nc>
    <ndxf>
      <font>
        <sz val="11"/>
        <name val="Calibri"/>
        <scheme val="none"/>
      </font>
      <alignment vertical="top" wrapText="1" mergeCell="1" readingOrder="0"/>
      <border outline="0">
        <left style="medium">
          <color rgb="FF000000"/>
        </left>
      </border>
    </ndxf>
  </rcc>
  <rfmt sheetId="5" xfDxf="1" sqref="Z1248" start="0" length="0">
    <dxf>
      <font>
        <sz val="11"/>
        <name val="Calibri"/>
        <scheme val="none"/>
      </font>
      <alignment vertical="top" wrapText="1" mergeCell="1" readingOrder="0"/>
      <border outline="0">
        <right style="medium">
          <color rgb="FF000000"/>
        </right>
      </border>
    </dxf>
  </rfmt>
  <rfmt sheetId="5" xfDxf="1" sqref="AA1248" start="0" length="0">
    <dxf>
      <font>
        <sz val="11"/>
        <name val="Calibri"/>
        <scheme val="none"/>
      </font>
      <alignment vertical="top" wrapText="1" mergeCell="1" readingOrder="0"/>
      <border outline="0">
        <left style="medium">
          <color rgb="FF000000"/>
        </left>
      </border>
    </dxf>
  </rfmt>
  <rfmt sheetId="5" xfDxf="1" sqref="AB1248" start="0" length="0">
    <dxf>
      <font>
        <sz val="11"/>
        <name val="Calibri"/>
        <scheme val="none"/>
      </font>
      <alignment vertical="top" wrapText="1" mergeCell="1" readingOrder="0"/>
      <border outline="0">
        <right style="medium">
          <color rgb="FF000000"/>
        </right>
      </border>
    </dxf>
  </rfmt>
  <rfmt sheetId="5" xfDxf="1" sqref="AC1248" start="0" length="0">
    <dxf>
      <font>
        <sz val="11"/>
        <name val="Calibri"/>
        <scheme val="none"/>
      </font>
      <alignment vertical="top" wrapText="1" mergeCell="1" readingOrder="0"/>
      <border outline="0">
        <left style="medium">
          <color rgb="FF000000"/>
        </left>
      </border>
    </dxf>
  </rfmt>
  <rfmt sheetId="5" xfDxf="1" sqref="AD1248" start="0" length="0">
    <dxf>
      <font>
        <sz val="11"/>
        <name val="Calibri"/>
        <scheme val="none"/>
      </font>
      <alignment vertical="top" wrapText="1" mergeCell="1" readingOrder="0"/>
      <border outline="0">
        <right style="medium">
          <color rgb="FF000000"/>
        </right>
      </border>
    </dxf>
  </rfmt>
  <rfmt sheetId="5" xfDxf="1" sqref="AE1248"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49" start="0" length="0">
    <dxf>
      <font>
        <sz val="11"/>
        <name val="Calibri"/>
        <scheme val="none"/>
      </font>
      <alignment horizontal="left" vertical="top" wrapText="1" indent="2" relativeIndent="0" mergeCell="1" readingOrder="0"/>
      <border outline="0">
        <left style="medium">
          <color rgb="FF000000"/>
        </left>
        <right style="medium">
          <color rgb="FF000000"/>
        </right>
        <bottom style="medium">
          <color rgb="FF000000"/>
        </bottom>
      </border>
    </dxf>
  </rfmt>
  <rfmt sheetId="5" xfDxf="1" sqref="B124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24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24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24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F124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G124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H1249" start="0" length="0">
    <dxf>
      <font>
        <sz val="11"/>
        <name val="Calibri"/>
        <scheme val="none"/>
      </font>
      <alignment vertical="top" wrapText="1" mergeCell="1" readingOrder="0"/>
      <border outline="0">
        <left style="medium">
          <color rgb="FF000000"/>
        </left>
        <bottom style="medium">
          <color rgb="FF000000"/>
        </bottom>
      </border>
    </dxf>
  </rfmt>
  <rfmt sheetId="5" xfDxf="1" sqref="I1249" start="0" length="0">
    <dxf>
      <font>
        <sz val="11"/>
        <name val="Calibri"/>
        <scheme val="none"/>
      </font>
      <alignment vertical="top" wrapText="1" mergeCell="1" readingOrder="0"/>
      <border outline="0">
        <right style="medium">
          <color rgb="FF000000"/>
        </right>
        <bottom style="medium">
          <color rgb="FF000000"/>
        </bottom>
      </border>
    </dxf>
  </rfmt>
  <rfmt sheetId="5" xfDxf="1" sqref="J12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K1249" start="0" length="0">
    <dxf>
      <font>
        <sz val="11"/>
        <name val="Calibri"/>
        <scheme val="none"/>
      </font>
      <alignment vertical="top" wrapText="1" mergeCell="1" readingOrder="0"/>
      <border outline="0">
        <left style="medium">
          <color rgb="FF000000"/>
        </left>
        <bottom style="medium">
          <color rgb="FF000000"/>
        </bottom>
      </border>
    </dxf>
  </rfmt>
  <rfmt sheetId="5" xfDxf="1" sqref="L1249" start="0" length="0">
    <dxf>
      <font>
        <sz val="11"/>
        <name val="Calibri"/>
        <scheme val="none"/>
      </font>
      <alignment vertical="top" wrapText="1" mergeCell="1" readingOrder="0"/>
      <border outline="0">
        <right style="medium">
          <color rgb="FF000000"/>
        </right>
        <bottom style="medium">
          <color rgb="FF000000"/>
        </bottom>
      </border>
    </dxf>
  </rfmt>
  <rfmt sheetId="5" xfDxf="1" sqref="M124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N124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O1249"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P1249"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Q1249" start="0" length="0">
    <dxf>
      <font>
        <sz val="11"/>
        <name val="Calibri"/>
        <scheme val="none"/>
      </font>
      <alignment vertical="top" wrapText="1" mergeCell="1" readingOrder="0"/>
      <border outline="0">
        <left style="medium">
          <color rgb="FF000000"/>
        </left>
        <bottom style="medium">
          <color rgb="FF000000"/>
        </bottom>
      </border>
    </dxf>
  </rfmt>
  <rfmt sheetId="5" xfDxf="1" sqref="R1249" start="0" length="0">
    <dxf>
      <font>
        <sz val="11"/>
        <name val="Calibri"/>
        <scheme val="none"/>
      </font>
      <alignment vertical="top" wrapText="1" mergeCell="1" readingOrder="0"/>
      <border outline="0">
        <right style="medium">
          <color rgb="FF000000"/>
        </right>
        <bottom style="medium">
          <color rgb="FF000000"/>
        </bottom>
      </border>
    </dxf>
  </rfmt>
  <rfmt sheetId="5" xfDxf="1" sqref="S1249" start="0" length="0">
    <dxf>
      <font>
        <sz val="11"/>
        <name val="Calibri"/>
        <scheme val="none"/>
      </font>
      <alignment vertical="top" wrapText="1" mergeCell="1" readingOrder="0"/>
      <border outline="0">
        <left style="medium">
          <color rgb="FF000000"/>
        </left>
        <bottom style="medium">
          <color rgb="FF000000"/>
        </bottom>
      </border>
    </dxf>
  </rfmt>
  <rfmt sheetId="5" xfDxf="1" sqref="T1249" start="0" length="0">
    <dxf>
      <font>
        <sz val="11"/>
        <name val="Calibri"/>
        <scheme val="none"/>
      </font>
      <alignment vertical="top" wrapText="1" mergeCell="1" readingOrder="0"/>
      <border outline="0">
        <right style="medium">
          <color rgb="FF000000"/>
        </right>
        <bottom style="medium">
          <color rgb="FF000000"/>
        </bottom>
      </border>
    </dxf>
  </rfmt>
  <rfmt sheetId="5" xfDxf="1" sqref="U12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V12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2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2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Y1249" start="0" length="0">
    <dxf>
      <font>
        <sz val="11"/>
        <name val="Calibri"/>
        <scheme val="none"/>
      </font>
      <alignment vertical="top" wrapText="1" mergeCell="1" readingOrder="0"/>
      <border outline="0">
        <left style="medium">
          <color rgb="FF000000"/>
        </left>
        <bottom style="medium">
          <color rgb="FF000000"/>
        </bottom>
      </border>
    </dxf>
  </rfmt>
  <rfmt sheetId="5" xfDxf="1" sqref="Z1249" start="0" length="0">
    <dxf>
      <font>
        <sz val="11"/>
        <name val="Calibri"/>
        <scheme val="none"/>
      </font>
      <alignment vertical="top" wrapText="1" mergeCell="1" readingOrder="0"/>
      <border outline="0">
        <right style="medium">
          <color rgb="FF000000"/>
        </right>
        <bottom style="medium">
          <color rgb="FF000000"/>
        </bottom>
      </border>
    </dxf>
  </rfmt>
  <rfmt sheetId="5" xfDxf="1" sqref="AA1249" start="0" length="0">
    <dxf>
      <font>
        <sz val="11"/>
        <name val="Calibri"/>
        <scheme val="none"/>
      </font>
      <alignment vertical="top" wrapText="1" mergeCell="1" readingOrder="0"/>
      <border outline="0">
        <left style="medium">
          <color rgb="FF000000"/>
        </left>
        <bottom style="medium">
          <color rgb="FF000000"/>
        </bottom>
      </border>
    </dxf>
  </rfmt>
  <rfmt sheetId="5" xfDxf="1" sqref="AB1249" start="0" length="0">
    <dxf>
      <font>
        <sz val="11"/>
        <name val="Calibri"/>
        <scheme val="none"/>
      </font>
      <alignment vertical="top" wrapText="1" mergeCell="1" readingOrder="0"/>
      <border outline="0">
        <right style="medium">
          <color rgb="FF000000"/>
        </right>
        <bottom style="medium">
          <color rgb="FF000000"/>
        </bottom>
      </border>
    </dxf>
  </rfmt>
  <rfmt sheetId="5" xfDxf="1" sqref="AC1249" start="0" length="0">
    <dxf>
      <font>
        <sz val="11"/>
        <name val="Calibri"/>
        <scheme val="none"/>
      </font>
      <alignment vertical="top" wrapText="1" mergeCell="1" readingOrder="0"/>
      <border outline="0">
        <left style="medium">
          <color rgb="FF000000"/>
        </left>
        <bottom style="medium">
          <color rgb="FF000000"/>
        </bottom>
      </border>
    </dxf>
  </rfmt>
  <rfmt sheetId="5" xfDxf="1" sqref="AD1249" start="0" length="0">
    <dxf>
      <font>
        <sz val="11"/>
        <name val="Calibri"/>
        <scheme val="none"/>
      </font>
      <alignment vertical="top" wrapText="1" mergeCell="1" readingOrder="0"/>
      <border outline="0">
        <right style="medium">
          <color rgb="FF000000"/>
        </right>
        <bottom style="medium">
          <color rgb="FF000000"/>
        </bottom>
      </border>
    </dxf>
  </rfmt>
  <rfmt sheetId="5" xfDxf="1" sqref="AE1249" start="0" length="0">
    <dxf>
      <font>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738" sId="5" xfDxf="1" dxf="1">
    <nc r="A1250" t="inlineStr">
      <is>
        <r>
          <t>1.5.</t>
        </r>
        <r>
          <rPr>
            <sz val="7"/>
            <rFont val="Times New Roman"/>
            <family val="1"/>
          </rPr>
          <t xml:space="preserve"> </t>
        </r>
        <r>
          <rPr>
            <sz val="11"/>
            <rFont val="Calibri"/>
            <family val="2"/>
          </rPr>
          <t>Establish condom outlets  and furnish them with male and female condom</t>
        </r>
      </is>
    </nc>
    <ndxf>
      <font>
        <sz val="11"/>
        <name val="Calibri"/>
        <scheme val="none"/>
      </font>
      <alignment horizontal="left" vertical="top" wrapText="1" indent="2" relativeIndent="0" mergeCell="1" readingOrder="0"/>
      <border outline="0">
        <left style="medium">
          <color rgb="FF000000"/>
        </left>
        <right style="medium">
          <color rgb="FF000000"/>
        </right>
        <top style="medium">
          <color rgb="FF000000"/>
        </top>
      </border>
    </ndxf>
  </rcc>
  <rfmt sheetId="5" xfDxf="1" sqref="B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F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G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H125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I125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J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K125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L125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M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N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O125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P125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Q125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R125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S125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T125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U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V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W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X125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cc rId="57739" sId="5" xfDxf="1" dxf="1">
    <nc r="Y1250" t="inlineStr">
      <is>
        <t>No of  male condoms distributed  to end users</t>
      </is>
    </nc>
    <ndxf>
      <font>
        <sz val="11"/>
        <name val="Calibri"/>
        <scheme val="none"/>
      </font>
      <alignment vertical="top" wrapText="1" mergeCell="1" readingOrder="0"/>
      <border outline="0">
        <left style="medium">
          <color rgb="FF000000"/>
        </left>
        <top style="medium">
          <color rgb="FF000000"/>
        </top>
      </border>
    </ndxf>
  </rcc>
  <rfmt sheetId="5" xfDxf="1" sqref="Z1250" start="0" length="0">
    <dxf>
      <font>
        <sz val="11"/>
        <name val="Calibri"/>
        <scheme val="none"/>
      </font>
      <alignment vertical="top" wrapText="1" mergeCell="1" readingOrder="0"/>
      <border outline="0">
        <right style="medium">
          <color rgb="FF000000"/>
        </right>
        <top style="medium">
          <color rgb="FF000000"/>
        </top>
      </border>
    </dxf>
  </rfmt>
  <rcc rId="57740" sId="5" xfDxf="1" dxf="1">
    <nc r="AA1250" t="inlineStr">
      <is>
        <t>518,400 condoms(86,400 per quarter)</t>
      </is>
    </nc>
    <ndxf>
      <font>
        <sz val="11"/>
        <name val="Calibri"/>
        <scheme val="none"/>
      </font>
      <alignment vertical="top" wrapText="1" mergeCell="1" readingOrder="0"/>
      <border outline="0">
        <left style="medium">
          <color rgb="FF000000"/>
        </left>
        <top style="medium">
          <color rgb="FF000000"/>
        </top>
      </border>
    </ndxf>
  </rcc>
  <rfmt sheetId="5" xfDxf="1" sqref="AB1250" start="0" length="0">
    <dxf>
      <font>
        <sz val="11"/>
        <name val="Calibri"/>
        <scheme val="none"/>
      </font>
      <alignment vertical="top" wrapText="1" mergeCell="1" readingOrder="0"/>
      <border outline="0">
        <right style="medium">
          <color rgb="FF000000"/>
        </right>
        <top style="medium">
          <color rgb="FF000000"/>
        </top>
      </border>
    </dxf>
  </rfmt>
  <rcc rId="57741" sId="5" xfDxf="1" dxf="1">
    <nc r="AC1250" t="inlineStr">
      <is>
        <t>M&amp;EO, Pos, Local Directors</t>
      </is>
    </nc>
    <ndxf>
      <font>
        <sz val="11"/>
        <name val="Calibri"/>
        <scheme val="none"/>
      </font>
      <alignment vertical="top" wrapText="1" mergeCell="1" readingOrder="0"/>
      <border outline="0">
        <left style="medium">
          <color rgb="FF000000"/>
        </left>
        <top style="medium">
          <color rgb="FF000000"/>
        </top>
      </border>
    </ndxf>
  </rcc>
  <rfmt sheetId="5" xfDxf="1" sqref="AD1250" start="0" length="0">
    <dxf>
      <font>
        <sz val="11"/>
        <name val="Calibri"/>
        <scheme val="none"/>
      </font>
      <alignment vertical="top" wrapText="1" mergeCell="1" readingOrder="0"/>
      <border outline="0">
        <right style="medium">
          <color rgb="FF000000"/>
        </right>
        <top style="medium">
          <color rgb="FF000000"/>
        </top>
      </border>
    </dxf>
  </rfmt>
  <rcc rId="57742" sId="5" xfDxf="1" dxf="1" numFmtId="4">
    <nc r="AE1250">
      <v>45600000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251" start="0" length="0">
    <dxf>
      <font>
        <sz val="11"/>
        <name val="Calibri"/>
        <scheme val="none"/>
      </font>
      <alignment horizontal="left" vertical="top" wrapText="1" indent="2" relativeIndent="0" mergeCell="1" readingOrder="0"/>
      <border outline="0">
        <left style="medium">
          <color rgb="FF000000"/>
        </left>
        <right style="medium">
          <color rgb="FF000000"/>
        </right>
      </border>
    </dxf>
  </rfmt>
  <rfmt sheetId="5" xfDxf="1" sqref="B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5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5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K125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L125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M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5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5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5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5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5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5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5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743" sId="5" xfDxf="1" dxf="1">
    <nc r="Y1251" t="inlineStr">
      <is>
        <t>No  of female condoms distributed  to end users</t>
      </is>
    </nc>
    <ndxf>
      <font>
        <sz val="11"/>
        <name val="Calibri"/>
        <scheme val="none"/>
      </font>
      <alignment vertical="top" wrapText="1" mergeCell="1" readingOrder="0"/>
      <border outline="0">
        <left style="medium">
          <color rgb="FF000000"/>
        </left>
      </border>
    </ndxf>
  </rcc>
  <rfmt sheetId="5" xfDxf="1" sqref="Z1251" start="0" length="0">
    <dxf>
      <font>
        <sz val="11"/>
        <name val="Calibri"/>
        <scheme val="none"/>
      </font>
      <alignment vertical="top" wrapText="1" mergeCell="1" readingOrder="0"/>
      <border outline="0">
        <right style="medium">
          <color rgb="FF000000"/>
        </right>
      </border>
    </dxf>
  </rfmt>
  <rcc rId="57744" sId="5" xfDxf="1" dxf="1">
    <nc r="AA1251" t="inlineStr">
      <is>
        <t>3,600 condoms (600 per quarter)</t>
      </is>
    </nc>
    <ndxf>
      <font>
        <sz val="11"/>
        <name val="Calibri"/>
        <scheme val="none"/>
      </font>
      <alignment vertical="top" wrapText="1" mergeCell="1" readingOrder="0"/>
      <border outline="0">
        <left style="medium">
          <color rgb="FF000000"/>
        </left>
      </border>
    </ndxf>
  </rcc>
  <rfmt sheetId="5" xfDxf="1" sqref="AB1251" start="0" length="0">
    <dxf>
      <font>
        <sz val="11"/>
        <name val="Calibri"/>
        <scheme val="none"/>
      </font>
      <alignment vertical="top" wrapText="1" mergeCell="1" readingOrder="0"/>
      <border outline="0">
        <right style="medium">
          <color rgb="FF000000"/>
        </right>
      </border>
    </dxf>
  </rfmt>
  <rfmt sheetId="5" xfDxf="1" sqref="AC1251" start="0" length="0">
    <dxf>
      <font>
        <sz val="11"/>
        <name val="Calibri"/>
        <scheme val="none"/>
      </font>
      <alignment vertical="top" wrapText="1" mergeCell="1" readingOrder="0"/>
      <border outline="0">
        <left style="medium">
          <color rgb="FF000000"/>
        </left>
      </border>
    </dxf>
  </rfmt>
  <rfmt sheetId="5" xfDxf="1" sqref="AD1251" start="0" length="0">
    <dxf>
      <font>
        <sz val="11"/>
        <name val="Calibri"/>
        <scheme val="none"/>
      </font>
      <alignment vertical="top" wrapText="1" mergeCell="1" readingOrder="0"/>
      <border outline="0">
        <right style="medium">
          <color rgb="FF000000"/>
        </right>
      </border>
    </dxf>
  </rfmt>
  <rfmt sheetId="5" xfDxf="1" sqref="AE1251"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52" start="0" length="0">
    <dxf>
      <font>
        <sz val="11"/>
        <name val="Calibri"/>
        <scheme val="none"/>
      </font>
      <alignment horizontal="left" vertical="top" wrapText="1" indent="2" relativeIndent="0" mergeCell="1" readingOrder="0"/>
      <border outline="0">
        <left style="medium">
          <color rgb="FF000000"/>
        </left>
        <right style="medium">
          <color rgb="FF000000"/>
        </right>
      </border>
    </dxf>
  </rfmt>
  <rfmt sheetId="5" xfDxf="1" sqref="B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5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5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K125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L125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M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5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5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5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5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5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5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5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745" sId="5" xfDxf="1" dxf="1">
    <nc r="Y1252" t="inlineStr">
      <is>
        <t>No of condom distribution outlets providing condoms to the end users</t>
      </is>
    </nc>
    <ndxf>
      <font>
        <sz val="11"/>
        <name val="Calibri"/>
        <scheme val="none"/>
      </font>
      <alignment vertical="top" wrapText="1" mergeCell="1" readingOrder="0"/>
      <border outline="0">
        <left style="medium">
          <color rgb="FF000000"/>
        </left>
      </border>
    </ndxf>
  </rcc>
  <rfmt sheetId="5" xfDxf="1" sqref="Z1252" start="0" length="0">
    <dxf>
      <font>
        <sz val="11"/>
        <name val="Calibri"/>
        <scheme val="none"/>
      </font>
      <alignment vertical="top" wrapText="1" mergeCell="1" readingOrder="0"/>
      <border outline="0">
        <right style="medium">
          <color rgb="FF000000"/>
        </right>
      </border>
    </dxf>
  </rfmt>
  <rfmt sheetId="5" xfDxf="1" sqref="AA1252" start="0" length="0">
    <dxf>
      <font>
        <sz val="11"/>
        <name val="Calibri"/>
        <scheme val="none"/>
      </font>
      <alignment vertical="top" wrapText="1" mergeCell="1" readingOrder="0"/>
      <border outline="0">
        <left style="medium">
          <color rgb="FF000000"/>
        </left>
      </border>
    </dxf>
  </rfmt>
  <rfmt sheetId="5" xfDxf="1" sqref="AB1252" start="0" length="0">
    <dxf>
      <font>
        <sz val="11"/>
        <name val="Calibri"/>
        <scheme val="none"/>
      </font>
      <alignment vertical="top" wrapText="1" mergeCell="1" readingOrder="0"/>
      <border outline="0">
        <right style="medium">
          <color rgb="FF000000"/>
        </right>
      </border>
    </dxf>
  </rfmt>
  <rfmt sheetId="5" xfDxf="1" sqref="AC1252" start="0" length="0">
    <dxf>
      <font>
        <sz val="11"/>
        <name val="Calibri"/>
        <scheme val="none"/>
      </font>
      <alignment vertical="top" wrapText="1" mergeCell="1" readingOrder="0"/>
      <border outline="0">
        <left style="medium">
          <color rgb="FF000000"/>
        </left>
      </border>
    </dxf>
  </rfmt>
  <rfmt sheetId="5" xfDxf="1" sqref="AD1252" start="0" length="0">
    <dxf>
      <font>
        <sz val="11"/>
        <name val="Calibri"/>
        <scheme val="none"/>
      </font>
      <alignment vertical="top" wrapText="1" mergeCell="1" readingOrder="0"/>
      <border outline="0">
        <right style="medium">
          <color rgb="FF000000"/>
        </right>
      </border>
    </dxf>
  </rfmt>
  <rfmt sheetId="5" xfDxf="1" sqref="AE1252"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53" start="0" length="0">
    <dxf>
      <font>
        <sz val="11"/>
        <name val="Calibri"/>
        <scheme val="none"/>
      </font>
      <alignment horizontal="left" vertical="top" wrapText="1" indent="2" relativeIndent="0" mergeCell="1" readingOrder="0"/>
      <border outline="0">
        <left style="medium">
          <color rgb="FF000000"/>
        </left>
        <right style="medium">
          <color rgb="FF000000"/>
        </right>
        <bottom style="medium">
          <color rgb="FF000000"/>
        </bottom>
      </border>
    </dxf>
  </rfmt>
  <rfmt sheetId="5" xfDxf="1" sqref="B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F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G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H125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I125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J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K125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L125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M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N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O125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P125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Q125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R125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S125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T125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U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V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W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X125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Y1253" start="0" length="0">
    <dxf>
      <alignment vertical="top" wrapText="1" mergeCell="1" readingOrder="0"/>
      <border outline="0">
        <left style="medium">
          <color rgb="FF000000"/>
        </left>
        <bottom style="medium">
          <color rgb="FF000000"/>
        </bottom>
      </border>
    </dxf>
  </rfmt>
  <rfmt sheetId="5" xfDxf="1" sqref="Z1253" start="0" length="0">
    <dxf>
      <alignment vertical="top" wrapText="1" mergeCell="1" readingOrder="0"/>
      <border outline="0">
        <right style="medium">
          <color rgb="FF000000"/>
        </right>
        <bottom style="medium">
          <color rgb="FF000000"/>
        </bottom>
      </border>
    </dxf>
  </rfmt>
  <rcc rId="57746" sId="5" xfDxf="1" dxf="1">
    <nc r="AA1253" t="inlineStr">
      <is>
        <t>300 outlets</t>
      </is>
    </nc>
    <ndxf>
      <font>
        <sz val="11"/>
        <name val="Calibri"/>
        <scheme val="none"/>
      </font>
      <alignment vertical="top" wrapText="1" mergeCell="1" readingOrder="0"/>
      <border outline="0">
        <left style="medium">
          <color rgb="FF000000"/>
        </left>
        <bottom style="medium">
          <color rgb="FF000000"/>
        </bottom>
      </border>
    </ndxf>
  </rcc>
  <rfmt sheetId="5" xfDxf="1" sqref="AB1253" start="0" length="0">
    <dxf>
      <font>
        <sz val="11"/>
        <name val="Calibri"/>
        <scheme val="none"/>
      </font>
      <alignment vertical="top" wrapText="1" mergeCell="1" readingOrder="0"/>
      <border outline="0">
        <right style="medium">
          <color rgb="FF000000"/>
        </right>
        <bottom style="medium">
          <color rgb="FF000000"/>
        </bottom>
      </border>
    </dxf>
  </rfmt>
  <rfmt sheetId="5" xfDxf="1" sqref="AC1253" start="0" length="0">
    <dxf>
      <font>
        <sz val="11"/>
        <name val="Calibri"/>
        <scheme val="none"/>
      </font>
      <alignment vertical="top" wrapText="1" mergeCell="1" readingOrder="0"/>
      <border outline="0">
        <left style="medium">
          <color rgb="FF000000"/>
        </left>
        <bottom style="medium">
          <color rgb="FF000000"/>
        </bottom>
      </border>
    </dxf>
  </rfmt>
  <rfmt sheetId="5" xfDxf="1" sqref="AD1253" start="0" length="0">
    <dxf>
      <font>
        <sz val="11"/>
        <name val="Calibri"/>
        <scheme val="none"/>
      </font>
      <alignment vertical="top" wrapText="1" mergeCell="1" readingOrder="0"/>
      <border outline="0">
        <right style="medium">
          <color rgb="FF000000"/>
        </right>
        <bottom style="medium">
          <color rgb="FF000000"/>
        </bottom>
      </border>
    </dxf>
  </rfmt>
  <rfmt sheetId="5" xfDxf="1" sqref="AE1253"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747" sId="5" xfDxf="1" dxf="1">
    <nc r="A1254" t="inlineStr">
      <is>
        <t xml:space="preserve">1.6.Establish and support Anti-AIDS drama groups for sensitization </t>
      </is>
    </nc>
    <ndxf>
      <font>
        <sz val="12"/>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F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G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H1254"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I1254"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J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K1254"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L1254"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M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N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O1254"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P1254"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Q1254"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R1254"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S1254"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T1254"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U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V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W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X125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cc rId="57748" sId="5" xfDxf="1" dxf="1">
    <nc r="Y1254" t="inlineStr">
      <is>
        <t xml:space="preserve">No of quarterly community drama sensitizations conducted </t>
      </is>
    </nc>
    <ndxf>
      <font>
        <sz val="11"/>
        <name val="Calibri"/>
        <scheme val="none"/>
      </font>
      <alignment vertical="top" wrapText="1" mergeCell="1" readingOrder="0"/>
      <border outline="0">
        <left style="medium">
          <color rgb="FF000000"/>
        </left>
        <top style="medium">
          <color rgb="FF000000"/>
        </top>
      </border>
    </ndxf>
  </rcc>
  <rfmt sheetId="5" xfDxf="1" sqref="Z1254" start="0" length="0">
    <dxf>
      <font>
        <sz val="11"/>
        <name val="Calibri"/>
        <scheme val="none"/>
      </font>
      <alignment vertical="top" wrapText="1" mergeCell="1" readingOrder="0"/>
      <border outline="0">
        <right style="medium">
          <color rgb="FF000000"/>
        </right>
        <top style="medium">
          <color rgb="FF000000"/>
        </top>
      </border>
    </dxf>
  </rfmt>
  <rcc rId="57749" sId="5" xfDxf="1" dxf="1">
    <nc r="AA1254" t="inlineStr">
      <is>
        <t xml:space="preserve">6 Anti AIDS drama groups </t>
      </is>
    </nc>
    <ndxf>
      <font>
        <sz val="11"/>
        <name val="Calibri"/>
        <scheme val="none"/>
      </font>
      <alignment vertical="top" wrapText="1" mergeCell="1" readingOrder="0"/>
      <border outline="0">
        <left style="medium">
          <color rgb="FF000000"/>
        </left>
        <top style="medium">
          <color rgb="FF000000"/>
        </top>
      </border>
    </ndxf>
  </rcc>
  <rfmt sheetId="5" xfDxf="1" sqref="AB1254" start="0" length="0">
    <dxf>
      <font>
        <sz val="11"/>
        <name val="Calibri"/>
        <scheme val="none"/>
      </font>
      <alignment vertical="top" wrapText="1" mergeCell="1" readingOrder="0"/>
      <border outline="0">
        <right style="medium">
          <color rgb="FF000000"/>
        </right>
        <top style="medium">
          <color rgb="FF000000"/>
        </top>
      </border>
    </dxf>
  </rfmt>
  <rcc rId="57750" sId="5" xfDxf="1" dxf="1">
    <nc r="AC1254" t="inlineStr">
      <is>
        <t>Pos, Local Directors</t>
      </is>
    </nc>
    <ndxf>
      <font>
        <sz val="11"/>
        <name val="Calibri"/>
        <scheme val="none"/>
      </font>
      <alignment vertical="top" wrapText="1" mergeCell="1" readingOrder="0"/>
      <border outline="0">
        <left style="medium">
          <color rgb="FF000000"/>
        </left>
        <top style="medium">
          <color rgb="FF000000"/>
        </top>
      </border>
    </ndxf>
  </rcc>
  <rfmt sheetId="5" xfDxf="1" sqref="AD1254" start="0" length="0">
    <dxf>
      <font>
        <sz val="11"/>
        <name val="Calibri"/>
        <scheme val="none"/>
      </font>
      <alignment vertical="top" wrapText="1" mergeCell="1" readingOrder="0"/>
      <border outline="0">
        <right style="medium">
          <color rgb="FF000000"/>
        </right>
        <top style="medium">
          <color rgb="FF000000"/>
        </top>
      </border>
    </dxf>
  </rfmt>
  <rcc rId="57751" sId="5" xfDxf="1" dxf="1" numFmtId="4">
    <nc r="AE1254">
      <v>69330000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255"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5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5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K125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L125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M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5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5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5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5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5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5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5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752" sId="5" xfDxf="1" dxf="1">
    <nc r="Y1255" t="inlineStr">
      <is>
        <t>No of ANTI-AIDS drama clubs members facilitated</t>
      </is>
    </nc>
    <ndxf>
      <font>
        <sz val="11"/>
        <name val="Calibri"/>
        <scheme val="none"/>
      </font>
      <alignment vertical="top" wrapText="1" mergeCell="1" readingOrder="0"/>
      <border outline="0">
        <left style="medium">
          <color rgb="FF000000"/>
        </left>
      </border>
    </ndxf>
  </rcc>
  <rfmt sheetId="5" xfDxf="1" sqref="Z1255" start="0" length="0">
    <dxf>
      <font>
        <sz val="11"/>
        <name val="Calibri"/>
        <scheme val="none"/>
      </font>
      <alignment vertical="top" wrapText="1" mergeCell="1" readingOrder="0"/>
      <border outline="0">
        <right style="medium">
          <color rgb="FF000000"/>
        </right>
      </border>
    </dxf>
  </rfmt>
  <rfmt sheetId="5" xfDxf="1" sqref="AA1255" start="0" length="0">
    <dxf>
      <font>
        <sz val="11"/>
        <name val="Calibri"/>
        <scheme val="none"/>
      </font>
      <alignment vertical="top" wrapText="1" mergeCell="1" readingOrder="0"/>
      <border outline="0">
        <left style="medium">
          <color rgb="FF000000"/>
        </left>
      </border>
    </dxf>
  </rfmt>
  <rfmt sheetId="5" xfDxf="1" sqref="AB1255" start="0" length="0">
    <dxf>
      <font>
        <sz val="11"/>
        <name val="Calibri"/>
        <scheme val="none"/>
      </font>
      <alignment vertical="top" wrapText="1" mergeCell="1" readingOrder="0"/>
      <border outline="0">
        <right style="medium">
          <color rgb="FF000000"/>
        </right>
      </border>
    </dxf>
  </rfmt>
  <rfmt sheetId="5" xfDxf="1" sqref="AC1255" start="0" length="0">
    <dxf>
      <font>
        <sz val="11"/>
        <name val="Calibri"/>
        <scheme val="none"/>
      </font>
      <alignment vertical="top" wrapText="1" mergeCell="1" readingOrder="0"/>
      <border outline="0">
        <left style="medium">
          <color rgb="FF000000"/>
        </left>
      </border>
    </dxf>
  </rfmt>
  <rfmt sheetId="5" xfDxf="1" sqref="AD1255" start="0" length="0">
    <dxf>
      <font>
        <sz val="11"/>
        <name val="Calibri"/>
        <scheme val="none"/>
      </font>
      <alignment vertical="top" wrapText="1" mergeCell="1" readingOrder="0"/>
      <border outline="0">
        <right style="medium">
          <color rgb="FF000000"/>
        </right>
      </border>
    </dxf>
  </rfmt>
  <rfmt sheetId="5" xfDxf="1" sqref="AE1255"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56"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5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5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K125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L125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M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5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5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5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5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5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5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5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753" sId="5" xfDxf="1" dxf="1">
    <nc r="Y1256" t="inlineStr">
      <is>
        <t>No of participants Sensitized on HIV/ AIDS through ANTI-AIDS drama clubs</t>
      </is>
    </nc>
    <ndxf>
      <font>
        <sz val="11"/>
        <name val="Calibri"/>
        <scheme val="none"/>
      </font>
      <alignment vertical="top" wrapText="1" mergeCell="1" readingOrder="0"/>
      <border outline="0">
        <left style="medium">
          <color rgb="FF000000"/>
        </left>
      </border>
    </ndxf>
  </rcc>
  <rfmt sheetId="5" xfDxf="1" sqref="Z1256" start="0" length="0">
    <dxf>
      <font>
        <sz val="11"/>
        <name val="Calibri"/>
        <scheme val="none"/>
      </font>
      <alignment vertical="top" wrapText="1" mergeCell="1" readingOrder="0"/>
      <border outline="0">
        <right style="medium">
          <color rgb="FF000000"/>
        </right>
      </border>
    </dxf>
  </rfmt>
  <rfmt sheetId="5" xfDxf="1" sqref="AA1256" start="0" length="0">
    <dxf>
      <font>
        <sz val="11"/>
        <name val="Calibri"/>
        <scheme val="none"/>
      </font>
      <alignment vertical="top" wrapText="1" mergeCell="1" readingOrder="0"/>
      <border outline="0">
        <left style="medium">
          <color rgb="FF000000"/>
        </left>
      </border>
    </dxf>
  </rfmt>
  <rfmt sheetId="5" xfDxf="1" sqref="AB1256" start="0" length="0">
    <dxf>
      <font>
        <sz val="11"/>
        <name val="Calibri"/>
        <scheme val="none"/>
      </font>
      <alignment vertical="top" wrapText="1" mergeCell="1" readingOrder="0"/>
      <border outline="0">
        <right style="medium">
          <color rgb="FF000000"/>
        </right>
      </border>
    </dxf>
  </rfmt>
  <rfmt sheetId="5" xfDxf="1" sqref="AC1256" start="0" length="0">
    <dxf>
      <font>
        <sz val="11"/>
        <name val="Calibri"/>
        <scheme val="none"/>
      </font>
      <alignment vertical="top" wrapText="1" mergeCell="1" readingOrder="0"/>
      <border outline="0">
        <left style="medium">
          <color rgb="FF000000"/>
        </left>
      </border>
    </dxf>
  </rfmt>
  <rfmt sheetId="5" xfDxf="1" sqref="AD1256" start="0" length="0">
    <dxf>
      <font>
        <sz val="11"/>
        <name val="Calibri"/>
        <scheme val="none"/>
      </font>
      <alignment vertical="top" wrapText="1" mergeCell="1" readingOrder="0"/>
      <border outline="0">
        <right style="medium">
          <color rgb="FF000000"/>
        </right>
      </border>
    </dxf>
  </rfmt>
  <rfmt sheetId="5" xfDxf="1" sqref="AE1256"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57"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5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5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K125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L125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M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5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5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5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5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5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5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5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57" start="0" length="0">
    <dxf>
      <alignment vertical="top" wrapText="1" mergeCell="1" readingOrder="0"/>
      <border outline="0">
        <left style="medium">
          <color rgb="FF000000"/>
        </left>
      </border>
    </dxf>
  </rfmt>
  <rfmt sheetId="5" xfDxf="1" sqref="Z1257" start="0" length="0">
    <dxf>
      <alignment vertical="top" wrapText="1" mergeCell="1" readingOrder="0"/>
      <border outline="0">
        <right style="medium">
          <color rgb="FF000000"/>
        </right>
      </border>
    </dxf>
  </rfmt>
  <rfmt sheetId="5" xfDxf="1" sqref="AA1257" start="0" length="0">
    <dxf>
      <font>
        <sz val="11"/>
        <name val="Calibri"/>
        <scheme val="none"/>
      </font>
      <alignment vertical="top" wrapText="1" mergeCell="1" readingOrder="0"/>
      <border outline="0">
        <left style="medium">
          <color rgb="FF000000"/>
        </left>
      </border>
    </dxf>
  </rfmt>
  <rfmt sheetId="5" xfDxf="1" sqref="AB1257" start="0" length="0">
    <dxf>
      <font>
        <sz val="11"/>
        <name val="Calibri"/>
        <scheme val="none"/>
      </font>
      <alignment vertical="top" wrapText="1" mergeCell="1" readingOrder="0"/>
      <border outline="0">
        <right style="medium">
          <color rgb="FF000000"/>
        </right>
      </border>
    </dxf>
  </rfmt>
  <rfmt sheetId="5" xfDxf="1" sqref="AC1257" start="0" length="0">
    <dxf>
      <font>
        <sz val="11"/>
        <name val="Calibri"/>
        <scheme val="none"/>
      </font>
      <alignment vertical="top" wrapText="1" mergeCell="1" readingOrder="0"/>
      <border outline="0">
        <left style="medium">
          <color rgb="FF000000"/>
        </left>
      </border>
    </dxf>
  </rfmt>
  <rfmt sheetId="5" xfDxf="1" sqref="AD1257" start="0" length="0">
    <dxf>
      <font>
        <sz val="11"/>
        <name val="Calibri"/>
        <scheme val="none"/>
      </font>
      <alignment vertical="top" wrapText="1" mergeCell="1" readingOrder="0"/>
      <border outline="0">
        <right style="medium">
          <color rgb="FF000000"/>
        </right>
      </border>
    </dxf>
  </rfmt>
  <rfmt sheetId="5" xfDxf="1" sqref="AE1257"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58"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5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5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K125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L125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M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5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5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5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5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5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5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5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58" start="0" length="0">
    <dxf>
      <alignment vertical="top" wrapText="1" mergeCell="1" readingOrder="0"/>
      <border outline="0">
        <left style="medium">
          <color rgb="FF000000"/>
        </left>
      </border>
    </dxf>
  </rfmt>
  <rfmt sheetId="5" xfDxf="1" sqref="Z1258" start="0" length="0">
    <dxf>
      <alignment vertical="top" wrapText="1" mergeCell="1" readingOrder="0"/>
      <border outline="0">
        <right style="medium">
          <color rgb="FF000000"/>
        </right>
      </border>
    </dxf>
  </rfmt>
  <rfmt sheetId="5" xfDxf="1" sqref="AA1258" start="0" length="0">
    <dxf>
      <font>
        <sz val="11"/>
        <name val="Calibri"/>
        <scheme val="none"/>
      </font>
      <alignment vertical="top" wrapText="1" mergeCell="1" readingOrder="0"/>
      <border outline="0">
        <left style="medium">
          <color rgb="FF000000"/>
        </left>
      </border>
    </dxf>
  </rfmt>
  <rfmt sheetId="5" xfDxf="1" sqref="AB1258" start="0" length="0">
    <dxf>
      <font>
        <sz val="11"/>
        <name val="Calibri"/>
        <scheme val="none"/>
      </font>
      <alignment vertical="top" wrapText="1" mergeCell="1" readingOrder="0"/>
      <border outline="0">
        <right style="medium">
          <color rgb="FF000000"/>
        </right>
      </border>
    </dxf>
  </rfmt>
  <rfmt sheetId="5" xfDxf="1" sqref="AC1258" start="0" length="0">
    <dxf>
      <font>
        <sz val="11"/>
        <name val="Calibri"/>
        <scheme val="none"/>
      </font>
      <alignment vertical="top" wrapText="1" mergeCell="1" readingOrder="0"/>
      <border outline="0">
        <left style="medium">
          <color rgb="FF000000"/>
        </left>
      </border>
    </dxf>
  </rfmt>
  <rfmt sheetId="5" xfDxf="1" sqref="AD1258" start="0" length="0">
    <dxf>
      <font>
        <sz val="11"/>
        <name val="Calibri"/>
        <scheme val="none"/>
      </font>
      <alignment vertical="top" wrapText="1" mergeCell="1" readingOrder="0"/>
      <border outline="0">
        <right style="medium">
          <color rgb="FF000000"/>
        </right>
      </border>
    </dxf>
  </rfmt>
  <rfmt sheetId="5" xfDxf="1" sqref="AE1258"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59"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5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5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K125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L125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M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5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5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5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5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5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5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5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59" start="0" length="0">
    <dxf>
      <alignment vertical="top" wrapText="1" mergeCell="1" readingOrder="0"/>
      <border outline="0">
        <left style="medium">
          <color rgb="FF000000"/>
        </left>
      </border>
    </dxf>
  </rfmt>
  <rfmt sheetId="5" xfDxf="1" sqref="Z1259" start="0" length="0">
    <dxf>
      <alignment vertical="top" wrapText="1" mergeCell="1" readingOrder="0"/>
      <border outline="0">
        <right style="medium">
          <color rgb="FF000000"/>
        </right>
      </border>
    </dxf>
  </rfmt>
  <rcc rId="57754" sId="5" xfDxf="1" dxf="1">
    <nc r="AA1259" t="inlineStr">
      <is>
        <t xml:space="preserve">90  members  per quarter </t>
      </is>
    </nc>
    <ndxf>
      <font>
        <sz val="11"/>
        <name val="Calibri"/>
        <scheme val="none"/>
      </font>
      <alignment vertical="top" wrapText="1" mergeCell="1" readingOrder="0"/>
      <border outline="0">
        <left style="medium">
          <color rgb="FF000000"/>
        </left>
      </border>
    </ndxf>
  </rcc>
  <rfmt sheetId="5" xfDxf="1" sqref="AB1259" start="0" length="0">
    <dxf>
      <font>
        <sz val="11"/>
        <name val="Calibri"/>
        <scheme val="none"/>
      </font>
      <alignment vertical="top" wrapText="1" mergeCell="1" readingOrder="0"/>
      <border outline="0">
        <right style="medium">
          <color rgb="FF000000"/>
        </right>
      </border>
    </dxf>
  </rfmt>
  <rfmt sheetId="5" xfDxf="1" sqref="AC1259" start="0" length="0">
    <dxf>
      <font>
        <sz val="11"/>
        <name val="Calibri"/>
        <scheme val="none"/>
      </font>
      <alignment vertical="top" wrapText="1" mergeCell="1" readingOrder="0"/>
      <border outline="0">
        <left style="medium">
          <color rgb="FF000000"/>
        </left>
      </border>
    </dxf>
  </rfmt>
  <rfmt sheetId="5" xfDxf="1" sqref="AD1259" start="0" length="0">
    <dxf>
      <font>
        <sz val="11"/>
        <name val="Calibri"/>
        <scheme val="none"/>
      </font>
      <alignment vertical="top" wrapText="1" mergeCell="1" readingOrder="0"/>
      <border outline="0">
        <right style="medium">
          <color rgb="FF000000"/>
        </right>
      </border>
    </dxf>
  </rfmt>
  <rfmt sheetId="5" xfDxf="1" sqref="AE1259"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60"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6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6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K126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L126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M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6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6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6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6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6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6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6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60" start="0" length="0">
    <dxf>
      <alignment vertical="top" wrapText="1" mergeCell="1" readingOrder="0"/>
      <border outline="0">
        <left style="medium">
          <color rgb="FF000000"/>
        </left>
      </border>
    </dxf>
  </rfmt>
  <rfmt sheetId="5" xfDxf="1" sqref="Z1260" start="0" length="0">
    <dxf>
      <alignment vertical="top" wrapText="1" mergeCell="1" readingOrder="0"/>
      <border outline="0">
        <right style="medium">
          <color rgb="FF000000"/>
        </right>
      </border>
    </dxf>
  </rfmt>
  <rfmt sheetId="5" xfDxf="1" sqref="AA1260" start="0" length="0">
    <dxf>
      <font>
        <sz val="11"/>
        <name val="Calibri"/>
        <scheme val="none"/>
      </font>
      <alignment vertical="top" wrapText="1" mergeCell="1" readingOrder="0"/>
      <border outline="0">
        <left style="medium">
          <color rgb="FF000000"/>
        </left>
      </border>
    </dxf>
  </rfmt>
  <rfmt sheetId="5" xfDxf="1" sqref="AB1260" start="0" length="0">
    <dxf>
      <font>
        <sz val="11"/>
        <name val="Calibri"/>
        <scheme val="none"/>
      </font>
      <alignment vertical="top" wrapText="1" mergeCell="1" readingOrder="0"/>
      <border outline="0">
        <right style="medium">
          <color rgb="FF000000"/>
        </right>
      </border>
    </dxf>
  </rfmt>
  <rfmt sheetId="5" xfDxf="1" sqref="AC1260" start="0" length="0">
    <dxf>
      <font>
        <sz val="11"/>
        <name val="Calibri"/>
        <scheme val="none"/>
      </font>
      <alignment vertical="top" wrapText="1" mergeCell="1" readingOrder="0"/>
      <border outline="0">
        <left style="medium">
          <color rgb="FF000000"/>
        </left>
      </border>
    </dxf>
  </rfmt>
  <rfmt sheetId="5" xfDxf="1" sqref="AD1260" start="0" length="0">
    <dxf>
      <font>
        <sz val="11"/>
        <name val="Calibri"/>
        <scheme val="none"/>
      </font>
      <alignment vertical="top" wrapText="1" mergeCell="1" readingOrder="0"/>
      <border outline="0">
        <right style="medium">
          <color rgb="FF000000"/>
        </right>
      </border>
    </dxf>
  </rfmt>
  <rfmt sheetId="5" xfDxf="1" sqref="AE1260"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61"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6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6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K126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L126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M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6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6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6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6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6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6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6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61" start="0" length="0">
    <dxf>
      <alignment vertical="top" wrapText="1" mergeCell="1" readingOrder="0"/>
      <border outline="0">
        <left style="medium">
          <color rgb="FF000000"/>
        </left>
      </border>
    </dxf>
  </rfmt>
  <rfmt sheetId="5" xfDxf="1" sqref="Z1261" start="0" length="0">
    <dxf>
      <alignment vertical="top" wrapText="1" mergeCell="1" readingOrder="0"/>
      <border outline="0">
        <right style="medium">
          <color rgb="FF000000"/>
        </right>
      </border>
    </dxf>
  </rfmt>
  <rfmt sheetId="5" xfDxf="1" sqref="AA1261" start="0" length="0">
    <dxf>
      <font>
        <sz val="11"/>
        <name val="Calibri"/>
        <scheme val="none"/>
      </font>
      <alignment vertical="top" wrapText="1" mergeCell="1" readingOrder="0"/>
      <border outline="0">
        <left style="medium">
          <color rgb="FF000000"/>
        </left>
      </border>
    </dxf>
  </rfmt>
  <rfmt sheetId="5" xfDxf="1" sqref="AB1261" start="0" length="0">
    <dxf>
      <font>
        <sz val="11"/>
        <name val="Calibri"/>
        <scheme val="none"/>
      </font>
      <alignment vertical="top" wrapText="1" mergeCell="1" readingOrder="0"/>
      <border outline="0">
        <right style="medium">
          <color rgb="FF000000"/>
        </right>
      </border>
    </dxf>
  </rfmt>
  <rfmt sheetId="5" xfDxf="1" sqref="AC1261" start="0" length="0">
    <dxf>
      <font>
        <sz val="11"/>
        <name val="Calibri"/>
        <scheme val="none"/>
      </font>
      <alignment vertical="top" wrapText="1" mergeCell="1" readingOrder="0"/>
      <border outline="0">
        <left style="medium">
          <color rgb="FF000000"/>
        </left>
      </border>
    </dxf>
  </rfmt>
  <rfmt sheetId="5" xfDxf="1" sqref="AD1261" start="0" length="0">
    <dxf>
      <font>
        <sz val="11"/>
        <name val="Calibri"/>
        <scheme val="none"/>
      </font>
      <alignment vertical="top" wrapText="1" mergeCell="1" readingOrder="0"/>
      <border outline="0">
        <right style="medium">
          <color rgb="FF000000"/>
        </right>
      </border>
    </dxf>
  </rfmt>
  <rfmt sheetId="5" xfDxf="1" sqref="AE1261"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62"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6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6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K126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L126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M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6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6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6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6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6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6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6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62" start="0" length="0">
    <dxf>
      <alignment vertical="top" wrapText="1" mergeCell="1" readingOrder="0"/>
      <border outline="0">
        <left style="medium">
          <color rgb="FF000000"/>
        </left>
      </border>
    </dxf>
  </rfmt>
  <rfmt sheetId="5" xfDxf="1" sqref="Z1262" start="0" length="0">
    <dxf>
      <alignment vertical="top" wrapText="1" mergeCell="1" readingOrder="0"/>
      <border outline="0">
        <right style="medium">
          <color rgb="FF000000"/>
        </right>
      </border>
    </dxf>
  </rfmt>
  <rfmt sheetId="5" xfDxf="1" sqref="AA1262" start="0" length="0">
    <dxf>
      <font>
        <sz val="11"/>
        <name val="Calibri"/>
        <scheme val="none"/>
      </font>
      <alignment vertical="top" wrapText="1" mergeCell="1" readingOrder="0"/>
      <border outline="0">
        <left style="medium">
          <color rgb="FF000000"/>
        </left>
      </border>
    </dxf>
  </rfmt>
  <rfmt sheetId="5" xfDxf="1" sqref="AB1262" start="0" length="0">
    <dxf>
      <font>
        <sz val="11"/>
        <name val="Calibri"/>
        <scheme val="none"/>
      </font>
      <alignment vertical="top" wrapText="1" mergeCell="1" readingOrder="0"/>
      <border outline="0">
        <right style="medium">
          <color rgb="FF000000"/>
        </right>
      </border>
    </dxf>
  </rfmt>
  <rfmt sheetId="5" xfDxf="1" sqref="AC1262" start="0" length="0">
    <dxf>
      <font>
        <sz val="11"/>
        <name val="Calibri"/>
        <scheme val="none"/>
      </font>
      <alignment vertical="top" wrapText="1" mergeCell="1" readingOrder="0"/>
      <border outline="0">
        <left style="medium">
          <color rgb="FF000000"/>
        </left>
      </border>
    </dxf>
  </rfmt>
  <rfmt sheetId="5" xfDxf="1" sqref="AD1262" start="0" length="0">
    <dxf>
      <font>
        <sz val="11"/>
        <name val="Calibri"/>
        <scheme val="none"/>
      </font>
      <alignment vertical="top" wrapText="1" mergeCell="1" readingOrder="0"/>
      <border outline="0">
        <right style="medium">
          <color rgb="FF000000"/>
        </right>
      </border>
    </dxf>
  </rfmt>
  <rfmt sheetId="5" xfDxf="1" sqref="AE1262"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63" start="0" length="0">
    <dxf>
      <font>
        <sz val="12"/>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F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G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H126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I126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J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K126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L126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M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N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O126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P126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Q126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R126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S126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T126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U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V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W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X126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Y1263" start="0" length="0">
    <dxf>
      <alignment vertical="top" wrapText="1" mergeCell="1" readingOrder="0"/>
      <border outline="0">
        <left style="medium">
          <color rgb="FF000000"/>
        </left>
        <bottom style="medium">
          <color rgb="FF000000"/>
        </bottom>
      </border>
    </dxf>
  </rfmt>
  <rfmt sheetId="5" xfDxf="1" sqref="Z1263" start="0" length="0">
    <dxf>
      <alignment vertical="top" wrapText="1" mergeCell="1" readingOrder="0"/>
      <border outline="0">
        <right style="medium">
          <color rgb="FF000000"/>
        </right>
        <bottom style="medium">
          <color rgb="FF000000"/>
        </bottom>
      </border>
    </dxf>
  </rfmt>
  <rcc rId="57755" sId="5" xfDxf="1" dxf="1">
    <nc r="AA1263" t="inlineStr">
      <is>
        <t>7,200 people reached (200 per drama performance)</t>
      </is>
    </nc>
    <ndxf>
      <font>
        <sz val="11"/>
        <name val="Calibri"/>
        <scheme val="none"/>
      </font>
      <alignment vertical="top" wrapText="1" mergeCell="1" readingOrder="0"/>
      <border outline="0">
        <left style="medium">
          <color rgb="FF000000"/>
        </left>
        <bottom style="medium">
          <color rgb="FF000000"/>
        </bottom>
      </border>
    </ndxf>
  </rcc>
  <rfmt sheetId="5" xfDxf="1" sqref="AB1263" start="0" length="0">
    <dxf>
      <font>
        <sz val="11"/>
        <name val="Calibri"/>
        <scheme val="none"/>
      </font>
      <alignment vertical="top" wrapText="1" mergeCell="1" readingOrder="0"/>
      <border outline="0">
        <right style="medium">
          <color rgb="FF000000"/>
        </right>
        <bottom style="medium">
          <color rgb="FF000000"/>
        </bottom>
      </border>
    </dxf>
  </rfmt>
  <rfmt sheetId="5" xfDxf="1" sqref="AC1263" start="0" length="0">
    <dxf>
      <font>
        <sz val="11"/>
        <name val="Calibri"/>
        <scheme val="none"/>
      </font>
      <alignment vertical="top" wrapText="1" mergeCell="1" readingOrder="0"/>
      <border outline="0">
        <left style="medium">
          <color rgb="FF000000"/>
        </left>
        <bottom style="medium">
          <color rgb="FF000000"/>
        </bottom>
      </border>
    </dxf>
  </rfmt>
  <rfmt sheetId="5" xfDxf="1" sqref="AD1263" start="0" length="0">
    <dxf>
      <font>
        <sz val="11"/>
        <name val="Calibri"/>
        <scheme val="none"/>
      </font>
      <alignment vertical="top" wrapText="1" mergeCell="1" readingOrder="0"/>
      <border outline="0">
        <right style="medium">
          <color rgb="FF000000"/>
        </right>
        <bottom style="medium">
          <color rgb="FF000000"/>
        </bottom>
      </border>
    </dxf>
  </rfmt>
  <rfmt sheetId="5" xfDxf="1" sqref="AE1263"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756" sId="5" xfDxf="1" dxf="1">
    <nc r="A1264" t="inlineStr">
      <is>
        <r>
          <t>1.7.</t>
        </r>
        <r>
          <rPr>
            <sz val="7"/>
            <rFont val="Times New Roman"/>
            <family val="1"/>
          </rPr>
          <t xml:space="preserve"> </t>
        </r>
        <r>
          <rPr>
            <sz val="11"/>
            <rFont val="Calibri"/>
            <family val="2"/>
          </rPr>
          <t>Conduct sensitization workshops targeting owners of recreation entertainment centers (e.g. guest houses, video halls, pubs, beach management units) frequented by MARPS and other high risk groups.</t>
        </r>
      </is>
    </nc>
    <ndxf>
      <font>
        <sz val="11"/>
        <name val="Calibri"/>
        <scheme val="none"/>
      </font>
      <alignment horizontal="justify" vertical="top" wrapText="1" readingOrder="0"/>
      <border outline="0">
        <left style="medium">
          <color rgb="FF000000"/>
        </left>
        <right style="medium">
          <color rgb="FF000000"/>
        </right>
        <bottom style="medium">
          <color rgb="FF000000"/>
        </bottom>
      </border>
    </ndxf>
  </rcc>
  <rfmt sheetId="5" xfDxf="1" sqref="B1264"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C1264"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D1264"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E1264" start="0" length="0">
    <dxf>
      <font>
        <sz val="11"/>
        <name val="Calibri"/>
        <scheme val="none"/>
      </font>
      <alignment vertical="top" wrapText="1" readingOrder="0"/>
      <border outline="0">
        <right style="medium">
          <color rgb="FF000000"/>
        </right>
        <bottom style="medium">
          <color rgb="FF000000"/>
        </bottom>
      </border>
    </dxf>
  </rfmt>
  <rfmt sheetId="5" xfDxf="1" sqref="F1264" start="0" length="0">
    <dxf>
      <font>
        <sz val="11"/>
        <name val="Calibri"/>
        <scheme val="none"/>
      </font>
      <alignment vertical="top" wrapText="1" readingOrder="0"/>
      <border outline="0">
        <right style="medium">
          <color rgb="FF000000"/>
        </right>
        <bottom style="medium">
          <color rgb="FF000000"/>
        </bottom>
      </border>
    </dxf>
  </rfmt>
  <rfmt sheetId="5" xfDxf="1" sqref="G1264" start="0" length="0">
    <dxf>
      <font>
        <sz val="11"/>
        <name val="Calibri"/>
        <scheme val="none"/>
      </font>
      <alignment vertical="top" wrapText="1" readingOrder="0"/>
      <border outline="0">
        <right style="medium">
          <color rgb="FF000000"/>
        </right>
        <bottom style="medium">
          <color rgb="FF000000"/>
        </bottom>
      </border>
    </dxf>
  </rfmt>
  <rfmt sheetId="5" xfDxf="1" sqref="H1264"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I1264"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J1264" start="0" length="0">
    <dxf>
      <font>
        <sz val="11"/>
        <name val="Calibri"/>
        <scheme val="none"/>
      </font>
      <alignment vertical="top" wrapText="1" readingOrder="0"/>
      <border outline="0">
        <right style="medium">
          <color rgb="FF000000"/>
        </right>
        <bottom style="medium">
          <color rgb="FF000000"/>
        </bottom>
      </border>
    </dxf>
  </rfmt>
  <rfmt sheetId="5" xfDxf="1" sqref="K1264"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L1264"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M1264" start="0" length="0">
    <dxf>
      <font>
        <sz val="11"/>
        <name val="Calibri"/>
        <scheme val="none"/>
      </font>
      <alignment vertical="top" wrapText="1" readingOrder="0"/>
      <border outline="0">
        <right style="medium">
          <color rgb="FF000000"/>
        </right>
        <bottom style="medium">
          <color rgb="FF000000"/>
        </bottom>
      </border>
    </dxf>
  </rfmt>
  <rfmt sheetId="5" xfDxf="1" sqref="N1264" start="0" length="0">
    <dxf>
      <font>
        <sz val="11"/>
        <name val="Calibri"/>
        <scheme val="none"/>
      </font>
      <alignment vertical="top" wrapText="1" readingOrder="0"/>
      <border outline="0">
        <right style="medium">
          <color rgb="FF000000"/>
        </right>
        <bottom style="medium">
          <color rgb="FF000000"/>
        </bottom>
      </border>
    </dxf>
  </rfmt>
  <rfmt sheetId="5" xfDxf="1" sqref="O1264"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P1264"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Q1264"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R1264"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S1264"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T1264"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U1264" start="0" length="0">
    <dxf>
      <font>
        <sz val="11"/>
        <name val="Calibri"/>
        <scheme val="none"/>
      </font>
      <alignment vertical="top" wrapText="1" readingOrder="0"/>
      <border outline="0">
        <right style="medium">
          <color rgb="FF000000"/>
        </right>
        <bottom style="medium">
          <color rgb="FF000000"/>
        </bottom>
      </border>
    </dxf>
  </rfmt>
  <rfmt sheetId="5" xfDxf="1" sqref="V1264" start="0" length="0">
    <dxf>
      <font>
        <sz val="11"/>
        <name val="Calibri"/>
        <scheme val="none"/>
      </font>
      <alignment vertical="top" wrapText="1" readingOrder="0"/>
      <border outline="0">
        <right style="medium">
          <color rgb="FF000000"/>
        </right>
        <bottom style="medium">
          <color rgb="FF000000"/>
        </bottom>
      </border>
    </dxf>
  </rfmt>
  <rfmt sheetId="5" xfDxf="1" sqref="W1264" start="0" length="0">
    <dxf>
      <font>
        <sz val="11"/>
        <name val="Calibri"/>
        <scheme val="none"/>
      </font>
      <alignment vertical="top" wrapText="1" readingOrder="0"/>
      <border outline="0">
        <right style="medium">
          <color rgb="FF000000"/>
        </right>
        <bottom style="medium">
          <color rgb="FF000000"/>
        </bottom>
      </border>
    </dxf>
  </rfmt>
  <rfmt sheetId="5" xfDxf="1" sqref="X1264" start="0" length="0">
    <dxf>
      <font>
        <sz val="11"/>
        <name val="Calibri"/>
        <scheme val="none"/>
      </font>
      <alignment vertical="top" wrapText="1" readingOrder="0"/>
      <border outline="0">
        <right style="medium">
          <color rgb="FF000000"/>
        </right>
        <bottom style="medium">
          <color rgb="FF000000"/>
        </bottom>
      </border>
    </dxf>
  </rfmt>
  <rcc rId="57757" sId="5" xfDxf="1" dxf="1">
    <nc r="Y1264" t="inlineStr">
      <is>
        <t xml:space="preserve"> Number of owners of recreation entertainment centers sensitized</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Z1264"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cc rId="57758" sId="5" xfDxf="1" dxf="1">
    <nc r="AA1264" t="inlineStr">
      <is>
        <t>180 participants (30 per urban council)</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B1264"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cc rId="57759" sId="5" xfDxf="1" dxf="1">
    <nc r="AC1264" t="inlineStr">
      <is>
        <t>Pos, Local Directors</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D1264"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cc rId="57760" sId="5" xfDxf="1" dxf="1" numFmtId="4">
    <nc r="AE1264">
      <v>33924000</v>
    </nc>
    <ndxf>
      <font>
        <sz val="11"/>
        <name val="Calibri"/>
        <scheme val="none"/>
      </font>
      <numFmt numFmtId="3" formatCode="#,##0"/>
      <alignment vertical="top" wrapText="1" readingOrder="0"/>
      <border outline="0">
        <right style="medium">
          <color rgb="FF000000"/>
        </right>
        <bottom style="medium">
          <color rgb="FF000000"/>
        </bottom>
      </border>
    </ndxf>
  </rcc>
  <rfmt sheetId="5" xfDxf="1" sqref="A1265" start="0" length="0">
    <dxf>
      <font>
        <sz val="11"/>
        <name val="Calibri"/>
        <scheme val="none"/>
      </font>
      <alignment horizontal="justify" vertical="top" wrapText="1" readingOrder="0"/>
      <border outline="0">
        <left style="medium">
          <color rgb="FF000000"/>
        </left>
        <right style="medium">
          <color rgb="FF000000"/>
        </right>
      </border>
    </dxf>
  </rfmt>
  <rfmt sheetId="5" xfDxf="1" sqref="B126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26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26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26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F126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G126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H1265"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I1265"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J126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K1265"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L1265"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M126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26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O1265" start="0" length="0">
    <dxf>
      <font>
        <sz val="11"/>
        <name val="Calibri"/>
        <scheme val="none"/>
      </font>
      <alignment vertical="top" wrapText="1" mergeCell="1" readingOrder="0"/>
      <border outline="0">
        <left style="medium">
          <color rgb="FF000000"/>
        </left>
        <top style="medium">
          <color rgb="FF000000"/>
        </top>
      </border>
    </dxf>
  </rfmt>
  <rfmt sheetId="5" xfDxf="1" sqref="P1265" start="0" length="0">
    <dxf>
      <font>
        <sz val="11"/>
        <name val="Calibri"/>
        <scheme val="none"/>
      </font>
      <alignment vertical="top" wrapText="1" mergeCell="1" readingOrder="0"/>
      <border outline="0">
        <right style="medium">
          <color rgb="FF000000"/>
        </right>
        <top style="medium">
          <color rgb="FF000000"/>
        </top>
      </border>
    </dxf>
  </rfmt>
  <rfmt sheetId="5" xfDxf="1" sqref="Q1265"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R1265"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S1265"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T1265"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U126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V126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26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26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761" sId="5" xfDxf="1" dxf="1">
    <nc r="Y1265" t="inlineStr">
      <is>
        <t>Number of seminar conducted</t>
      </is>
    </nc>
    <ndxf>
      <font>
        <sz val="11"/>
        <name val="Calibri"/>
        <scheme val="none"/>
      </font>
      <alignment vertical="top" wrapText="1" mergeCell="1" readingOrder="0"/>
      <border outline="0">
        <left style="medium">
          <color rgb="FF000000"/>
        </left>
        <top style="medium">
          <color rgb="FF000000"/>
        </top>
      </border>
    </ndxf>
  </rcc>
  <rfmt sheetId="5" xfDxf="1" sqref="Z1265" start="0" length="0">
    <dxf>
      <font>
        <sz val="11"/>
        <name val="Calibri"/>
        <scheme val="none"/>
      </font>
      <alignment vertical="top" wrapText="1" mergeCell="1" readingOrder="0"/>
      <border outline="0">
        <right style="medium">
          <color rgb="FF000000"/>
        </right>
        <top style="medium">
          <color rgb="FF000000"/>
        </top>
      </border>
    </dxf>
  </rfmt>
  <rcc rId="57762" sId="5" xfDxf="1" dxf="1">
    <nc r="AA1265" t="inlineStr">
      <is>
        <t>18 seminars</t>
      </is>
    </nc>
    <ndxf>
      <font>
        <sz val="11"/>
        <name val="Calibri"/>
        <scheme val="none"/>
      </font>
      <alignment vertical="top" wrapText="1" mergeCell="1" readingOrder="0"/>
      <border outline="0">
        <left style="medium">
          <color rgb="FF000000"/>
        </left>
        <top style="medium">
          <color rgb="FF000000"/>
        </top>
      </border>
    </ndxf>
  </rcc>
  <rfmt sheetId="5" xfDxf="1" sqref="AB1265" start="0" length="0">
    <dxf>
      <font>
        <sz val="11"/>
        <name val="Calibri"/>
        <scheme val="none"/>
      </font>
      <alignment vertical="top" wrapText="1" mergeCell="1" readingOrder="0"/>
      <border outline="0">
        <right style="medium">
          <color rgb="FF000000"/>
        </right>
        <top style="medium">
          <color rgb="FF000000"/>
        </top>
      </border>
    </dxf>
  </rfmt>
  <rcc rId="57763" sId="5" xfDxf="1" dxf="1">
    <nc r="AC1265" t="inlineStr">
      <is>
        <t>Pos, Local Directors</t>
      </is>
    </nc>
    <ndxf>
      <font>
        <sz val="11"/>
        <name val="Calibri"/>
        <scheme val="none"/>
      </font>
      <alignment vertical="top" wrapText="1" mergeCell="1" readingOrder="0"/>
      <border outline="0">
        <left style="medium">
          <color rgb="FF000000"/>
        </left>
        <top style="medium">
          <color rgb="FF000000"/>
        </top>
      </border>
    </ndxf>
  </rcc>
  <rfmt sheetId="5" xfDxf="1" sqref="AD1265" start="0" length="0">
    <dxf>
      <font>
        <sz val="11"/>
        <name val="Calibri"/>
        <scheme val="none"/>
      </font>
      <alignment vertical="top" wrapText="1" mergeCell="1" readingOrder="0"/>
      <border outline="0">
        <right style="medium">
          <color rgb="FF000000"/>
        </right>
        <top style="medium">
          <color rgb="FF000000"/>
        </top>
      </border>
    </dxf>
  </rfmt>
  <rcc rId="57764" sId="5" xfDxf="1" dxf="1" numFmtId="4">
    <nc r="AE1265">
      <v>47628000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cc rId="57765" sId="5" xfDxf="1" dxf="1">
    <nc r="A1266" t="inlineStr">
      <is>
        <r>
          <t>1.8.</t>
        </r>
        <r>
          <rPr>
            <sz val="7"/>
            <rFont val="Times New Roman"/>
            <family val="1"/>
          </rPr>
          <t xml:space="preserve"> </t>
        </r>
        <r>
          <rPr>
            <sz val="11"/>
            <rFont val="Calibri"/>
            <family val="2"/>
          </rPr>
          <t xml:space="preserve">Conduct sexuality and life skills sensitization Seminar  for  selected members of MARPS and other  high risk groups </t>
        </r>
      </is>
    </nc>
    <ndxf>
      <font>
        <sz val="11"/>
        <name val="Calibri"/>
        <scheme val="none"/>
      </font>
      <alignment horizontal="justify" vertical="top" wrapText="1" readingOrder="0"/>
      <border outline="0">
        <left style="medium">
          <color rgb="FF000000"/>
        </left>
        <right style="medium">
          <color rgb="FF000000"/>
        </right>
      </border>
    </ndxf>
  </rcc>
  <rfmt sheetId="5" xfDxf="1" sqref="B126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6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6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66" start="0" length="0">
    <dxf>
      <font>
        <sz val="11"/>
        <name val="Calibri"/>
        <scheme val="none"/>
      </font>
      <alignment vertical="top" wrapText="1" mergeCell="1" readingOrder="0"/>
      <border outline="0">
        <left style="medium">
          <color rgb="FF000000"/>
        </left>
        <right style="medium">
          <color rgb="FF000000"/>
        </right>
      </border>
    </dxf>
  </rfmt>
  <rfmt sheetId="5" xfDxf="1" sqref="F1266" start="0" length="0">
    <dxf>
      <font>
        <sz val="11"/>
        <name val="Calibri"/>
        <scheme val="none"/>
      </font>
      <alignment vertical="top" wrapText="1" mergeCell="1" readingOrder="0"/>
      <border outline="0">
        <left style="medium">
          <color rgb="FF000000"/>
        </left>
        <right style="medium">
          <color rgb="FF000000"/>
        </right>
      </border>
    </dxf>
  </rfmt>
  <rfmt sheetId="5" xfDxf="1" sqref="G1266" start="0" length="0">
    <dxf>
      <font>
        <sz val="11"/>
        <name val="Calibri"/>
        <scheme val="none"/>
      </font>
      <alignment vertical="top" wrapText="1" mergeCell="1" readingOrder="0"/>
      <border outline="0">
        <left style="medium">
          <color rgb="FF000000"/>
        </left>
        <right style="medium">
          <color rgb="FF000000"/>
        </right>
      </border>
    </dxf>
  </rfmt>
  <rfmt sheetId="5" xfDxf="1" sqref="H126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6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6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K126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L126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M1266" start="0" length="0">
    <dxf>
      <font>
        <sz val="11"/>
        <name val="Calibri"/>
        <scheme val="none"/>
      </font>
      <alignment vertical="top" wrapText="1" mergeCell="1" readingOrder="0"/>
      <border outline="0">
        <left style="medium">
          <color rgb="FF000000"/>
        </left>
        <right style="medium">
          <color rgb="FF000000"/>
        </right>
      </border>
    </dxf>
  </rfmt>
  <rfmt sheetId="5" xfDxf="1" sqref="N1266" start="0" length="0">
    <dxf>
      <font>
        <sz val="11"/>
        <name val="Calibri"/>
        <scheme val="none"/>
      </font>
      <alignment vertical="top" wrapText="1" mergeCell="1" readingOrder="0"/>
      <border outline="0">
        <left style="medium">
          <color rgb="FF000000"/>
        </left>
        <right style="medium">
          <color rgb="FF000000"/>
        </right>
      </border>
    </dxf>
  </rfmt>
  <rfmt sheetId="5" xfDxf="1" sqref="O1266" start="0" length="0">
    <dxf>
      <font>
        <sz val="11"/>
        <name val="Calibri"/>
        <scheme val="none"/>
      </font>
      <alignment vertical="top" wrapText="1" mergeCell="1" readingOrder="0"/>
      <border outline="0">
        <left style="medium">
          <color rgb="FF000000"/>
        </left>
      </border>
    </dxf>
  </rfmt>
  <rfmt sheetId="5" xfDxf="1" sqref="P1266" start="0" length="0">
    <dxf>
      <font>
        <sz val="11"/>
        <name val="Calibri"/>
        <scheme val="none"/>
      </font>
      <alignment vertical="top" wrapText="1" mergeCell="1" readingOrder="0"/>
      <border outline="0">
        <right style="medium">
          <color rgb="FF000000"/>
        </right>
      </border>
    </dxf>
  </rfmt>
  <rfmt sheetId="5" xfDxf="1" sqref="Q126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6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6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6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6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66" start="0" length="0">
    <dxf>
      <font>
        <sz val="11"/>
        <name val="Calibri"/>
        <scheme val="none"/>
      </font>
      <alignment vertical="top" wrapText="1" mergeCell="1" readingOrder="0"/>
      <border outline="0">
        <left style="medium">
          <color rgb="FF000000"/>
        </left>
        <right style="medium">
          <color rgb="FF000000"/>
        </right>
      </border>
    </dxf>
  </rfmt>
  <rfmt sheetId="5" xfDxf="1" sqref="W1266" start="0" length="0">
    <dxf>
      <font>
        <sz val="11"/>
        <name val="Calibri"/>
        <scheme val="none"/>
      </font>
      <alignment vertical="top" wrapText="1" mergeCell="1" readingOrder="0"/>
      <border outline="0">
        <left style="medium">
          <color rgb="FF000000"/>
        </left>
        <right style="medium">
          <color rgb="FF000000"/>
        </right>
      </border>
    </dxf>
  </rfmt>
  <rfmt sheetId="5" xfDxf="1" sqref="X1266" start="0" length="0">
    <dxf>
      <font>
        <sz val="11"/>
        <name val="Calibri"/>
        <scheme val="none"/>
      </font>
      <alignment vertical="top" wrapText="1" mergeCell="1" readingOrder="0"/>
      <border outline="0">
        <left style="medium">
          <color rgb="FF000000"/>
        </left>
        <right style="medium">
          <color rgb="FF000000"/>
        </right>
      </border>
    </dxf>
  </rfmt>
  <rcc rId="57766" sId="5" xfDxf="1" dxf="1">
    <nc r="Y1266" t="inlineStr">
      <is>
        <t>Number of MARPS sensitized</t>
      </is>
    </nc>
    <ndxf>
      <font>
        <sz val="11"/>
        <name val="Calibri"/>
        <scheme val="none"/>
      </font>
      <alignment vertical="top" wrapText="1" mergeCell="1" readingOrder="0"/>
      <border outline="0">
        <left style="medium">
          <color rgb="FF000000"/>
        </left>
      </border>
    </ndxf>
  </rcc>
  <rfmt sheetId="5" xfDxf="1" sqref="Z1266" start="0" length="0">
    <dxf>
      <font>
        <sz val="11"/>
        <name val="Calibri"/>
        <scheme val="none"/>
      </font>
      <alignment vertical="top" wrapText="1" mergeCell="1" readingOrder="0"/>
      <border outline="0">
        <right style="medium">
          <color rgb="FF000000"/>
        </right>
      </border>
    </dxf>
  </rfmt>
  <rfmt sheetId="5" xfDxf="1" sqref="AA1266" start="0" length="0">
    <dxf>
      <font>
        <sz val="11"/>
        <name val="Calibri"/>
        <scheme val="none"/>
      </font>
      <alignment vertical="top" wrapText="1" mergeCell="1" readingOrder="0"/>
      <border outline="0">
        <left style="medium">
          <color rgb="FF000000"/>
        </left>
      </border>
    </dxf>
  </rfmt>
  <rfmt sheetId="5" xfDxf="1" sqref="AB1266" start="0" length="0">
    <dxf>
      <font>
        <sz val="11"/>
        <name val="Calibri"/>
        <scheme val="none"/>
      </font>
      <alignment vertical="top" wrapText="1" mergeCell="1" readingOrder="0"/>
      <border outline="0">
        <right style="medium">
          <color rgb="FF000000"/>
        </right>
      </border>
    </dxf>
  </rfmt>
  <rfmt sheetId="5" xfDxf="1" sqref="AC1266" start="0" length="0">
    <dxf>
      <font>
        <sz val="11"/>
        <name val="Calibri"/>
        <scheme val="none"/>
      </font>
      <alignment vertical="top" wrapText="1" mergeCell="1" readingOrder="0"/>
      <border outline="0">
        <left style="medium">
          <color rgb="FF000000"/>
        </left>
      </border>
    </dxf>
  </rfmt>
  <rfmt sheetId="5" xfDxf="1" sqref="AD1266" start="0" length="0">
    <dxf>
      <font>
        <sz val="11"/>
        <name val="Calibri"/>
        <scheme val="none"/>
      </font>
      <alignment vertical="top" wrapText="1" mergeCell="1" readingOrder="0"/>
      <border outline="0">
        <right style="medium">
          <color rgb="FF000000"/>
        </right>
      </border>
    </dxf>
  </rfmt>
  <rfmt sheetId="5" xfDxf="1" sqref="AE1266"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67" start="0" length="0">
    <dxf>
      <alignment vertical="top" wrapText="1" readingOrder="0"/>
      <border outline="0">
        <left style="medium">
          <color rgb="FF000000"/>
        </left>
        <right style="medium">
          <color rgb="FF000000"/>
        </right>
        <bottom style="medium">
          <color rgb="FF000000"/>
        </bottom>
      </border>
    </dxf>
  </rfmt>
  <rfmt sheetId="5" xfDxf="1" sqref="B126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26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26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267"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F1267"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G1267"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H1267"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I1267"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J126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K1267"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L1267"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M1267"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267"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O1267" start="0" length="0">
    <dxf>
      <font>
        <sz val="11"/>
        <name val="Calibri"/>
        <scheme val="none"/>
      </font>
      <alignment vertical="top" wrapText="1" mergeCell="1" readingOrder="0"/>
      <border outline="0">
        <left style="medium">
          <color rgb="FF000000"/>
        </left>
        <bottom style="medium">
          <color rgb="FF000000"/>
        </bottom>
      </border>
    </dxf>
  </rfmt>
  <rfmt sheetId="5" xfDxf="1" sqref="P1267" start="0" length="0">
    <dxf>
      <font>
        <sz val="11"/>
        <name val="Calibri"/>
        <scheme val="none"/>
      </font>
      <alignment vertical="top" wrapText="1" mergeCell="1" readingOrder="0"/>
      <border outline="0">
        <right style="medium">
          <color rgb="FF000000"/>
        </right>
        <bottom style="medium">
          <color rgb="FF000000"/>
        </bottom>
      </border>
    </dxf>
  </rfmt>
  <rfmt sheetId="5" xfDxf="1" sqref="Q1267"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R1267"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S1267"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T1267"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U126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V1267"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267"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267"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Y1267" start="0" length="0">
    <dxf>
      <alignment vertical="top" wrapText="1" mergeCell="1" readingOrder="0"/>
      <border outline="0">
        <left style="medium">
          <color rgb="FF000000"/>
        </left>
        <bottom style="medium">
          <color rgb="FF000000"/>
        </bottom>
      </border>
    </dxf>
  </rfmt>
  <rfmt sheetId="5" xfDxf="1" sqref="Z1267" start="0" length="0">
    <dxf>
      <alignment vertical="top" wrapText="1" mergeCell="1" readingOrder="0"/>
      <border outline="0">
        <right style="medium">
          <color rgb="FF000000"/>
        </right>
        <bottom style="medium">
          <color rgb="FF000000"/>
        </bottom>
      </border>
    </dxf>
  </rfmt>
  <rcc rId="57767" sId="5" xfDxf="1" dxf="1">
    <nc r="AA1267" t="inlineStr">
      <is>
        <t>540 MARPS reached (30 per seminar)</t>
      </is>
    </nc>
    <ndxf>
      <font>
        <sz val="11"/>
        <name val="Calibri"/>
        <scheme val="none"/>
      </font>
      <alignment vertical="top" wrapText="1" mergeCell="1" readingOrder="0"/>
      <border outline="0">
        <left style="medium">
          <color rgb="FF000000"/>
        </left>
        <bottom style="medium">
          <color rgb="FF000000"/>
        </bottom>
      </border>
    </ndxf>
  </rcc>
  <rfmt sheetId="5" xfDxf="1" sqref="AB1267" start="0" length="0">
    <dxf>
      <font>
        <sz val="11"/>
        <name val="Calibri"/>
        <scheme val="none"/>
      </font>
      <alignment vertical="top" wrapText="1" mergeCell="1" readingOrder="0"/>
      <border outline="0">
        <right style="medium">
          <color rgb="FF000000"/>
        </right>
        <bottom style="medium">
          <color rgb="FF000000"/>
        </bottom>
      </border>
    </dxf>
  </rfmt>
  <rfmt sheetId="5" xfDxf="1" sqref="AC1267" start="0" length="0">
    <dxf>
      <font>
        <sz val="11"/>
        <name val="Calibri"/>
        <scheme val="none"/>
      </font>
      <alignment vertical="top" wrapText="1" mergeCell="1" readingOrder="0"/>
      <border outline="0">
        <left style="medium">
          <color rgb="FF000000"/>
        </left>
        <bottom style="medium">
          <color rgb="FF000000"/>
        </bottom>
      </border>
    </dxf>
  </rfmt>
  <rfmt sheetId="5" xfDxf="1" sqref="AD1267" start="0" length="0">
    <dxf>
      <font>
        <sz val="11"/>
        <name val="Calibri"/>
        <scheme val="none"/>
      </font>
      <alignment vertical="top" wrapText="1" mergeCell="1" readingOrder="0"/>
      <border outline="0">
        <right style="medium">
          <color rgb="FF000000"/>
        </right>
        <bottom style="medium">
          <color rgb="FF000000"/>
        </bottom>
      </border>
    </dxf>
  </rfmt>
  <rfmt sheetId="5" xfDxf="1" sqref="AE1267"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768" sId="5" xfDxf="1" dxf="1">
    <nc r="A1268" t="inlineStr">
      <is>
        <r>
          <t>1.9.</t>
        </r>
        <r>
          <rPr>
            <sz val="7"/>
            <rFont val="Times New Roman"/>
            <family val="1"/>
          </rPr>
          <t xml:space="preserve"> </t>
        </r>
        <r>
          <rPr>
            <sz val="11"/>
            <rFont val="Calibri"/>
            <family val="2"/>
          </rPr>
          <t xml:space="preserve">Establish one HIV and AIDS knowledge room and service centre within MARPS hotspots in FORT PORTAL MUNICIPALITY targeting Long Distance Truck drivers and other MARPS categories.  </t>
        </r>
      </is>
    </nc>
    <ndxf>
      <font>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26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26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26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26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F126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G126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H1268" start="0" length="0">
    <dxf>
      <font>
        <sz val="11"/>
        <name val="Calibri"/>
        <scheme val="none"/>
      </font>
      <alignment vertical="top" wrapText="1" mergeCell="1" readingOrder="0"/>
      <border outline="0">
        <left style="medium">
          <color rgb="FF000000"/>
        </left>
        <top style="medium">
          <color rgb="FF000000"/>
        </top>
      </border>
    </dxf>
  </rfmt>
  <rfmt sheetId="5" xfDxf="1" sqref="I1268" start="0" length="0">
    <dxf>
      <font>
        <sz val="11"/>
        <name val="Calibri"/>
        <scheme val="none"/>
      </font>
      <alignment vertical="top" wrapText="1" mergeCell="1" readingOrder="0"/>
      <border outline="0">
        <right style="medium">
          <color rgb="FF000000"/>
        </right>
        <top style="medium">
          <color rgb="FF000000"/>
        </top>
      </border>
    </dxf>
  </rfmt>
  <rfmt sheetId="5" xfDxf="1" sqref="J126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K1268" start="0" length="0">
    <dxf>
      <font>
        <sz val="11"/>
        <name val="Calibri"/>
        <scheme val="none"/>
      </font>
      <alignment vertical="top" wrapText="1" mergeCell="1" readingOrder="0"/>
      <border outline="0">
        <left style="medium">
          <color rgb="FF000000"/>
        </left>
        <top style="medium">
          <color rgb="FF000000"/>
        </top>
      </border>
    </dxf>
  </rfmt>
  <rfmt sheetId="5" xfDxf="1" sqref="L1268" start="0" length="0">
    <dxf>
      <font>
        <sz val="11"/>
        <name val="Calibri"/>
        <scheme val="none"/>
      </font>
      <alignment vertical="top" wrapText="1" mergeCell="1" readingOrder="0"/>
      <border outline="0">
        <right style="medium">
          <color rgb="FF000000"/>
        </right>
        <top style="medium">
          <color rgb="FF000000"/>
        </top>
      </border>
    </dxf>
  </rfmt>
  <rfmt sheetId="5" xfDxf="1" sqref="M126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26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O1268" start="0" length="0">
    <dxf>
      <font>
        <sz val="11"/>
        <name val="Calibri"/>
        <scheme val="none"/>
      </font>
      <alignment vertical="top" wrapText="1" mergeCell="1" readingOrder="0"/>
      <border outline="0">
        <left style="medium">
          <color rgb="FF000000"/>
        </left>
        <top style="medium">
          <color rgb="FF000000"/>
        </top>
      </border>
    </dxf>
  </rfmt>
  <rfmt sheetId="5" xfDxf="1" sqref="P1268" start="0" length="0">
    <dxf>
      <font>
        <sz val="11"/>
        <name val="Calibri"/>
        <scheme val="none"/>
      </font>
      <alignment vertical="top" wrapText="1" mergeCell="1" readingOrder="0"/>
      <border outline="0">
        <right style="medium">
          <color rgb="FF000000"/>
        </right>
        <top style="medium">
          <color rgb="FF000000"/>
        </top>
      </border>
    </dxf>
  </rfmt>
  <rfmt sheetId="5" xfDxf="1" sqref="Q1268" start="0" length="0">
    <dxf>
      <font>
        <sz val="11"/>
        <name val="Calibri"/>
        <scheme val="none"/>
      </font>
      <alignment vertical="top" wrapText="1" mergeCell="1" readingOrder="0"/>
      <border outline="0">
        <left style="medium">
          <color rgb="FF000000"/>
        </left>
        <top style="medium">
          <color rgb="FF000000"/>
        </top>
      </border>
    </dxf>
  </rfmt>
  <rfmt sheetId="5" xfDxf="1" sqref="R1268" start="0" length="0">
    <dxf>
      <font>
        <sz val="11"/>
        <name val="Calibri"/>
        <scheme val="none"/>
      </font>
      <alignment vertical="top" wrapText="1" mergeCell="1" readingOrder="0"/>
      <border outline="0">
        <right style="medium">
          <color rgb="FF000000"/>
        </right>
        <top style="medium">
          <color rgb="FF000000"/>
        </top>
      </border>
    </dxf>
  </rfmt>
  <rfmt sheetId="5" xfDxf="1" sqref="S1268" start="0" length="0">
    <dxf>
      <font>
        <sz val="11"/>
        <name val="Calibri"/>
        <scheme val="none"/>
      </font>
      <alignment vertical="top" wrapText="1" mergeCell="1" readingOrder="0"/>
      <border outline="0">
        <left style="medium">
          <color rgb="FF000000"/>
        </left>
        <top style="medium">
          <color rgb="FF000000"/>
        </top>
      </border>
    </dxf>
  </rfmt>
  <rfmt sheetId="5" xfDxf="1" sqref="T1268" start="0" length="0">
    <dxf>
      <font>
        <sz val="11"/>
        <name val="Calibri"/>
        <scheme val="none"/>
      </font>
      <alignment vertical="top" wrapText="1" mergeCell="1" readingOrder="0"/>
      <border outline="0">
        <right style="medium">
          <color rgb="FF000000"/>
        </right>
        <top style="medium">
          <color rgb="FF000000"/>
        </top>
      </border>
    </dxf>
  </rfmt>
  <rfmt sheetId="5" xfDxf="1" sqref="U126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V126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26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26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769" sId="5" xfDxf="1" dxf="1">
    <nc r="Y1268" t="inlineStr">
      <is>
        <t>Number of centers established and equipped</t>
      </is>
    </nc>
    <ndxf>
      <font>
        <sz val="11"/>
        <name val="Calibri"/>
        <scheme val="none"/>
      </font>
      <alignment vertical="top" wrapText="1" mergeCell="1" readingOrder="0"/>
      <border outline="0">
        <left style="medium">
          <color rgb="FF000000"/>
        </left>
        <top style="medium">
          <color rgb="FF000000"/>
        </top>
      </border>
    </ndxf>
  </rcc>
  <rfmt sheetId="5" xfDxf="1" sqref="Z1268" start="0" length="0">
    <dxf>
      <font>
        <sz val="11"/>
        <name val="Calibri"/>
        <scheme val="none"/>
      </font>
      <alignment vertical="top" wrapText="1" mergeCell="1" readingOrder="0"/>
      <border outline="0">
        <right style="medium">
          <color rgb="FF000000"/>
        </right>
        <top style="medium">
          <color rgb="FF000000"/>
        </top>
      </border>
    </dxf>
  </rfmt>
  <rcc rId="57770" sId="5" xfDxf="1" dxf="1">
    <nc r="AA1268" t="inlineStr">
      <is>
        <t>1 centre</t>
      </is>
    </nc>
    <ndxf>
      <font>
        <sz val="11"/>
        <name val="Calibri"/>
        <scheme val="none"/>
      </font>
      <alignment vertical="top" wrapText="1" mergeCell="1" readingOrder="0"/>
      <border outline="0">
        <left style="medium">
          <color rgb="FF000000"/>
        </left>
        <top style="medium">
          <color rgb="FF000000"/>
        </top>
      </border>
    </ndxf>
  </rcc>
  <rfmt sheetId="5" xfDxf="1" sqref="AB1268" start="0" length="0">
    <dxf>
      <font>
        <sz val="11"/>
        <name val="Calibri"/>
        <scheme val="none"/>
      </font>
      <alignment vertical="top" wrapText="1" mergeCell="1" readingOrder="0"/>
      <border outline="0">
        <right style="medium">
          <color rgb="FF000000"/>
        </right>
        <top style="medium">
          <color rgb="FF000000"/>
        </top>
      </border>
    </dxf>
  </rfmt>
  <rcc rId="57771" sId="5" xfDxf="1" dxf="1">
    <nc r="AC1268" t="inlineStr">
      <is>
        <t>Pos, Local Directors</t>
      </is>
    </nc>
    <ndxf>
      <font>
        <sz val="11"/>
        <name val="Calibri"/>
        <scheme val="none"/>
      </font>
      <alignment vertical="top" wrapText="1" mergeCell="1" readingOrder="0"/>
      <border outline="0">
        <left style="medium">
          <color rgb="FF000000"/>
        </left>
        <top style="medium">
          <color rgb="FF000000"/>
        </top>
      </border>
    </ndxf>
  </rcc>
  <rfmt sheetId="5" xfDxf="1" sqref="AD1268" start="0" length="0">
    <dxf>
      <font>
        <sz val="11"/>
        <name val="Calibri"/>
        <scheme val="none"/>
      </font>
      <alignment vertical="top" wrapText="1" mergeCell="1" readingOrder="0"/>
      <border outline="0">
        <right style="medium">
          <color rgb="FF000000"/>
        </right>
        <top style="medium">
          <color rgb="FF000000"/>
        </top>
      </border>
    </dxf>
  </rfmt>
  <rcc rId="57772" sId="5" xfDxf="1" dxf="1" numFmtId="4">
    <nc r="AE1268">
      <v>55640000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269" start="0" length="0">
    <dxf>
      <font>
        <sz val="11"/>
        <name val="Calibri"/>
        <scheme val="none"/>
      </font>
      <alignment horizontal="justify" vertical="top" wrapText="1" mergeCell="1" readingOrder="0"/>
      <border outline="0">
        <left style="medium">
          <color rgb="FF000000"/>
        </left>
        <right style="medium">
          <color rgb="FF000000"/>
        </right>
      </border>
    </dxf>
  </rfmt>
  <rfmt sheetId="5" xfDxf="1" sqref="B126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6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6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6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6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6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69" start="0" length="0">
    <dxf>
      <font>
        <sz val="11"/>
        <name val="Calibri"/>
        <scheme val="none"/>
      </font>
      <alignment vertical="top" wrapText="1" mergeCell="1" readingOrder="0"/>
      <border outline="0">
        <left style="medium">
          <color rgb="FF000000"/>
        </left>
      </border>
    </dxf>
  </rfmt>
  <rfmt sheetId="5" xfDxf="1" sqref="I1269" start="0" length="0">
    <dxf>
      <font>
        <sz val="11"/>
        <name val="Calibri"/>
        <scheme val="none"/>
      </font>
      <alignment vertical="top" wrapText="1" mergeCell="1" readingOrder="0"/>
      <border outline="0">
        <right style="medium">
          <color rgb="FF000000"/>
        </right>
      </border>
    </dxf>
  </rfmt>
  <rfmt sheetId="5" xfDxf="1" sqref="J1269" start="0" length="0">
    <dxf>
      <font>
        <sz val="11"/>
        <name val="Calibri"/>
        <scheme val="none"/>
      </font>
      <alignment vertical="top" wrapText="1" mergeCell="1" readingOrder="0"/>
      <border outline="0">
        <left style="medium">
          <color rgb="FF000000"/>
        </left>
        <right style="medium">
          <color rgb="FF000000"/>
        </right>
      </border>
    </dxf>
  </rfmt>
  <rfmt sheetId="5" xfDxf="1" sqref="K1269" start="0" length="0">
    <dxf>
      <font>
        <sz val="11"/>
        <name val="Calibri"/>
        <scheme val="none"/>
      </font>
      <alignment vertical="top" wrapText="1" mergeCell="1" readingOrder="0"/>
      <border outline="0">
        <left style="medium">
          <color rgb="FF000000"/>
        </left>
      </border>
    </dxf>
  </rfmt>
  <rfmt sheetId="5" xfDxf="1" sqref="L1269" start="0" length="0">
    <dxf>
      <font>
        <sz val="11"/>
        <name val="Calibri"/>
        <scheme val="none"/>
      </font>
      <alignment vertical="top" wrapText="1" mergeCell="1" readingOrder="0"/>
      <border outline="0">
        <right style="medium">
          <color rgb="FF000000"/>
        </right>
      </border>
    </dxf>
  </rfmt>
  <rfmt sheetId="5" xfDxf="1" sqref="M1269" start="0" length="0">
    <dxf>
      <font>
        <sz val="11"/>
        <name val="Calibri"/>
        <scheme val="none"/>
      </font>
      <alignment vertical="top" wrapText="1" mergeCell="1" readingOrder="0"/>
      <border outline="0">
        <left style="medium">
          <color rgb="FF000000"/>
        </left>
        <right style="medium">
          <color rgb="FF000000"/>
        </right>
      </border>
    </dxf>
  </rfmt>
  <rfmt sheetId="5" xfDxf="1" sqref="N1269" start="0" length="0">
    <dxf>
      <font>
        <sz val="11"/>
        <name val="Calibri"/>
        <scheme val="none"/>
      </font>
      <alignment vertical="top" wrapText="1" mergeCell="1" readingOrder="0"/>
      <border outline="0">
        <left style="medium">
          <color rgb="FF000000"/>
        </left>
        <right style="medium">
          <color rgb="FF000000"/>
        </right>
      </border>
    </dxf>
  </rfmt>
  <rfmt sheetId="5" xfDxf="1" sqref="O1269" start="0" length="0">
    <dxf>
      <font>
        <sz val="11"/>
        <name val="Calibri"/>
        <scheme val="none"/>
      </font>
      <alignment vertical="top" wrapText="1" mergeCell="1" readingOrder="0"/>
      <border outline="0">
        <left style="medium">
          <color rgb="FF000000"/>
        </left>
      </border>
    </dxf>
  </rfmt>
  <rfmt sheetId="5" xfDxf="1" sqref="P1269" start="0" length="0">
    <dxf>
      <font>
        <sz val="11"/>
        <name val="Calibri"/>
        <scheme val="none"/>
      </font>
      <alignment vertical="top" wrapText="1" mergeCell="1" readingOrder="0"/>
      <border outline="0">
        <right style="medium">
          <color rgb="FF000000"/>
        </right>
      </border>
    </dxf>
  </rfmt>
  <rfmt sheetId="5" xfDxf="1" sqref="Q1269" start="0" length="0">
    <dxf>
      <font>
        <sz val="11"/>
        <name val="Calibri"/>
        <scheme val="none"/>
      </font>
      <alignment vertical="top" wrapText="1" mergeCell="1" readingOrder="0"/>
      <border outline="0">
        <left style="medium">
          <color rgb="FF000000"/>
        </left>
      </border>
    </dxf>
  </rfmt>
  <rfmt sheetId="5" xfDxf="1" sqref="R1269" start="0" length="0">
    <dxf>
      <font>
        <sz val="11"/>
        <name val="Calibri"/>
        <scheme val="none"/>
      </font>
      <alignment vertical="top" wrapText="1" mergeCell="1" readingOrder="0"/>
      <border outline="0">
        <right style="medium">
          <color rgb="FF000000"/>
        </right>
      </border>
    </dxf>
  </rfmt>
  <rfmt sheetId="5" xfDxf="1" sqref="S1269" start="0" length="0">
    <dxf>
      <font>
        <sz val="11"/>
        <name val="Calibri"/>
        <scheme val="none"/>
      </font>
      <alignment vertical="top" wrapText="1" mergeCell="1" readingOrder="0"/>
      <border outline="0">
        <left style="medium">
          <color rgb="FF000000"/>
        </left>
      </border>
    </dxf>
  </rfmt>
  <rfmt sheetId="5" xfDxf="1" sqref="T1269" start="0" length="0">
    <dxf>
      <font>
        <sz val="11"/>
        <name val="Calibri"/>
        <scheme val="none"/>
      </font>
      <alignment vertical="top" wrapText="1" mergeCell="1" readingOrder="0"/>
      <border outline="0">
        <right style="medium">
          <color rgb="FF000000"/>
        </right>
      </border>
    </dxf>
  </rfmt>
  <rfmt sheetId="5" xfDxf="1" sqref="U1269" start="0" length="0">
    <dxf>
      <font>
        <sz val="11"/>
        <name val="Calibri"/>
        <scheme val="none"/>
      </font>
      <alignment vertical="top" wrapText="1" mergeCell="1" readingOrder="0"/>
      <border outline="0">
        <left style="medium">
          <color rgb="FF000000"/>
        </left>
        <right style="medium">
          <color rgb="FF000000"/>
        </right>
      </border>
    </dxf>
  </rfmt>
  <rfmt sheetId="5" xfDxf="1" sqref="V1269" start="0" length="0">
    <dxf>
      <font>
        <sz val="11"/>
        <name val="Calibri"/>
        <scheme val="none"/>
      </font>
      <alignment vertical="top" wrapText="1" mergeCell="1" readingOrder="0"/>
      <border outline="0">
        <left style="medium">
          <color rgb="FF000000"/>
        </left>
        <right style="medium">
          <color rgb="FF000000"/>
        </right>
      </border>
    </dxf>
  </rfmt>
  <rfmt sheetId="5" xfDxf="1" sqref="W1269" start="0" length="0">
    <dxf>
      <font>
        <sz val="11"/>
        <name val="Calibri"/>
        <scheme val="none"/>
      </font>
      <alignment vertical="top" wrapText="1" mergeCell="1" readingOrder="0"/>
      <border outline="0">
        <left style="medium">
          <color rgb="FF000000"/>
        </left>
        <right style="medium">
          <color rgb="FF000000"/>
        </right>
      </border>
    </dxf>
  </rfmt>
  <rfmt sheetId="5" xfDxf="1" sqref="X1269" start="0" length="0">
    <dxf>
      <font>
        <sz val="11"/>
        <name val="Calibri"/>
        <scheme val="none"/>
      </font>
      <alignment vertical="top" wrapText="1" mergeCell="1" readingOrder="0"/>
      <border outline="0">
        <left style="medium">
          <color rgb="FF000000"/>
        </left>
        <right style="medium">
          <color rgb="FF000000"/>
        </right>
      </border>
    </dxf>
  </rfmt>
  <rcc rId="57773" sId="5" xfDxf="1" dxf="1">
    <nc r="Y1269" t="inlineStr">
      <is>
        <t>Number of MARPS Reached</t>
      </is>
    </nc>
    <ndxf>
      <font>
        <sz val="11"/>
        <name val="Calibri"/>
        <scheme val="none"/>
      </font>
      <alignment vertical="top" wrapText="1" mergeCell="1" readingOrder="0"/>
      <border outline="0">
        <left style="medium">
          <color rgb="FF000000"/>
        </left>
      </border>
    </ndxf>
  </rcc>
  <rfmt sheetId="5" xfDxf="1" sqref="Z1269" start="0" length="0">
    <dxf>
      <font>
        <sz val="11"/>
        <name val="Calibri"/>
        <scheme val="none"/>
      </font>
      <alignment vertical="top" wrapText="1" mergeCell="1" readingOrder="0"/>
      <border outline="0">
        <right style="medium">
          <color rgb="FF000000"/>
        </right>
      </border>
    </dxf>
  </rfmt>
  <rfmt sheetId="5" xfDxf="1" sqref="AA1269" start="0" length="0">
    <dxf>
      <font>
        <sz val="11"/>
        <name val="Calibri"/>
        <scheme val="none"/>
      </font>
      <alignment vertical="top" wrapText="1" mergeCell="1" readingOrder="0"/>
      <border outline="0">
        <left style="medium">
          <color rgb="FF000000"/>
        </left>
      </border>
    </dxf>
  </rfmt>
  <rfmt sheetId="5" xfDxf="1" sqref="AB1269" start="0" length="0">
    <dxf>
      <font>
        <sz val="11"/>
        <name val="Calibri"/>
        <scheme val="none"/>
      </font>
      <alignment vertical="top" wrapText="1" mergeCell="1" readingOrder="0"/>
      <border outline="0">
        <right style="medium">
          <color rgb="FF000000"/>
        </right>
      </border>
    </dxf>
  </rfmt>
  <rfmt sheetId="5" xfDxf="1" sqref="AC1269" start="0" length="0">
    <dxf>
      <font>
        <sz val="11"/>
        <name val="Calibri"/>
        <scheme val="none"/>
      </font>
      <alignment vertical="top" wrapText="1" mergeCell="1" readingOrder="0"/>
      <border outline="0">
        <left style="medium">
          <color rgb="FF000000"/>
        </left>
      </border>
    </dxf>
  </rfmt>
  <rfmt sheetId="5" xfDxf="1" sqref="AD1269" start="0" length="0">
    <dxf>
      <font>
        <sz val="11"/>
        <name val="Calibri"/>
        <scheme val="none"/>
      </font>
      <alignment vertical="top" wrapText="1" mergeCell="1" readingOrder="0"/>
      <border outline="0">
        <right style="medium">
          <color rgb="FF000000"/>
        </right>
      </border>
    </dxf>
  </rfmt>
  <rfmt sheetId="5" xfDxf="1" sqref="AE1269"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70" start="0" length="0">
    <dxf>
      <font>
        <sz val="11"/>
        <name val="Calibri"/>
        <scheme val="none"/>
      </font>
      <alignment horizontal="justify" vertical="top" wrapText="1" mergeCell="1" readingOrder="0"/>
      <border outline="0">
        <left style="medium">
          <color rgb="FF000000"/>
        </left>
        <right style="medium">
          <color rgb="FF000000"/>
        </right>
      </border>
    </dxf>
  </rfmt>
  <rfmt sheetId="5" xfDxf="1" sqref="B127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7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7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7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7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7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70" start="0" length="0">
    <dxf>
      <font>
        <sz val="11"/>
        <name val="Calibri"/>
        <scheme val="none"/>
      </font>
      <alignment vertical="top" wrapText="1" mergeCell="1" readingOrder="0"/>
      <border outline="0">
        <left style="medium">
          <color rgb="FF000000"/>
        </left>
      </border>
    </dxf>
  </rfmt>
  <rfmt sheetId="5" xfDxf="1" sqref="I1270" start="0" length="0">
    <dxf>
      <font>
        <sz val="11"/>
        <name val="Calibri"/>
        <scheme val="none"/>
      </font>
      <alignment vertical="top" wrapText="1" mergeCell="1" readingOrder="0"/>
      <border outline="0">
        <right style="medium">
          <color rgb="FF000000"/>
        </right>
      </border>
    </dxf>
  </rfmt>
  <rfmt sheetId="5" xfDxf="1" sqref="J1270" start="0" length="0">
    <dxf>
      <font>
        <sz val="11"/>
        <name val="Calibri"/>
        <scheme val="none"/>
      </font>
      <alignment vertical="top" wrapText="1" mergeCell="1" readingOrder="0"/>
      <border outline="0">
        <left style="medium">
          <color rgb="FF000000"/>
        </left>
        <right style="medium">
          <color rgb="FF000000"/>
        </right>
      </border>
    </dxf>
  </rfmt>
  <rfmt sheetId="5" xfDxf="1" sqref="K1270" start="0" length="0">
    <dxf>
      <font>
        <sz val="11"/>
        <name val="Calibri"/>
        <scheme val="none"/>
      </font>
      <alignment vertical="top" wrapText="1" mergeCell="1" readingOrder="0"/>
      <border outline="0">
        <left style="medium">
          <color rgb="FF000000"/>
        </left>
      </border>
    </dxf>
  </rfmt>
  <rfmt sheetId="5" xfDxf="1" sqref="L1270" start="0" length="0">
    <dxf>
      <font>
        <sz val="11"/>
        <name val="Calibri"/>
        <scheme val="none"/>
      </font>
      <alignment vertical="top" wrapText="1" mergeCell="1" readingOrder="0"/>
      <border outline="0">
        <right style="medium">
          <color rgb="FF000000"/>
        </right>
      </border>
    </dxf>
  </rfmt>
  <rfmt sheetId="5" xfDxf="1" sqref="M1270" start="0" length="0">
    <dxf>
      <font>
        <sz val="11"/>
        <name val="Calibri"/>
        <scheme val="none"/>
      </font>
      <alignment vertical="top" wrapText="1" mergeCell="1" readingOrder="0"/>
      <border outline="0">
        <left style="medium">
          <color rgb="FF000000"/>
        </left>
        <right style="medium">
          <color rgb="FF000000"/>
        </right>
      </border>
    </dxf>
  </rfmt>
  <rfmt sheetId="5" xfDxf="1" sqref="N1270" start="0" length="0">
    <dxf>
      <font>
        <sz val="11"/>
        <name val="Calibri"/>
        <scheme val="none"/>
      </font>
      <alignment vertical="top" wrapText="1" mergeCell="1" readingOrder="0"/>
      <border outline="0">
        <left style="medium">
          <color rgb="FF000000"/>
        </left>
        <right style="medium">
          <color rgb="FF000000"/>
        </right>
      </border>
    </dxf>
  </rfmt>
  <rfmt sheetId="5" xfDxf="1" sqref="O1270" start="0" length="0">
    <dxf>
      <font>
        <sz val="11"/>
        <name val="Calibri"/>
        <scheme val="none"/>
      </font>
      <alignment vertical="top" wrapText="1" mergeCell="1" readingOrder="0"/>
      <border outline="0">
        <left style="medium">
          <color rgb="FF000000"/>
        </left>
      </border>
    </dxf>
  </rfmt>
  <rfmt sheetId="5" xfDxf="1" sqref="P1270" start="0" length="0">
    <dxf>
      <font>
        <sz val="11"/>
        <name val="Calibri"/>
        <scheme val="none"/>
      </font>
      <alignment vertical="top" wrapText="1" mergeCell="1" readingOrder="0"/>
      <border outline="0">
        <right style="medium">
          <color rgb="FF000000"/>
        </right>
      </border>
    </dxf>
  </rfmt>
  <rfmt sheetId="5" xfDxf="1" sqref="Q1270" start="0" length="0">
    <dxf>
      <font>
        <sz val="11"/>
        <name val="Calibri"/>
        <scheme val="none"/>
      </font>
      <alignment vertical="top" wrapText="1" mergeCell="1" readingOrder="0"/>
      <border outline="0">
        <left style="medium">
          <color rgb="FF000000"/>
        </left>
      </border>
    </dxf>
  </rfmt>
  <rfmt sheetId="5" xfDxf="1" sqref="R1270" start="0" length="0">
    <dxf>
      <font>
        <sz val="11"/>
        <name val="Calibri"/>
        <scheme val="none"/>
      </font>
      <alignment vertical="top" wrapText="1" mergeCell="1" readingOrder="0"/>
      <border outline="0">
        <right style="medium">
          <color rgb="FF000000"/>
        </right>
      </border>
    </dxf>
  </rfmt>
  <rfmt sheetId="5" xfDxf="1" sqref="S1270" start="0" length="0">
    <dxf>
      <font>
        <sz val="11"/>
        <name val="Calibri"/>
        <scheme val="none"/>
      </font>
      <alignment vertical="top" wrapText="1" mergeCell="1" readingOrder="0"/>
      <border outline="0">
        <left style="medium">
          <color rgb="FF000000"/>
        </left>
      </border>
    </dxf>
  </rfmt>
  <rfmt sheetId="5" xfDxf="1" sqref="T1270" start="0" length="0">
    <dxf>
      <font>
        <sz val="11"/>
        <name val="Calibri"/>
        <scheme val="none"/>
      </font>
      <alignment vertical="top" wrapText="1" mergeCell="1" readingOrder="0"/>
      <border outline="0">
        <right style="medium">
          <color rgb="FF000000"/>
        </right>
      </border>
    </dxf>
  </rfmt>
  <rfmt sheetId="5" xfDxf="1" sqref="U1270" start="0" length="0">
    <dxf>
      <font>
        <sz val="11"/>
        <name val="Calibri"/>
        <scheme val="none"/>
      </font>
      <alignment vertical="top" wrapText="1" mergeCell="1" readingOrder="0"/>
      <border outline="0">
        <left style="medium">
          <color rgb="FF000000"/>
        </left>
        <right style="medium">
          <color rgb="FF000000"/>
        </right>
      </border>
    </dxf>
  </rfmt>
  <rfmt sheetId="5" xfDxf="1" sqref="V1270" start="0" length="0">
    <dxf>
      <font>
        <sz val="11"/>
        <name val="Calibri"/>
        <scheme val="none"/>
      </font>
      <alignment vertical="top" wrapText="1" mergeCell="1" readingOrder="0"/>
      <border outline="0">
        <left style="medium">
          <color rgb="FF000000"/>
        </left>
        <right style="medium">
          <color rgb="FF000000"/>
        </right>
      </border>
    </dxf>
  </rfmt>
  <rfmt sheetId="5" xfDxf="1" sqref="W1270" start="0" length="0">
    <dxf>
      <font>
        <sz val="11"/>
        <name val="Calibri"/>
        <scheme val="none"/>
      </font>
      <alignment vertical="top" wrapText="1" mergeCell="1" readingOrder="0"/>
      <border outline="0">
        <left style="medium">
          <color rgb="FF000000"/>
        </left>
        <right style="medium">
          <color rgb="FF000000"/>
        </right>
      </border>
    </dxf>
  </rfmt>
  <rfmt sheetId="5" xfDxf="1" sqref="X1270" start="0" length="0">
    <dxf>
      <font>
        <sz val="11"/>
        <name val="Calibri"/>
        <scheme val="none"/>
      </font>
      <alignment vertical="top" wrapText="1" mergeCell="1" readingOrder="0"/>
      <border outline="0">
        <left style="medium">
          <color rgb="FF000000"/>
        </left>
        <right style="medium">
          <color rgb="FF000000"/>
        </right>
      </border>
    </dxf>
  </rfmt>
  <rfmt sheetId="5" xfDxf="1" sqref="Y1270" start="0" length="0">
    <dxf>
      <alignment vertical="top" wrapText="1" mergeCell="1" readingOrder="0"/>
      <border outline="0">
        <left style="medium">
          <color rgb="FF000000"/>
        </left>
      </border>
    </dxf>
  </rfmt>
  <rfmt sheetId="5" xfDxf="1" sqref="Z1270" start="0" length="0">
    <dxf>
      <alignment vertical="top" wrapText="1" mergeCell="1" readingOrder="0"/>
      <border outline="0">
        <right style="medium">
          <color rgb="FF000000"/>
        </right>
      </border>
    </dxf>
  </rfmt>
  <rfmt sheetId="5" xfDxf="1" sqref="AA1270" start="0" length="0">
    <dxf>
      <font>
        <sz val="11"/>
        <name val="Calibri"/>
        <scheme val="none"/>
      </font>
      <alignment vertical="top" wrapText="1" mergeCell="1" readingOrder="0"/>
      <border outline="0">
        <left style="medium">
          <color rgb="FF000000"/>
        </left>
      </border>
    </dxf>
  </rfmt>
  <rfmt sheetId="5" xfDxf="1" sqref="AB1270" start="0" length="0">
    <dxf>
      <font>
        <sz val="11"/>
        <name val="Calibri"/>
        <scheme val="none"/>
      </font>
      <alignment vertical="top" wrapText="1" mergeCell="1" readingOrder="0"/>
      <border outline="0">
        <right style="medium">
          <color rgb="FF000000"/>
        </right>
      </border>
    </dxf>
  </rfmt>
  <rfmt sheetId="5" xfDxf="1" sqref="AC1270" start="0" length="0">
    <dxf>
      <font>
        <sz val="11"/>
        <name val="Calibri"/>
        <scheme val="none"/>
      </font>
      <alignment vertical="top" wrapText="1" mergeCell="1" readingOrder="0"/>
      <border outline="0">
        <left style="medium">
          <color rgb="FF000000"/>
        </left>
      </border>
    </dxf>
  </rfmt>
  <rfmt sheetId="5" xfDxf="1" sqref="AD1270" start="0" length="0">
    <dxf>
      <font>
        <sz val="11"/>
        <name val="Calibri"/>
        <scheme val="none"/>
      </font>
      <alignment vertical="top" wrapText="1" mergeCell="1" readingOrder="0"/>
      <border outline="0">
        <right style="medium">
          <color rgb="FF000000"/>
        </right>
      </border>
    </dxf>
  </rfmt>
  <rfmt sheetId="5" xfDxf="1" sqref="AE1270"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71" start="0" length="0">
    <dxf>
      <font>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27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27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27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27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F127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G127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H1271" start="0" length="0">
    <dxf>
      <font>
        <sz val="11"/>
        <name val="Calibri"/>
        <scheme val="none"/>
      </font>
      <alignment vertical="top" wrapText="1" mergeCell="1" readingOrder="0"/>
      <border outline="0">
        <left style="medium">
          <color rgb="FF000000"/>
        </left>
        <bottom style="medium">
          <color rgb="FF000000"/>
        </bottom>
      </border>
    </dxf>
  </rfmt>
  <rfmt sheetId="5" xfDxf="1" sqref="I1271" start="0" length="0">
    <dxf>
      <font>
        <sz val="11"/>
        <name val="Calibri"/>
        <scheme val="none"/>
      </font>
      <alignment vertical="top" wrapText="1" mergeCell="1" readingOrder="0"/>
      <border outline="0">
        <right style="medium">
          <color rgb="FF000000"/>
        </right>
        <bottom style="medium">
          <color rgb="FF000000"/>
        </bottom>
      </border>
    </dxf>
  </rfmt>
  <rfmt sheetId="5" xfDxf="1" sqref="J127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K1271" start="0" length="0">
    <dxf>
      <font>
        <sz val="11"/>
        <name val="Calibri"/>
        <scheme val="none"/>
      </font>
      <alignment vertical="top" wrapText="1" mergeCell="1" readingOrder="0"/>
      <border outline="0">
        <left style="medium">
          <color rgb="FF000000"/>
        </left>
        <bottom style="medium">
          <color rgb="FF000000"/>
        </bottom>
      </border>
    </dxf>
  </rfmt>
  <rfmt sheetId="5" xfDxf="1" sqref="L1271" start="0" length="0">
    <dxf>
      <font>
        <sz val="11"/>
        <name val="Calibri"/>
        <scheme val="none"/>
      </font>
      <alignment vertical="top" wrapText="1" mergeCell="1" readingOrder="0"/>
      <border outline="0">
        <right style="medium">
          <color rgb="FF000000"/>
        </right>
        <bottom style="medium">
          <color rgb="FF000000"/>
        </bottom>
      </border>
    </dxf>
  </rfmt>
  <rfmt sheetId="5" xfDxf="1" sqref="M127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27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O1271" start="0" length="0">
    <dxf>
      <font>
        <sz val="11"/>
        <name val="Calibri"/>
        <scheme val="none"/>
      </font>
      <alignment vertical="top" wrapText="1" mergeCell="1" readingOrder="0"/>
      <border outline="0">
        <left style="medium">
          <color rgb="FF000000"/>
        </left>
        <bottom style="medium">
          <color rgb="FF000000"/>
        </bottom>
      </border>
    </dxf>
  </rfmt>
  <rfmt sheetId="5" xfDxf="1" sqref="P1271" start="0" length="0">
    <dxf>
      <font>
        <sz val="11"/>
        <name val="Calibri"/>
        <scheme val="none"/>
      </font>
      <alignment vertical="top" wrapText="1" mergeCell="1" readingOrder="0"/>
      <border outline="0">
        <right style="medium">
          <color rgb="FF000000"/>
        </right>
        <bottom style="medium">
          <color rgb="FF000000"/>
        </bottom>
      </border>
    </dxf>
  </rfmt>
  <rfmt sheetId="5" xfDxf="1" sqref="Q1271" start="0" length="0">
    <dxf>
      <font>
        <sz val="11"/>
        <name val="Calibri"/>
        <scheme val="none"/>
      </font>
      <alignment vertical="top" wrapText="1" mergeCell="1" readingOrder="0"/>
      <border outline="0">
        <left style="medium">
          <color rgb="FF000000"/>
        </left>
        <bottom style="medium">
          <color rgb="FF000000"/>
        </bottom>
      </border>
    </dxf>
  </rfmt>
  <rfmt sheetId="5" xfDxf="1" sqref="R1271" start="0" length="0">
    <dxf>
      <font>
        <sz val="11"/>
        <name val="Calibri"/>
        <scheme val="none"/>
      </font>
      <alignment vertical="top" wrapText="1" mergeCell="1" readingOrder="0"/>
      <border outline="0">
        <right style="medium">
          <color rgb="FF000000"/>
        </right>
        <bottom style="medium">
          <color rgb="FF000000"/>
        </bottom>
      </border>
    </dxf>
  </rfmt>
  <rfmt sheetId="5" xfDxf="1" sqref="S1271" start="0" length="0">
    <dxf>
      <font>
        <sz val="11"/>
        <name val="Calibri"/>
        <scheme val="none"/>
      </font>
      <alignment vertical="top" wrapText="1" mergeCell="1" readingOrder="0"/>
      <border outline="0">
        <left style="medium">
          <color rgb="FF000000"/>
        </left>
        <bottom style="medium">
          <color rgb="FF000000"/>
        </bottom>
      </border>
    </dxf>
  </rfmt>
  <rfmt sheetId="5" xfDxf="1" sqref="T1271" start="0" length="0">
    <dxf>
      <font>
        <sz val="11"/>
        <name val="Calibri"/>
        <scheme val="none"/>
      </font>
      <alignment vertical="top" wrapText="1" mergeCell="1" readingOrder="0"/>
      <border outline="0">
        <right style="medium">
          <color rgb="FF000000"/>
        </right>
        <bottom style="medium">
          <color rgb="FF000000"/>
        </bottom>
      </border>
    </dxf>
  </rfmt>
  <rfmt sheetId="5" xfDxf="1" sqref="U127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V127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27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27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Y1271" start="0" length="0">
    <dxf>
      <alignment vertical="top" wrapText="1" mergeCell="1" readingOrder="0"/>
      <border outline="0">
        <left style="medium">
          <color rgb="FF000000"/>
        </left>
        <bottom style="medium">
          <color rgb="FF000000"/>
        </bottom>
      </border>
    </dxf>
  </rfmt>
  <rfmt sheetId="5" xfDxf="1" sqref="Z1271" start="0" length="0">
    <dxf>
      <alignment vertical="top" wrapText="1" mergeCell="1" readingOrder="0"/>
      <border outline="0">
        <right style="medium">
          <color rgb="FF000000"/>
        </right>
        <bottom style="medium">
          <color rgb="FF000000"/>
        </bottom>
      </border>
    </dxf>
  </rfmt>
  <rcc rId="57774" sId="5" xfDxf="1" dxf="1">
    <nc r="AA1271" t="inlineStr">
      <is>
        <t>900 MARPS reached</t>
      </is>
    </nc>
    <ndxf>
      <font>
        <sz val="11"/>
        <name val="Calibri"/>
        <scheme val="none"/>
      </font>
      <alignment vertical="top" wrapText="1" mergeCell="1" readingOrder="0"/>
      <border outline="0">
        <left style="medium">
          <color rgb="FF000000"/>
        </left>
        <bottom style="medium">
          <color rgb="FF000000"/>
        </bottom>
      </border>
    </ndxf>
  </rcc>
  <rfmt sheetId="5" xfDxf="1" sqref="AB1271" start="0" length="0">
    <dxf>
      <font>
        <sz val="11"/>
        <name val="Calibri"/>
        <scheme val="none"/>
      </font>
      <alignment vertical="top" wrapText="1" mergeCell="1" readingOrder="0"/>
      <border outline="0">
        <right style="medium">
          <color rgb="FF000000"/>
        </right>
        <bottom style="medium">
          <color rgb="FF000000"/>
        </bottom>
      </border>
    </dxf>
  </rfmt>
  <rfmt sheetId="5" xfDxf="1" sqref="AC1271" start="0" length="0">
    <dxf>
      <font>
        <sz val="11"/>
        <name val="Calibri"/>
        <scheme val="none"/>
      </font>
      <alignment vertical="top" wrapText="1" mergeCell="1" readingOrder="0"/>
      <border outline="0">
        <left style="medium">
          <color rgb="FF000000"/>
        </left>
        <bottom style="medium">
          <color rgb="FF000000"/>
        </bottom>
      </border>
    </dxf>
  </rfmt>
  <rfmt sheetId="5" xfDxf="1" sqref="AD1271" start="0" length="0">
    <dxf>
      <font>
        <sz val="11"/>
        <name val="Calibri"/>
        <scheme val="none"/>
      </font>
      <alignment vertical="top" wrapText="1" mergeCell="1" readingOrder="0"/>
      <border outline="0">
        <right style="medium">
          <color rgb="FF000000"/>
        </right>
        <bottom style="medium">
          <color rgb="FF000000"/>
        </bottom>
      </border>
    </dxf>
  </rfmt>
  <rfmt sheetId="5" xfDxf="1" sqref="AE1271"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775" sId="5" xfDxf="1" dxf="1">
    <nc r="A1272" t="inlineStr">
      <is>
        <r>
          <t>Objective 2</t>
        </r>
        <r>
          <rPr>
            <b/>
            <sz val="11"/>
            <rFont val="Calibri"/>
            <family val="2"/>
          </rPr>
          <t xml:space="preserve">: </t>
        </r>
        <r>
          <rPr>
            <sz val="11"/>
            <rFont val="Calibri"/>
            <family val="2"/>
          </rPr>
          <t>To scale up coverage of comprehensive HIV and AIDS services through increased access and utilization of services among the MARPS in FORT PORTAL MUNICIPALITY and Kasese urban authorities by the end of July 2016</t>
        </r>
      </is>
    </nc>
    <ndxf>
      <font>
        <b/>
        <sz val="14"/>
        <name val="Calibri"/>
        <scheme val="none"/>
      </font>
      <alignment horizontal="justify" vertical="top" wrapText="1" mergeCell="1" readingOrder="0"/>
      <border outline="0">
        <left style="medium">
          <color rgb="FF000000"/>
        </left>
        <top style="medium">
          <color rgb="FF000000"/>
        </top>
        <bottom style="medium">
          <color rgb="FF000000"/>
        </bottom>
      </border>
    </ndxf>
  </rcc>
  <rfmt sheetId="5" xfDxf="1" sqref="B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C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D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E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F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G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H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I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J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K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L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M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N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O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P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Q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R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S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T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U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V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W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X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Y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Z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A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B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C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D1272"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E1272" start="0" length="0">
    <dxf>
      <font>
        <b/>
        <sz val="14"/>
        <name val="Calibri"/>
        <scheme val="none"/>
      </font>
      <alignment horizontal="justify" vertical="top" wrapText="1" mergeCell="1" readingOrder="0"/>
      <border outline="0">
        <right style="medium">
          <color rgb="FF000000"/>
        </right>
        <top style="medium">
          <color rgb="FF000000"/>
        </top>
        <bottom style="medium">
          <color rgb="FF000000"/>
        </bottom>
      </border>
    </dxf>
  </rfmt>
  <rcc rId="57776" sId="5" xfDxf="1" dxf="1">
    <nc r="A1273" t="inlineStr">
      <is>
        <r>
          <t>Outcome 2.1:</t>
        </r>
        <r>
          <rPr>
            <sz val="12"/>
            <color rgb="FF000000"/>
            <rFont val="Arial"/>
            <family val="2"/>
          </rPr>
          <t xml:space="preserve"> </t>
        </r>
        <r>
          <rPr>
            <sz val="12"/>
            <rFont val="Calibri"/>
            <family val="2"/>
          </rPr>
          <t>Increased coverage and utilization of HIV and AIDS prevention, care, support and treatment services to MARPS in Kabarole and surrounding urban authorities</t>
        </r>
      </is>
    </nc>
    <ndxf>
      <font>
        <b/>
        <sz val="12"/>
        <color rgb="FF000000"/>
      </font>
      <alignment horizontal="justify" vertical="top" wrapText="1" mergeCell="1" readingOrder="0"/>
      <border outline="0">
        <left style="medium">
          <color rgb="FF000000"/>
        </left>
        <top style="medium">
          <color rgb="FF000000"/>
        </top>
        <bottom style="medium">
          <color rgb="FF000000"/>
        </bottom>
      </border>
    </ndxf>
  </rcc>
  <rfmt sheetId="5" xfDxf="1" sqref="B1273" start="0" length="0">
    <dxf>
      <font>
        <b/>
        <sz val="12"/>
        <color rgb="FF000000"/>
      </font>
      <alignment horizontal="justify" vertical="top" wrapText="1" mergeCell="1" readingOrder="0"/>
      <border outline="0">
        <top style="medium">
          <color rgb="FF000000"/>
        </top>
        <bottom style="medium">
          <color rgb="FF000000"/>
        </bottom>
      </border>
    </dxf>
  </rfmt>
  <rfmt sheetId="5" xfDxf="1" sqref="C1273" start="0" length="0">
    <dxf>
      <font>
        <b/>
        <sz val="12"/>
        <color rgb="FF000000"/>
      </font>
      <alignment horizontal="justify" vertical="top" wrapText="1" mergeCell="1" readingOrder="0"/>
      <border outline="0">
        <top style="medium">
          <color rgb="FF000000"/>
        </top>
        <bottom style="medium">
          <color rgb="FF000000"/>
        </bottom>
      </border>
    </dxf>
  </rfmt>
  <rfmt sheetId="5" xfDxf="1" sqref="D1273" start="0" length="0">
    <dxf>
      <font>
        <b/>
        <sz val="12"/>
        <color rgb="FF000000"/>
      </font>
      <alignment horizontal="justify" vertical="top" wrapText="1" mergeCell="1" readingOrder="0"/>
      <border outline="0">
        <top style="medium">
          <color rgb="FF000000"/>
        </top>
        <bottom style="medium">
          <color rgb="FF000000"/>
        </bottom>
      </border>
    </dxf>
  </rfmt>
  <rfmt sheetId="5" xfDxf="1" sqref="E1273" start="0" length="0">
    <dxf>
      <font>
        <b/>
        <sz val="12"/>
        <color rgb="FF000000"/>
      </font>
      <alignment horizontal="justify" vertical="top" wrapText="1" mergeCell="1" readingOrder="0"/>
      <border outline="0">
        <top style="medium">
          <color rgb="FF000000"/>
        </top>
        <bottom style="medium">
          <color rgb="FF000000"/>
        </bottom>
      </border>
    </dxf>
  </rfmt>
  <rfmt sheetId="5" xfDxf="1" sqref="F1273" start="0" length="0">
    <dxf>
      <font>
        <b/>
        <sz val="12"/>
        <color rgb="FF000000"/>
      </font>
      <alignment horizontal="justify" vertical="top" wrapText="1" mergeCell="1" readingOrder="0"/>
      <border outline="0">
        <top style="medium">
          <color rgb="FF000000"/>
        </top>
        <bottom style="medium">
          <color rgb="FF000000"/>
        </bottom>
      </border>
    </dxf>
  </rfmt>
  <rfmt sheetId="5" xfDxf="1" sqref="G1273" start="0" length="0">
    <dxf>
      <font>
        <b/>
        <sz val="12"/>
        <color rgb="FF000000"/>
      </font>
      <alignment horizontal="justify" vertical="top" wrapText="1" mergeCell="1" readingOrder="0"/>
      <border outline="0">
        <top style="medium">
          <color rgb="FF000000"/>
        </top>
        <bottom style="medium">
          <color rgb="FF000000"/>
        </bottom>
      </border>
    </dxf>
  </rfmt>
  <rfmt sheetId="5" xfDxf="1" sqref="H1273" start="0" length="0">
    <dxf>
      <font>
        <b/>
        <sz val="12"/>
        <color rgb="FF000000"/>
      </font>
      <alignment horizontal="justify" vertical="top" wrapText="1" mergeCell="1" readingOrder="0"/>
      <border outline="0">
        <top style="medium">
          <color rgb="FF000000"/>
        </top>
        <bottom style="medium">
          <color rgb="FF000000"/>
        </bottom>
      </border>
    </dxf>
  </rfmt>
  <rfmt sheetId="5" xfDxf="1" sqref="I1273" start="0" length="0">
    <dxf>
      <font>
        <b/>
        <sz val="12"/>
        <color rgb="FF000000"/>
      </font>
      <alignment horizontal="justify" vertical="top" wrapText="1" mergeCell="1" readingOrder="0"/>
      <border outline="0">
        <top style="medium">
          <color rgb="FF000000"/>
        </top>
        <bottom style="medium">
          <color rgb="FF000000"/>
        </bottom>
      </border>
    </dxf>
  </rfmt>
  <rfmt sheetId="5" xfDxf="1" sqref="J1273" start="0" length="0">
    <dxf>
      <font>
        <b/>
        <sz val="12"/>
        <color rgb="FF000000"/>
      </font>
      <alignment horizontal="justify" vertical="top" wrapText="1" mergeCell="1" readingOrder="0"/>
      <border outline="0">
        <top style="medium">
          <color rgb="FF000000"/>
        </top>
        <bottom style="medium">
          <color rgb="FF000000"/>
        </bottom>
      </border>
    </dxf>
  </rfmt>
  <rfmt sheetId="5" xfDxf="1" sqref="K1273" start="0" length="0">
    <dxf>
      <font>
        <b/>
        <sz val="12"/>
        <color rgb="FF000000"/>
      </font>
      <alignment horizontal="justify" vertical="top" wrapText="1" mergeCell="1" readingOrder="0"/>
      <border outline="0">
        <top style="medium">
          <color rgb="FF000000"/>
        </top>
        <bottom style="medium">
          <color rgb="FF000000"/>
        </bottom>
      </border>
    </dxf>
  </rfmt>
  <rfmt sheetId="5" xfDxf="1" sqref="L1273" start="0" length="0">
    <dxf>
      <font>
        <b/>
        <sz val="12"/>
        <color rgb="FF000000"/>
      </font>
      <alignment horizontal="justify" vertical="top" wrapText="1" mergeCell="1" readingOrder="0"/>
      <border outline="0">
        <top style="medium">
          <color rgb="FF000000"/>
        </top>
        <bottom style="medium">
          <color rgb="FF000000"/>
        </bottom>
      </border>
    </dxf>
  </rfmt>
  <rfmt sheetId="5" xfDxf="1" sqref="M1273" start="0" length="0">
    <dxf>
      <font>
        <b/>
        <sz val="12"/>
        <color rgb="FF000000"/>
      </font>
      <alignment horizontal="justify" vertical="top" wrapText="1" mergeCell="1" readingOrder="0"/>
      <border outline="0">
        <top style="medium">
          <color rgb="FF000000"/>
        </top>
        <bottom style="medium">
          <color rgb="FF000000"/>
        </bottom>
      </border>
    </dxf>
  </rfmt>
  <rfmt sheetId="5" xfDxf="1" sqref="N1273" start="0" length="0">
    <dxf>
      <font>
        <b/>
        <sz val="12"/>
        <color rgb="FF000000"/>
      </font>
      <alignment horizontal="justify" vertical="top" wrapText="1" mergeCell="1" readingOrder="0"/>
      <border outline="0">
        <top style="medium">
          <color rgb="FF000000"/>
        </top>
        <bottom style="medium">
          <color rgb="FF000000"/>
        </bottom>
      </border>
    </dxf>
  </rfmt>
  <rfmt sheetId="5" xfDxf="1" sqref="O1273" start="0" length="0">
    <dxf>
      <font>
        <b/>
        <sz val="12"/>
        <color rgb="FF000000"/>
      </font>
      <alignment horizontal="justify" vertical="top" wrapText="1" mergeCell="1" readingOrder="0"/>
      <border outline="0">
        <top style="medium">
          <color rgb="FF000000"/>
        </top>
        <bottom style="medium">
          <color rgb="FF000000"/>
        </bottom>
      </border>
    </dxf>
  </rfmt>
  <rfmt sheetId="5" xfDxf="1" sqref="P1273" start="0" length="0">
    <dxf>
      <font>
        <b/>
        <sz val="12"/>
        <color rgb="FF000000"/>
      </font>
      <alignment horizontal="justify" vertical="top" wrapText="1" mergeCell="1" readingOrder="0"/>
      <border outline="0">
        <top style="medium">
          <color rgb="FF000000"/>
        </top>
        <bottom style="medium">
          <color rgb="FF000000"/>
        </bottom>
      </border>
    </dxf>
  </rfmt>
  <rfmt sheetId="5" xfDxf="1" sqref="Q1273" start="0" length="0">
    <dxf>
      <font>
        <b/>
        <sz val="12"/>
        <color rgb="FF000000"/>
      </font>
      <alignment horizontal="justify" vertical="top" wrapText="1" mergeCell="1" readingOrder="0"/>
      <border outline="0">
        <top style="medium">
          <color rgb="FF000000"/>
        </top>
        <bottom style="medium">
          <color rgb="FF000000"/>
        </bottom>
      </border>
    </dxf>
  </rfmt>
  <rfmt sheetId="5" xfDxf="1" sqref="R1273" start="0" length="0">
    <dxf>
      <font>
        <b/>
        <sz val="12"/>
        <color rgb="FF000000"/>
      </font>
      <alignment horizontal="justify" vertical="top" wrapText="1" mergeCell="1" readingOrder="0"/>
      <border outline="0">
        <top style="medium">
          <color rgb="FF000000"/>
        </top>
        <bottom style="medium">
          <color rgb="FF000000"/>
        </bottom>
      </border>
    </dxf>
  </rfmt>
  <rfmt sheetId="5" xfDxf="1" sqref="S1273" start="0" length="0">
    <dxf>
      <font>
        <b/>
        <sz val="12"/>
        <color rgb="FF000000"/>
      </font>
      <alignment horizontal="justify" vertical="top" wrapText="1" mergeCell="1" readingOrder="0"/>
      <border outline="0">
        <top style="medium">
          <color rgb="FF000000"/>
        </top>
        <bottom style="medium">
          <color rgb="FF000000"/>
        </bottom>
      </border>
    </dxf>
  </rfmt>
  <rfmt sheetId="5" xfDxf="1" sqref="T1273" start="0" length="0">
    <dxf>
      <font>
        <b/>
        <sz val="12"/>
        <color rgb="FF000000"/>
      </font>
      <alignment horizontal="justify" vertical="top" wrapText="1" mergeCell="1" readingOrder="0"/>
      <border outline="0">
        <top style="medium">
          <color rgb="FF000000"/>
        </top>
        <bottom style="medium">
          <color rgb="FF000000"/>
        </bottom>
      </border>
    </dxf>
  </rfmt>
  <rfmt sheetId="5" xfDxf="1" sqref="U1273" start="0" length="0">
    <dxf>
      <font>
        <b/>
        <sz val="12"/>
        <color rgb="FF000000"/>
      </font>
      <alignment horizontal="justify" vertical="top" wrapText="1" mergeCell="1" readingOrder="0"/>
      <border outline="0">
        <top style="medium">
          <color rgb="FF000000"/>
        </top>
        <bottom style="medium">
          <color rgb="FF000000"/>
        </bottom>
      </border>
    </dxf>
  </rfmt>
  <rfmt sheetId="5" xfDxf="1" sqref="V1273" start="0" length="0">
    <dxf>
      <font>
        <b/>
        <sz val="12"/>
        <color rgb="FF000000"/>
      </font>
      <alignment horizontal="justify" vertical="top" wrapText="1" mergeCell="1" readingOrder="0"/>
      <border outline="0">
        <top style="medium">
          <color rgb="FF000000"/>
        </top>
        <bottom style="medium">
          <color rgb="FF000000"/>
        </bottom>
      </border>
    </dxf>
  </rfmt>
  <rfmt sheetId="5" xfDxf="1" sqref="W1273" start="0" length="0">
    <dxf>
      <font>
        <b/>
        <sz val="12"/>
        <color rgb="FF000000"/>
      </font>
      <alignment horizontal="justify" vertical="top" wrapText="1" mergeCell="1" readingOrder="0"/>
      <border outline="0">
        <top style="medium">
          <color rgb="FF000000"/>
        </top>
        <bottom style="medium">
          <color rgb="FF000000"/>
        </bottom>
      </border>
    </dxf>
  </rfmt>
  <rfmt sheetId="5" xfDxf="1" sqref="X1273" start="0" length="0">
    <dxf>
      <font>
        <b/>
        <sz val="12"/>
        <color rgb="FF000000"/>
      </font>
      <alignment horizontal="justify" vertical="top" wrapText="1" mergeCell="1" readingOrder="0"/>
      <border outline="0">
        <top style="medium">
          <color rgb="FF000000"/>
        </top>
        <bottom style="medium">
          <color rgb="FF000000"/>
        </bottom>
      </border>
    </dxf>
  </rfmt>
  <rfmt sheetId="5" xfDxf="1" sqref="Y1273" start="0" length="0">
    <dxf>
      <font>
        <b/>
        <sz val="12"/>
        <color rgb="FF000000"/>
      </font>
      <alignment horizontal="justify" vertical="top" wrapText="1" mergeCell="1" readingOrder="0"/>
      <border outline="0">
        <top style="medium">
          <color rgb="FF000000"/>
        </top>
        <bottom style="medium">
          <color rgb="FF000000"/>
        </bottom>
      </border>
    </dxf>
  </rfmt>
  <rfmt sheetId="5" xfDxf="1" sqref="Z1273" start="0" length="0">
    <dxf>
      <font>
        <b/>
        <sz val="12"/>
        <color rgb="FF000000"/>
      </font>
      <alignment horizontal="justify" vertical="top" wrapText="1" mergeCell="1" readingOrder="0"/>
      <border outline="0">
        <top style="medium">
          <color rgb="FF000000"/>
        </top>
        <bottom style="medium">
          <color rgb="FF000000"/>
        </bottom>
      </border>
    </dxf>
  </rfmt>
  <rfmt sheetId="5" xfDxf="1" sqref="AA1273" start="0" length="0">
    <dxf>
      <font>
        <b/>
        <sz val="12"/>
        <color rgb="FF000000"/>
      </font>
      <alignment horizontal="justify" vertical="top" wrapText="1" mergeCell="1" readingOrder="0"/>
      <border outline="0">
        <top style="medium">
          <color rgb="FF000000"/>
        </top>
        <bottom style="medium">
          <color rgb="FF000000"/>
        </bottom>
      </border>
    </dxf>
  </rfmt>
  <rfmt sheetId="5" xfDxf="1" sqref="AB1273" start="0" length="0">
    <dxf>
      <font>
        <b/>
        <sz val="12"/>
        <color rgb="FF000000"/>
      </font>
      <alignment horizontal="justify" vertical="top" wrapText="1" mergeCell="1" readingOrder="0"/>
      <border outline="0">
        <top style="medium">
          <color rgb="FF000000"/>
        </top>
        <bottom style="medium">
          <color rgb="FF000000"/>
        </bottom>
      </border>
    </dxf>
  </rfmt>
  <rfmt sheetId="5" xfDxf="1" sqref="AC1273" start="0" length="0">
    <dxf>
      <font>
        <b/>
        <sz val="12"/>
        <color rgb="FF000000"/>
      </font>
      <alignment horizontal="justify" vertical="top" wrapText="1" mergeCell="1" readingOrder="0"/>
      <border outline="0">
        <top style="medium">
          <color rgb="FF000000"/>
        </top>
        <bottom style="medium">
          <color rgb="FF000000"/>
        </bottom>
      </border>
    </dxf>
  </rfmt>
  <rfmt sheetId="5" xfDxf="1" sqref="AD1273" start="0" length="0">
    <dxf>
      <font>
        <b/>
        <sz val="12"/>
        <color rgb="FF000000"/>
      </font>
      <alignment horizontal="justify" vertical="top" wrapText="1" mergeCell="1" readingOrder="0"/>
      <border outline="0">
        <top style="medium">
          <color rgb="FF000000"/>
        </top>
        <bottom style="medium">
          <color rgb="FF000000"/>
        </bottom>
      </border>
    </dxf>
  </rfmt>
  <rfmt sheetId="5" xfDxf="1" sqref="AE1273" start="0" length="0">
    <dxf>
      <font>
        <b/>
        <sz val="12"/>
        <color rgb="FF000000"/>
      </font>
      <alignment horizontal="justify" vertical="top" wrapText="1" mergeCell="1" readingOrder="0"/>
      <border outline="0">
        <right style="medium">
          <color rgb="FF000000"/>
        </right>
        <top style="medium">
          <color rgb="FF000000"/>
        </top>
        <bottom style="medium">
          <color rgb="FF000000"/>
        </bottom>
      </border>
    </dxf>
  </rfmt>
  <rcc rId="57777" sId="5" xfDxf="1" dxf="1">
    <nc r="A1274" t="inlineStr">
      <is>
        <t>2.1.Conduct quarterly combination HIV prevention camps to provide integrated HIV and AIDS services targeting MARPS and other high risk groups.</t>
      </is>
    </nc>
    <ndxf>
      <font>
        <sz val="12"/>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F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G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H1274"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I1274"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J1274"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K1274"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L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M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N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O1274"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P1274"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Q1274"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R1274"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S1274"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T1274"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U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V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W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X127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cc rId="57778" sId="5" xfDxf="1" dxf="1">
    <nc r="Y1274" t="inlineStr">
      <is>
        <t xml:space="preserve">No of quarterly Combination HIV prevention outreach camps organized </t>
      </is>
    </nc>
    <ndxf>
      <font>
        <sz val="11"/>
        <name val="Calibri"/>
        <scheme val="none"/>
      </font>
      <alignment vertical="top" wrapText="1" readingOrder="0"/>
      <border outline="0">
        <right style="medium">
          <color rgb="FF000000"/>
        </right>
      </border>
    </ndxf>
  </rcc>
  <rcc rId="57779" sId="5" xfDxf="1" dxf="1">
    <nc r="Z1274" t="inlineStr">
      <is>
        <t xml:space="preserve">36 camps </t>
      </is>
    </nc>
    <ndxf>
      <font>
        <sz val="11"/>
        <name val="Calibri"/>
        <scheme val="none"/>
      </font>
      <alignment vertical="top" wrapText="1" mergeCell="1" readingOrder="0"/>
      <border outline="0">
        <left style="medium">
          <color rgb="FF000000"/>
        </left>
        <top style="medium">
          <color rgb="FF000000"/>
        </top>
      </border>
    </ndxf>
  </rcc>
  <rfmt sheetId="5" xfDxf="1" sqref="AA1274" start="0" length="0">
    <dxf>
      <font>
        <sz val="11"/>
        <name val="Calibri"/>
        <scheme val="none"/>
      </font>
      <alignment vertical="top" wrapText="1" mergeCell="1" readingOrder="0"/>
      <border outline="0">
        <right style="medium">
          <color rgb="FF000000"/>
        </right>
        <top style="medium">
          <color rgb="FF000000"/>
        </top>
      </border>
    </dxf>
  </rfmt>
  <rcc rId="57780" sId="5" xfDxf="1" dxf="1">
    <nc r="AB1274" t="inlineStr">
      <is>
        <t>Pos, Local Directors</t>
      </is>
    </nc>
    <ndxf>
      <font>
        <sz val="11"/>
        <name val="Calibri"/>
        <scheme val="none"/>
      </font>
      <alignment vertical="top" wrapText="1" mergeCell="1" readingOrder="0"/>
      <border outline="0">
        <left style="medium">
          <color rgb="FF000000"/>
        </left>
        <top style="medium">
          <color rgb="FF000000"/>
        </top>
      </border>
    </ndxf>
  </rcc>
  <rfmt sheetId="5" xfDxf="1" sqref="AC1274" start="0" length="0">
    <dxf>
      <font>
        <sz val="11"/>
        <name val="Calibri"/>
        <scheme val="none"/>
      </font>
      <alignment vertical="top" wrapText="1" mergeCell="1" readingOrder="0"/>
      <border outline="0">
        <top style="medium">
          <color rgb="FF000000"/>
        </top>
      </border>
    </dxf>
  </rfmt>
  <rfmt sheetId="5" xfDxf="1" sqref="AD1274" start="0" length="0">
    <dxf>
      <font>
        <sz val="11"/>
        <name val="Calibri"/>
        <scheme val="none"/>
      </font>
      <alignment vertical="top" wrapText="1" mergeCell="1" readingOrder="0"/>
      <border outline="0">
        <right style="medium">
          <color rgb="FF000000"/>
        </right>
        <top style="medium">
          <color rgb="FF000000"/>
        </top>
      </border>
    </dxf>
  </rfmt>
  <rcc rId="57781" sId="5" xfDxf="1" dxf="1" numFmtId="4">
    <nc r="AE1274">
      <v>211956000</v>
    </nc>
    <ndxf>
      <font>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275"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7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7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7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7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7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7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7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7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7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7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7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782" sId="5" xfDxf="1" dxf="1">
    <nc r="Y1275" t="inlineStr">
      <is>
        <t>No of  MARPS and high risk populations tested and know their results</t>
      </is>
    </nc>
    <ndxf>
      <font>
        <sz val="11"/>
        <name val="Calibri"/>
        <scheme val="none"/>
      </font>
      <alignment vertical="top" wrapText="1" readingOrder="0"/>
      <border outline="0">
        <right style="medium">
          <color rgb="FF000000"/>
        </right>
      </border>
    </ndxf>
  </rcc>
  <rfmt sheetId="5" xfDxf="1" sqref="Z1275" start="0" length="0">
    <dxf>
      <font>
        <sz val="11"/>
        <name val="Calibri"/>
        <scheme val="none"/>
      </font>
      <alignment vertical="top" wrapText="1" mergeCell="1" readingOrder="0"/>
      <border outline="0">
        <left style="medium">
          <color rgb="FF000000"/>
        </left>
      </border>
    </dxf>
  </rfmt>
  <rfmt sheetId="5" xfDxf="1" sqref="AA1275" start="0" length="0">
    <dxf>
      <font>
        <sz val="11"/>
        <name val="Calibri"/>
        <scheme val="none"/>
      </font>
      <alignment vertical="top" wrapText="1" mergeCell="1" readingOrder="0"/>
      <border outline="0">
        <right style="medium">
          <color rgb="FF000000"/>
        </right>
      </border>
    </dxf>
  </rfmt>
  <rfmt sheetId="5" xfDxf="1" sqref="AB1275" start="0" length="0">
    <dxf>
      <font>
        <sz val="11"/>
        <name val="Calibri"/>
        <scheme val="none"/>
      </font>
      <alignment vertical="top" wrapText="1" mergeCell="1" readingOrder="0"/>
      <border outline="0">
        <left style="medium">
          <color rgb="FF000000"/>
        </left>
      </border>
    </dxf>
  </rfmt>
  <rfmt sheetId="5" xfDxf="1" sqref="AC1275" start="0" length="0">
    <dxf>
      <font>
        <sz val="11"/>
        <name val="Calibri"/>
        <scheme val="none"/>
      </font>
      <alignment vertical="top" wrapText="1" mergeCell="1" readingOrder="0"/>
    </dxf>
  </rfmt>
  <rfmt sheetId="5" xfDxf="1" sqref="AD1275" start="0" length="0">
    <dxf>
      <font>
        <sz val="11"/>
        <name val="Calibri"/>
        <scheme val="none"/>
      </font>
      <alignment vertical="top" wrapText="1" mergeCell="1" readingOrder="0"/>
      <border outline="0">
        <right style="medium">
          <color rgb="FF000000"/>
        </right>
      </border>
    </dxf>
  </rfmt>
  <rfmt sheetId="5" xfDxf="1" sqref="AE1275"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76"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7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7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7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7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7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7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7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7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7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7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7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783" sId="5" xfDxf="1" dxf="1">
    <nc r="Y1276" t="inlineStr">
      <is>
        <t>No of expectant mothers counselled Tested and  served with EMTCT</t>
      </is>
    </nc>
    <ndxf>
      <font>
        <sz val="11"/>
        <name val="Calibri"/>
        <scheme val="none"/>
      </font>
      <alignment vertical="top" wrapText="1" readingOrder="0"/>
      <border outline="0">
        <right style="medium">
          <color rgb="FF000000"/>
        </right>
      </border>
    </ndxf>
  </rcc>
  <rfmt sheetId="5" xfDxf="1" sqref="Z1276" start="0" length="0">
    <dxf>
      <font>
        <sz val="11"/>
        <name val="Calibri"/>
        <scheme val="none"/>
      </font>
      <alignment vertical="top" wrapText="1" mergeCell="1" readingOrder="0"/>
      <border outline="0">
        <left style="medium">
          <color rgb="FF000000"/>
        </left>
      </border>
    </dxf>
  </rfmt>
  <rfmt sheetId="5" xfDxf="1" sqref="AA1276" start="0" length="0">
    <dxf>
      <font>
        <sz val="11"/>
        <name val="Calibri"/>
        <scheme val="none"/>
      </font>
      <alignment vertical="top" wrapText="1" mergeCell="1" readingOrder="0"/>
      <border outline="0">
        <right style="medium">
          <color rgb="FF000000"/>
        </right>
      </border>
    </dxf>
  </rfmt>
  <rfmt sheetId="5" xfDxf="1" sqref="AB1276" start="0" length="0">
    <dxf>
      <font>
        <sz val="11"/>
        <name val="Calibri"/>
        <scheme val="none"/>
      </font>
      <alignment vertical="top" wrapText="1" mergeCell="1" readingOrder="0"/>
      <border outline="0">
        <left style="medium">
          <color rgb="FF000000"/>
        </left>
      </border>
    </dxf>
  </rfmt>
  <rfmt sheetId="5" xfDxf="1" sqref="AC1276" start="0" length="0">
    <dxf>
      <font>
        <sz val="11"/>
        <name val="Calibri"/>
        <scheme val="none"/>
      </font>
      <alignment vertical="top" wrapText="1" mergeCell="1" readingOrder="0"/>
    </dxf>
  </rfmt>
  <rfmt sheetId="5" xfDxf="1" sqref="AD1276" start="0" length="0">
    <dxf>
      <font>
        <sz val="11"/>
        <name val="Calibri"/>
        <scheme val="none"/>
      </font>
      <alignment vertical="top" wrapText="1" mergeCell="1" readingOrder="0"/>
      <border outline="0">
        <right style="medium">
          <color rgb="FF000000"/>
        </right>
      </border>
    </dxf>
  </rfmt>
  <rfmt sheetId="5" xfDxf="1" sqref="AE1276"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77"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7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7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7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7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7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7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7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7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7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7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7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784" sId="5" xfDxf="1" dxf="1">
    <nc r="Y1277" t="inlineStr">
      <is>
        <t>No of clients served with FP and  SRH services</t>
      </is>
    </nc>
    <ndxf>
      <font>
        <sz val="11"/>
        <name val="Calibri"/>
        <scheme val="none"/>
      </font>
      <alignment vertical="top" wrapText="1" readingOrder="0"/>
      <border outline="0">
        <right style="medium">
          <color rgb="FF000000"/>
        </right>
      </border>
    </ndxf>
  </rcc>
  <rfmt sheetId="5" xfDxf="1" sqref="Z1277" start="0" length="0">
    <dxf>
      <font>
        <sz val="11"/>
        <name val="Calibri"/>
        <scheme val="none"/>
      </font>
      <alignment vertical="top" wrapText="1" mergeCell="1" readingOrder="0"/>
      <border outline="0">
        <left style="medium">
          <color rgb="FF000000"/>
        </left>
      </border>
    </dxf>
  </rfmt>
  <rfmt sheetId="5" xfDxf="1" sqref="AA1277" start="0" length="0">
    <dxf>
      <font>
        <sz val="11"/>
        <name val="Calibri"/>
        <scheme val="none"/>
      </font>
      <alignment vertical="top" wrapText="1" mergeCell="1" readingOrder="0"/>
      <border outline="0">
        <right style="medium">
          <color rgb="FF000000"/>
        </right>
      </border>
    </dxf>
  </rfmt>
  <rfmt sheetId="5" xfDxf="1" sqref="AB1277" start="0" length="0">
    <dxf>
      <font>
        <sz val="11"/>
        <name val="Calibri"/>
        <scheme val="none"/>
      </font>
      <alignment vertical="top" wrapText="1" mergeCell="1" readingOrder="0"/>
      <border outline="0">
        <left style="medium">
          <color rgb="FF000000"/>
        </left>
      </border>
    </dxf>
  </rfmt>
  <rfmt sheetId="5" xfDxf="1" sqref="AC1277" start="0" length="0">
    <dxf>
      <font>
        <sz val="11"/>
        <name val="Calibri"/>
        <scheme val="none"/>
      </font>
      <alignment vertical="top" wrapText="1" mergeCell="1" readingOrder="0"/>
    </dxf>
  </rfmt>
  <rfmt sheetId="5" xfDxf="1" sqref="AD1277" start="0" length="0">
    <dxf>
      <font>
        <sz val="11"/>
        <name val="Calibri"/>
        <scheme val="none"/>
      </font>
      <alignment vertical="top" wrapText="1" mergeCell="1" readingOrder="0"/>
      <border outline="0">
        <right style="medium">
          <color rgb="FF000000"/>
        </right>
      </border>
    </dxf>
  </rfmt>
  <rfmt sheetId="5" xfDxf="1" sqref="AE1277"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78"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7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7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7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7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7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7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7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7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7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7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7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785" sId="5" xfDxf="1" dxf="1">
    <nc r="Y1278" t="inlineStr">
      <is>
        <t>No of clients  served with SMC</t>
      </is>
    </nc>
    <ndxf>
      <font>
        <sz val="11"/>
        <name val="Calibri"/>
        <scheme val="none"/>
      </font>
      <alignment vertical="top" wrapText="1" readingOrder="0"/>
      <border outline="0">
        <right style="medium">
          <color rgb="FF000000"/>
        </right>
      </border>
    </ndxf>
  </rcc>
  <rfmt sheetId="5" xfDxf="1" sqref="Z1278" start="0" length="0">
    <dxf>
      <font>
        <sz val="11"/>
        <name val="Calibri"/>
        <scheme val="none"/>
      </font>
      <alignment vertical="top" wrapText="1" mergeCell="1" readingOrder="0"/>
      <border outline="0">
        <left style="medium">
          <color rgb="FF000000"/>
        </left>
      </border>
    </dxf>
  </rfmt>
  <rfmt sheetId="5" xfDxf="1" sqref="AA1278" start="0" length="0">
    <dxf>
      <font>
        <sz val="11"/>
        <name val="Calibri"/>
        <scheme val="none"/>
      </font>
      <alignment vertical="top" wrapText="1" mergeCell="1" readingOrder="0"/>
      <border outline="0">
        <right style="medium">
          <color rgb="FF000000"/>
        </right>
      </border>
    </dxf>
  </rfmt>
  <rfmt sheetId="5" xfDxf="1" sqref="AB1278" start="0" length="0">
    <dxf>
      <font>
        <sz val="11"/>
        <name val="Calibri"/>
        <scheme val="none"/>
      </font>
      <alignment vertical="top" wrapText="1" mergeCell="1" readingOrder="0"/>
      <border outline="0">
        <left style="medium">
          <color rgb="FF000000"/>
        </left>
      </border>
    </dxf>
  </rfmt>
  <rfmt sheetId="5" xfDxf="1" sqref="AC1278" start="0" length="0">
    <dxf>
      <font>
        <sz val="11"/>
        <name val="Calibri"/>
        <scheme val="none"/>
      </font>
      <alignment vertical="top" wrapText="1" mergeCell="1" readingOrder="0"/>
    </dxf>
  </rfmt>
  <rfmt sheetId="5" xfDxf="1" sqref="AD1278" start="0" length="0">
    <dxf>
      <font>
        <sz val="11"/>
        <name val="Calibri"/>
        <scheme val="none"/>
      </font>
      <alignment vertical="top" wrapText="1" mergeCell="1" readingOrder="0"/>
      <border outline="0">
        <right style="medium">
          <color rgb="FF000000"/>
        </right>
      </border>
    </dxf>
  </rfmt>
  <rfmt sheetId="5" xfDxf="1" sqref="AE1278"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79"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7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7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7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7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7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7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7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7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7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7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7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79" start="0" length="0">
    <dxf>
      <alignment vertical="top" wrapText="1" readingOrder="0"/>
      <border outline="0">
        <right style="medium">
          <color rgb="FF000000"/>
        </right>
      </border>
    </dxf>
  </rfmt>
  <rcc rId="57786" sId="5" xfDxf="1" dxf="1">
    <nc r="Z1279" t="inlineStr">
      <is>
        <t xml:space="preserve">7,200 clients </t>
      </is>
    </nc>
    <ndxf>
      <font>
        <sz val="11"/>
        <name val="Calibri"/>
        <scheme val="none"/>
      </font>
      <alignment vertical="top" wrapText="1" mergeCell="1" readingOrder="0"/>
      <border outline="0">
        <left style="medium">
          <color rgb="FF000000"/>
        </left>
      </border>
    </ndxf>
  </rcc>
  <rfmt sheetId="5" xfDxf="1" sqref="AA1279" start="0" length="0">
    <dxf>
      <font>
        <sz val="11"/>
        <name val="Calibri"/>
        <scheme val="none"/>
      </font>
      <alignment vertical="top" wrapText="1" mergeCell="1" readingOrder="0"/>
      <border outline="0">
        <right style="medium">
          <color rgb="FF000000"/>
        </right>
      </border>
    </dxf>
  </rfmt>
  <rfmt sheetId="5" xfDxf="1" sqref="AB1279" start="0" length="0">
    <dxf>
      <font>
        <sz val="11"/>
        <name val="Calibri"/>
        <scheme val="none"/>
      </font>
      <alignment vertical="top" wrapText="1" mergeCell="1" readingOrder="0"/>
      <border outline="0">
        <left style="medium">
          <color rgb="FF000000"/>
        </left>
      </border>
    </dxf>
  </rfmt>
  <rfmt sheetId="5" xfDxf="1" sqref="AC1279" start="0" length="0">
    <dxf>
      <font>
        <sz val="11"/>
        <name val="Calibri"/>
        <scheme val="none"/>
      </font>
      <alignment vertical="top" wrapText="1" mergeCell="1" readingOrder="0"/>
    </dxf>
  </rfmt>
  <rfmt sheetId="5" xfDxf="1" sqref="AD1279" start="0" length="0">
    <dxf>
      <font>
        <sz val="11"/>
        <name val="Calibri"/>
        <scheme val="none"/>
      </font>
      <alignment vertical="top" wrapText="1" mergeCell="1" readingOrder="0"/>
      <border outline="0">
        <right style="medium">
          <color rgb="FF000000"/>
        </right>
      </border>
    </dxf>
  </rfmt>
  <rfmt sheetId="5" xfDxf="1" sqref="AE1279"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80"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8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8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8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8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8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8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8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8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8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8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8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80" start="0" length="0">
    <dxf>
      <alignment vertical="top" wrapText="1" readingOrder="0"/>
      <border outline="0">
        <right style="medium">
          <color rgb="FF000000"/>
        </right>
      </border>
    </dxf>
  </rfmt>
  <rfmt sheetId="5" xfDxf="1" sqref="Z1280" start="0" length="0">
    <dxf>
      <font>
        <sz val="11"/>
        <name val="Calibri"/>
        <scheme val="none"/>
      </font>
      <alignment vertical="top" wrapText="1" mergeCell="1" readingOrder="0"/>
      <border outline="0">
        <left style="medium">
          <color rgb="FF000000"/>
        </left>
      </border>
    </dxf>
  </rfmt>
  <rfmt sheetId="5" xfDxf="1" sqref="AA1280" start="0" length="0">
    <dxf>
      <font>
        <sz val="11"/>
        <name val="Calibri"/>
        <scheme val="none"/>
      </font>
      <alignment vertical="top" wrapText="1" mergeCell="1" readingOrder="0"/>
      <border outline="0">
        <right style="medium">
          <color rgb="FF000000"/>
        </right>
      </border>
    </dxf>
  </rfmt>
  <rfmt sheetId="5" xfDxf="1" sqref="AB1280" start="0" length="0">
    <dxf>
      <font>
        <sz val="11"/>
        <name val="Calibri"/>
        <scheme val="none"/>
      </font>
      <alignment vertical="top" wrapText="1" mergeCell="1" readingOrder="0"/>
      <border outline="0">
        <left style="medium">
          <color rgb="FF000000"/>
        </left>
      </border>
    </dxf>
  </rfmt>
  <rfmt sheetId="5" xfDxf="1" sqref="AC1280" start="0" length="0">
    <dxf>
      <font>
        <sz val="11"/>
        <name val="Calibri"/>
        <scheme val="none"/>
      </font>
      <alignment vertical="top" wrapText="1" mergeCell="1" readingOrder="0"/>
    </dxf>
  </rfmt>
  <rfmt sheetId="5" xfDxf="1" sqref="AD1280" start="0" length="0">
    <dxf>
      <font>
        <sz val="11"/>
        <name val="Calibri"/>
        <scheme val="none"/>
      </font>
      <alignment vertical="top" wrapText="1" mergeCell="1" readingOrder="0"/>
      <border outline="0">
        <right style="medium">
          <color rgb="FF000000"/>
        </right>
      </border>
    </dxf>
  </rfmt>
  <rfmt sheetId="5" xfDxf="1" sqref="AE1280"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81"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8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8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8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8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8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8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8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8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8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8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8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81" start="0" length="0">
    <dxf>
      <alignment vertical="top" wrapText="1" readingOrder="0"/>
      <border outline="0">
        <right style="medium">
          <color rgb="FF000000"/>
        </right>
      </border>
    </dxf>
  </rfmt>
  <rfmt sheetId="5" xfDxf="1" sqref="Z1281" start="0" length="0">
    <dxf>
      <font>
        <sz val="11"/>
        <name val="Calibri"/>
        <scheme val="none"/>
      </font>
      <alignment vertical="top" wrapText="1" mergeCell="1" readingOrder="0"/>
      <border outline="0">
        <left style="medium">
          <color rgb="FF000000"/>
        </left>
      </border>
    </dxf>
  </rfmt>
  <rfmt sheetId="5" xfDxf="1" sqref="AA1281" start="0" length="0">
    <dxf>
      <font>
        <sz val="11"/>
        <name val="Calibri"/>
        <scheme val="none"/>
      </font>
      <alignment vertical="top" wrapText="1" mergeCell="1" readingOrder="0"/>
      <border outline="0">
        <right style="medium">
          <color rgb="FF000000"/>
        </right>
      </border>
    </dxf>
  </rfmt>
  <rfmt sheetId="5" xfDxf="1" sqref="AB1281" start="0" length="0">
    <dxf>
      <font>
        <sz val="11"/>
        <name val="Calibri"/>
        <scheme val="none"/>
      </font>
      <alignment vertical="top" wrapText="1" mergeCell="1" readingOrder="0"/>
      <border outline="0">
        <left style="medium">
          <color rgb="FF000000"/>
        </left>
      </border>
    </dxf>
  </rfmt>
  <rfmt sheetId="5" xfDxf="1" sqref="AC1281" start="0" length="0">
    <dxf>
      <font>
        <sz val="11"/>
        <name val="Calibri"/>
        <scheme val="none"/>
      </font>
      <alignment vertical="top" wrapText="1" mergeCell="1" readingOrder="0"/>
    </dxf>
  </rfmt>
  <rfmt sheetId="5" xfDxf="1" sqref="AD1281" start="0" length="0">
    <dxf>
      <font>
        <sz val="11"/>
        <name val="Calibri"/>
        <scheme val="none"/>
      </font>
      <alignment vertical="top" wrapText="1" mergeCell="1" readingOrder="0"/>
      <border outline="0">
        <right style="medium">
          <color rgb="FF000000"/>
        </right>
      </border>
    </dxf>
  </rfmt>
  <rfmt sheetId="5" xfDxf="1" sqref="AE1281"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82"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8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8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8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8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8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8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8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8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8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8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8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82" start="0" length="0">
    <dxf>
      <alignment vertical="top" wrapText="1" readingOrder="0"/>
      <border outline="0">
        <right style="medium">
          <color rgb="FF000000"/>
        </right>
      </border>
    </dxf>
  </rfmt>
  <rcc rId="57787" sId="5" xfDxf="1" dxf="1">
    <nc r="Z1282" t="inlineStr">
      <is>
        <t xml:space="preserve">1,080 expectant mothers </t>
      </is>
    </nc>
    <ndxf>
      <font>
        <sz val="11"/>
        <name val="Calibri"/>
        <scheme val="none"/>
      </font>
      <alignment vertical="top" wrapText="1" mergeCell="1" readingOrder="0"/>
      <border outline="0">
        <left style="medium">
          <color rgb="FF000000"/>
        </left>
      </border>
    </ndxf>
  </rcc>
  <rfmt sheetId="5" xfDxf="1" sqref="AA1282" start="0" length="0">
    <dxf>
      <font>
        <sz val="11"/>
        <name val="Calibri"/>
        <scheme val="none"/>
      </font>
      <alignment vertical="top" wrapText="1" mergeCell="1" readingOrder="0"/>
      <border outline="0">
        <right style="medium">
          <color rgb="FF000000"/>
        </right>
      </border>
    </dxf>
  </rfmt>
  <rfmt sheetId="5" xfDxf="1" sqref="AB1282" start="0" length="0">
    <dxf>
      <font>
        <sz val="11"/>
        <name val="Calibri"/>
        <scheme val="none"/>
      </font>
      <alignment vertical="top" wrapText="1" mergeCell="1" readingOrder="0"/>
      <border outline="0">
        <left style="medium">
          <color rgb="FF000000"/>
        </left>
      </border>
    </dxf>
  </rfmt>
  <rfmt sheetId="5" xfDxf="1" sqref="AC1282" start="0" length="0">
    <dxf>
      <font>
        <sz val="11"/>
        <name val="Calibri"/>
        <scheme val="none"/>
      </font>
      <alignment vertical="top" wrapText="1" mergeCell="1" readingOrder="0"/>
    </dxf>
  </rfmt>
  <rfmt sheetId="5" xfDxf="1" sqref="AD1282" start="0" length="0">
    <dxf>
      <font>
        <sz val="11"/>
        <name val="Calibri"/>
        <scheme val="none"/>
      </font>
      <alignment vertical="top" wrapText="1" mergeCell="1" readingOrder="0"/>
      <border outline="0">
        <right style="medium">
          <color rgb="FF000000"/>
        </right>
      </border>
    </dxf>
  </rfmt>
  <rfmt sheetId="5" xfDxf="1" sqref="AE1282"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83"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83"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83"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83"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83"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83"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83"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83"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83"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83"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83"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8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83" start="0" length="0">
    <dxf>
      <alignment vertical="top" wrapText="1" readingOrder="0"/>
      <border outline="0">
        <right style="medium">
          <color rgb="FF000000"/>
        </right>
      </border>
    </dxf>
  </rfmt>
  <rfmt sheetId="5" xfDxf="1" sqref="Z1283" start="0" length="0">
    <dxf>
      <font>
        <sz val="11"/>
        <name val="Calibri"/>
        <scheme val="none"/>
      </font>
      <alignment vertical="top" wrapText="1" mergeCell="1" readingOrder="0"/>
      <border outline="0">
        <left style="medium">
          <color rgb="FF000000"/>
        </left>
      </border>
    </dxf>
  </rfmt>
  <rfmt sheetId="5" xfDxf="1" sqref="AA1283" start="0" length="0">
    <dxf>
      <font>
        <sz val="11"/>
        <name val="Calibri"/>
        <scheme val="none"/>
      </font>
      <alignment vertical="top" wrapText="1" mergeCell="1" readingOrder="0"/>
      <border outline="0">
        <right style="medium">
          <color rgb="FF000000"/>
        </right>
      </border>
    </dxf>
  </rfmt>
  <rfmt sheetId="5" xfDxf="1" sqref="AB1283" start="0" length="0">
    <dxf>
      <font>
        <sz val="11"/>
        <name val="Calibri"/>
        <scheme val="none"/>
      </font>
      <alignment vertical="top" wrapText="1" mergeCell="1" readingOrder="0"/>
      <border outline="0">
        <left style="medium">
          <color rgb="FF000000"/>
        </left>
      </border>
    </dxf>
  </rfmt>
  <rfmt sheetId="5" xfDxf="1" sqref="AC1283" start="0" length="0">
    <dxf>
      <font>
        <sz val="11"/>
        <name val="Calibri"/>
        <scheme val="none"/>
      </font>
      <alignment vertical="top" wrapText="1" mergeCell="1" readingOrder="0"/>
    </dxf>
  </rfmt>
  <rfmt sheetId="5" xfDxf="1" sqref="AD1283" start="0" length="0">
    <dxf>
      <font>
        <sz val="11"/>
        <name val="Calibri"/>
        <scheme val="none"/>
      </font>
      <alignment vertical="top" wrapText="1" mergeCell="1" readingOrder="0"/>
      <border outline="0">
        <right style="medium">
          <color rgb="FF000000"/>
        </right>
      </border>
    </dxf>
  </rfmt>
  <rfmt sheetId="5" xfDxf="1" sqref="AE1283"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84"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84"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84"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84"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84"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84"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84"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84"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84"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84"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84"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8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84" start="0" length="0">
    <dxf>
      <alignment vertical="top" wrapText="1" readingOrder="0"/>
      <border outline="0">
        <right style="medium">
          <color rgb="FF000000"/>
        </right>
      </border>
    </dxf>
  </rfmt>
  <rcc rId="57788" sId="5" xfDxf="1" dxf="1">
    <nc r="Z1284" t="inlineStr">
      <is>
        <t>1,080  Clients</t>
      </is>
    </nc>
    <ndxf>
      <font>
        <sz val="11"/>
        <name val="Calibri"/>
        <scheme val="none"/>
      </font>
      <alignment vertical="top" wrapText="1" mergeCell="1" readingOrder="0"/>
      <border outline="0">
        <left style="medium">
          <color rgb="FF000000"/>
        </left>
      </border>
    </ndxf>
  </rcc>
  <rfmt sheetId="5" xfDxf="1" sqref="AA1284" start="0" length="0">
    <dxf>
      <font>
        <sz val="11"/>
        <name val="Calibri"/>
        <scheme val="none"/>
      </font>
      <alignment vertical="top" wrapText="1" mergeCell="1" readingOrder="0"/>
      <border outline="0">
        <right style="medium">
          <color rgb="FF000000"/>
        </right>
      </border>
    </dxf>
  </rfmt>
  <rfmt sheetId="5" xfDxf="1" sqref="AB1284" start="0" length="0">
    <dxf>
      <font>
        <sz val="11"/>
        <name val="Calibri"/>
        <scheme val="none"/>
      </font>
      <alignment vertical="top" wrapText="1" mergeCell="1" readingOrder="0"/>
      <border outline="0">
        <left style="medium">
          <color rgb="FF000000"/>
        </left>
      </border>
    </dxf>
  </rfmt>
  <rfmt sheetId="5" xfDxf="1" sqref="AC1284" start="0" length="0">
    <dxf>
      <font>
        <sz val="11"/>
        <name val="Calibri"/>
        <scheme val="none"/>
      </font>
      <alignment vertical="top" wrapText="1" mergeCell="1" readingOrder="0"/>
    </dxf>
  </rfmt>
  <rfmt sheetId="5" xfDxf="1" sqref="AD1284" start="0" length="0">
    <dxf>
      <font>
        <sz val="11"/>
        <name val="Calibri"/>
        <scheme val="none"/>
      </font>
      <alignment vertical="top" wrapText="1" mergeCell="1" readingOrder="0"/>
      <border outline="0">
        <right style="medium">
          <color rgb="FF000000"/>
        </right>
      </border>
    </dxf>
  </rfmt>
  <rfmt sheetId="5" xfDxf="1" sqref="AE1284"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85"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8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8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8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8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8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8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8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8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85"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85"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8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85" start="0" length="0">
    <dxf>
      <alignment vertical="top" wrapText="1" readingOrder="0"/>
      <border outline="0">
        <right style="medium">
          <color rgb="FF000000"/>
        </right>
      </border>
    </dxf>
  </rfmt>
  <rfmt sheetId="5" xfDxf="1" sqref="Z1285" start="0" length="0">
    <dxf>
      <font>
        <sz val="11"/>
        <name val="Calibri"/>
        <scheme val="none"/>
      </font>
      <alignment vertical="top" wrapText="1" mergeCell="1" readingOrder="0"/>
      <border outline="0">
        <left style="medium">
          <color rgb="FF000000"/>
        </left>
      </border>
    </dxf>
  </rfmt>
  <rfmt sheetId="5" xfDxf="1" sqref="AA1285" start="0" length="0">
    <dxf>
      <font>
        <sz val="11"/>
        <name val="Calibri"/>
        <scheme val="none"/>
      </font>
      <alignment vertical="top" wrapText="1" mergeCell="1" readingOrder="0"/>
      <border outline="0">
        <right style="medium">
          <color rgb="FF000000"/>
        </right>
      </border>
    </dxf>
  </rfmt>
  <rfmt sheetId="5" xfDxf="1" sqref="AB1285" start="0" length="0">
    <dxf>
      <font>
        <sz val="11"/>
        <name val="Calibri"/>
        <scheme val="none"/>
      </font>
      <alignment vertical="top" wrapText="1" mergeCell="1" readingOrder="0"/>
      <border outline="0">
        <left style="medium">
          <color rgb="FF000000"/>
        </left>
      </border>
    </dxf>
  </rfmt>
  <rfmt sheetId="5" xfDxf="1" sqref="AC1285" start="0" length="0">
    <dxf>
      <font>
        <sz val="11"/>
        <name val="Calibri"/>
        <scheme val="none"/>
      </font>
      <alignment vertical="top" wrapText="1" mergeCell="1" readingOrder="0"/>
    </dxf>
  </rfmt>
  <rfmt sheetId="5" xfDxf="1" sqref="AD1285" start="0" length="0">
    <dxf>
      <font>
        <sz val="11"/>
        <name val="Calibri"/>
        <scheme val="none"/>
      </font>
      <alignment vertical="top" wrapText="1" mergeCell="1" readingOrder="0"/>
      <border outline="0">
        <right style="medium">
          <color rgb="FF000000"/>
        </right>
      </border>
    </dxf>
  </rfmt>
  <rfmt sheetId="5" xfDxf="1" sqref="AE1285"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86"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8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8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8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8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8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8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8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8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86"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86"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8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86" start="0" length="0">
    <dxf>
      <alignment vertical="top" wrapText="1" readingOrder="0"/>
      <border outline="0">
        <right style="medium">
          <color rgb="FF000000"/>
        </right>
      </border>
    </dxf>
  </rfmt>
  <rcc rId="57789" sId="5" xfDxf="1" dxf="1">
    <nc r="Z1286" t="inlineStr">
      <is>
        <t xml:space="preserve">1800 clients </t>
      </is>
    </nc>
    <ndxf>
      <font>
        <sz val="11"/>
        <name val="Calibri"/>
        <scheme val="none"/>
      </font>
      <alignment vertical="top" wrapText="1" mergeCell="1" readingOrder="0"/>
      <border outline="0">
        <left style="medium">
          <color rgb="FF000000"/>
        </left>
      </border>
    </ndxf>
  </rcc>
  <rfmt sheetId="5" xfDxf="1" sqref="AA1286" start="0" length="0">
    <dxf>
      <font>
        <sz val="11"/>
        <name val="Calibri"/>
        <scheme val="none"/>
      </font>
      <alignment vertical="top" wrapText="1" mergeCell="1" readingOrder="0"/>
      <border outline="0">
        <right style="medium">
          <color rgb="FF000000"/>
        </right>
      </border>
    </dxf>
  </rfmt>
  <rfmt sheetId="5" xfDxf="1" sqref="AB1286" start="0" length="0">
    <dxf>
      <font>
        <sz val="11"/>
        <name val="Calibri"/>
        <scheme val="none"/>
      </font>
      <alignment vertical="top" wrapText="1" mergeCell="1" readingOrder="0"/>
      <border outline="0">
        <left style="medium">
          <color rgb="FF000000"/>
        </left>
      </border>
    </dxf>
  </rfmt>
  <rfmt sheetId="5" xfDxf="1" sqref="AC1286" start="0" length="0">
    <dxf>
      <font>
        <sz val="11"/>
        <name val="Calibri"/>
        <scheme val="none"/>
      </font>
      <alignment vertical="top" wrapText="1" mergeCell="1" readingOrder="0"/>
    </dxf>
  </rfmt>
  <rfmt sheetId="5" xfDxf="1" sqref="AD1286" start="0" length="0">
    <dxf>
      <font>
        <sz val="11"/>
        <name val="Calibri"/>
        <scheme val="none"/>
      </font>
      <alignment vertical="top" wrapText="1" mergeCell="1" readingOrder="0"/>
      <border outline="0">
        <right style="medium">
          <color rgb="FF000000"/>
        </right>
      </border>
    </dxf>
  </rfmt>
  <rfmt sheetId="5" xfDxf="1" sqref="AE1286"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287" start="0" length="0">
    <dxf>
      <font>
        <sz val="12"/>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F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G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H1287"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I1287"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J1287"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K1287"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L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M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N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O1287"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P1287"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Q1287"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R1287"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S1287"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T1287"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U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V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W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X128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Y1287" start="0" length="0">
    <dxf>
      <alignment vertical="top" wrapText="1" readingOrder="0"/>
      <border outline="0">
        <right style="medium">
          <color rgb="FF000000"/>
        </right>
        <bottom style="medium">
          <color rgb="FF000000"/>
        </bottom>
      </border>
    </dxf>
  </rfmt>
  <rfmt sheetId="5" xfDxf="1" sqref="Z1287" start="0" length="0">
    <dxf>
      <font>
        <sz val="11"/>
        <name val="Calibri"/>
        <scheme val="none"/>
      </font>
      <alignment vertical="top" wrapText="1" mergeCell="1" readingOrder="0"/>
      <border outline="0">
        <left style="medium">
          <color rgb="FF000000"/>
        </left>
        <bottom style="medium">
          <color rgb="FF000000"/>
        </bottom>
      </border>
    </dxf>
  </rfmt>
  <rfmt sheetId="5" xfDxf="1" sqref="AA1287" start="0" length="0">
    <dxf>
      <font>
        <sz val="11"/>
        <name val="Calibri"/>
        <scheme val="none"/>
      </font>
      <alignment vertical="top" wrapText="1" mergeCell="1" readingOrder="0"/>
      <border outline="0">
        <right style="medium">
          <color rgb="FF000000"/>
        </right>
        <bottom style="medium">
          <color rgb="FF000000"/>
        </bottom>
      </border>
    </dxf>
  </rfmt>
  <rfmt sheetId="5" xfDxf="1" sqref="AB1287" start="0" length="0">
    <dxf>
      <font>
        <sz val="11"/>
        <name val="Calibri"/>
        <scheme val="none"/>
      </font>
      <alignment vertical="top" wrapText="1" mergeCell="1" readingOrder="0"/>
      <border outline="0">
        <left style="medium">
          <color rgb="FF000000"/>
        </left>
        <bottom style="medium">
          <color rgb="FF000000"/>
        </bottom>
      </border>
    </dxf>
  </rfmt>
  <rfmt sheetId="5" xfDxf="1" sqref="AC1287" start="0" length="0">
    <dxf>
      <font>
        <sz val="11"/>
        <name val="Calibri"/>
        <scheme val="none"/>
      </font>
      <alignment vertical="top" wrapText="1" mergeCell="1" readingOrder="0"/>
      <border outline="0">
        <bottom style="medium">
          <color rgb="FF000000"/>
        </bottom>
      </border>
    </dxf>
  </rfmt>
  <rfmt sheetId="5" xfDxf="1" sqref="AD1287" start="0" length="0">
    <dxf>
      <font>
        <sz val="11"/>
        <name val="Calibri"/>
        <scheme val="none"/>
      </font>
      <alignment vertical="top" wrapText="1" mergeCell="1" readingOrder="0"/>
      <border outline="0">
        <right style="medium">
          <color rgb="FF000000"/>
        </right>
        <bottom style="medium">
          <color rgb="FF000000"/>
        </bottom>
      </border>
    </dxf>
  </rfmt>
  <rfmt sheetId="5" xfDxf="1" sqref="AE1287" start="0" length="0">
    <dxf>
      <font>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790" sId="5" xfDxf="1" dxf="1">
    <nc r="A1288" t="inlineStr">
      <is>
        <r>
          <t>2.1.2</t>
        </r>
        <r>
          <rPr>
            <sz val="7"/>
            <rFont val="Times New Roman"/>
            <family val="1"/>
          </rPr>
          <t xml:space="preserve">        </t>
        </r>
        <r>
          <rPr>
            <sz val="12"/>
            <rFont val="Calibri"/>
            <family val="2"/>
          </rPr>
          <t xml:space="preserve">Conduct quarterly moonlight HCT targeting MARPS </t>
        </r>
      </is>
    </nc>
    <ndxf>
      <font>
        <sz val="12"/>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F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G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H1288"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I1288"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J1288"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K1288"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L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M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N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O1288"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P1288"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Q1288"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R1288"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S1288"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T1288"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U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V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W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X128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cc rId="57791" sId="5" xfDxf="1" dxf="1">
    <nc r="Y1288" t="inlineStr">
      <is>
        <t>No of Moonlight outreaches organized</t>
      </is>
    </nc>
    <ndxf>
      <font>
        <sz val="11"/>
        <name val="Calibri"/>
        <scheme val="none"/>
      </font>
      <alignment vertical="top" wrapText="1" readingOrder="0"/>
      <border outline="0">
        <right style="medium">
          <color rgb="FF000000"/>
        </right>
      </border>
    </ndxf>
  </rcc>
  <rcc rId="57792" sId="5" xfDxf="1" dxf="1">
    <nc r="Z1288" t="inlineStr">
      <is>
        <t>36 outreaches</t>
      </is>
    </nc>
    <ndxf>
      <font>
        <sz val="11"/>
        <name val="Calibri"/>
        <scheme val="none"/>
      </font>
      <alignment vertical="top" wrapText="1" mergeCell="1" readingOrder="0"/>
      <border outline="0">
        <left style="medium">
          <color rgb="FF000000"/>
        </left>
        <top style="medium">
          <color rgb="FF000000"/>
        </top>
      </border>
    </ndxf>
  </rcc>
  <rfmt sheetId="5" xfDxf="1" sqref="AA1288" start="0" length="0">
    <dxf>
      <font>
        <sz val="11"/>
        <name val="Calibri"/>
        <scheme val="none"/>
      </font>
      <alignment vertical="top" wrapText="1" mergeCell="1" readingOrder="0"/>
      <border outline="0">
        <right style="medium">
          <color rgb="FF000000"/>
        </right>
        <top style="medium">
          <color rgb="FF000000"/>
        </top>
      </border>
    </dxf>
  </rfmt>
  <rcc rId="57793" sId="5" xfDxf="1" dxf="1">
    <nc r="AB1288" t="inlineStr">
      <is>
        <t>Pos, Local Directors</t>
      </is>
    </nc>
    <ndxf>
      <font>
        <sz val="11"/>
        <name val="Calibri"/>
        <scheme val="none"/>
      </font>
      <alignment vertical="top" wrapText="1" mergeCell="1" readingOrder="0"/>
      <border outline="0">
        <left style="medium">
          <color rgb="FF000000"/>
        </left>
        <top style="medium">
          <color rgb="FF000000"/>
        </top>
      </border>
    </ndxf>
  </rcc>
  <rfmt sheetId="5" xfDxf="1" sqref="AC1288" start="0" length="0">
    <dxf>
      <font>
        <sz val="11"/>
        <name val="Calibri"/>
        <scheme val="none"/>
      </font>
      <alignment vertical="top" wrapText="1" mergeCell="1" readingOrder="0"/>
      <border outline="0">
        <top style="medium">
          <color rgb="FF000000"/>
        </top>
      </border>
    </dxf>
  </rfmt>
  <rfmt sheetId="5" xfDxf="1" sqref="AD1288" start="0" length="0">
    <dxf>
      <font>
        <sz val="11"/>
        <name val="Calibri"/>
        <scheme val="none"/>
      </font>
      <alignment vertical="top" wrapText="1" mergeCell="1" readingOrder="0"/>
      <border outline="0">
        <right style="medium">
          <color rgb="FF000000"/>
        </right>
        <top style="medium">
          <color rgb="FF000000"/>
        </top>
      </border>
    </dxf>
  </rfmt>
  <rcc rId="57794" sId="5" xfDxf="1" dxf="1" numFmtId="4">
    <nc r="AE1288">
      <v>33048000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289"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8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8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8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8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8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8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8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8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89"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89"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8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795" sId="5" xfDxf="1" dxf="1">
    <nc r="Y1289" t="inlineStr">
      <is>
        <t>No of truckers, middle men and their clients, Commercial sex workers  served with moon light HCT</t>
      </is>
    </nc>
    <ndxf>
      <font>
        <sz val="11"/>
        <name val="Calibri"/>
        <scheme val="none"/>
      </font>
      <alignment vertical="top" wrapText="1" readingOrder="0"/>
      <border outline="0">
        <right style="medium">
          <color rgb="FF000000"/>
        </right>
      </border>
    </ndxf>
  </rcc>
  <rfmt sheetId="5" xfDxf="1" sqref="Z1289" start="0" length="0">
    <dxf>
      <font>
        <sz val="11"/>
        <name val="Calibri"/>
        <scheme val="none"/>
      </font>
      <alignment vertical="top" wrapText="1" mergeCell="1" readingOrder="0"/>
      <border outline="0">
        <left style="medium">
          <color rgb="FF000000"/>
        </left>
      </border>
    </dxf>
  </rfmt>
  <rfmt sheetId="5" xfDxf="1" sqref="AA1289" start="0" length="0">
    <dxf>
      <font>
        <sz val="11"/>
        <name val="Calibri"/>
        <scheme val="none"/>
      </font>
      <alignment vertical="top" wrapText="1" mergeCell="1" readingOrder="0"/>
      <border outline="0">
        <right style="medium">
          <color rgb="FF000000"/>
        </right>
      </border>
    </dxf>
  </rfmt>
  <rfmt sheetId="5" xfDxf="1" sqref="AB1289" start="0" length="0">
    <dxf>
      <font>
        <sz val="11"/>
        <name val="Calibri"/>
        <scheme val="none"/>
      </font>
      <alignment vertical="top" wrapText="1" mergeCell="1" readingOrder="0"/>
      <border outline="0">
        <left style="medium">
          <color rgb="FF000000"/>
        </left>
      </border>
    </dxf>
  </rfmt>
  <rfmt sheetId="5" xfDxf="1" sqref="AC1289" start="0" length="0">
    <dxf>
      <font>
        <sz val="11"/>
        <name val="Calibri"/>
        <scheme val="none"/>
      </font>
      <alignment vertical="top" wrapText="1" mergeCell="1" readingOrder="0"/>
    </dxf>
  </rfmt>
  <rfmt sheetId="5" xfDxf="1" sqref="AD1289" start="0" length="0">
    <dxf>
      <font>
        <sz val="11"/>
        <name val="Calibri"/>
        <scheme val="none"/>
      </font>
      <alignment vertical="top" wrapText="1" mergeCell="1" readingOrder="0"/>
      <border outline="0">
        <right style="medium">
          <color rgb="FF000000"/>
        </right>
      </border>
    </dxf>
  </rfmt>
  <rfmt sheetId="5" xfDxf="1" sqref="AE1289"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90"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29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29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29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29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29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29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29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29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290"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290"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29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290" start="0" length="0">
    <dxf>
      <alignment vertical="top" wrapText="1" readingOrder="0"/>
      <border outline="0">
        <right style="medium">
          <color rgb="FF000000"/>
        </right>
      </border>
    </dxf>
  </rfmt>
  <rfmt sheetId="5" xfDxf="1" sqref="Z1290" start="0" length="0">
    <dxf>
      <font>
        <sz val="11"/>
        <name val="Calibri"/>
        <scheme val="none"/>
      </font>
      <alignment vertical="top" wrapText="1" mergeCell="1" readingOrder="0"/>
      <border outline="0">
        <left style="medium">
          <color rgb="FF000000"/>
        </left>
      </border>
    </dxf>
  </rfmt>
  <rfmt sheetId="5" xfDxf="1" sqref="AA1290" start="0" length="0">
    <dxf>
      <font>
        <sz val="11"/>
        <name val="Calibri"/>
        <scheme val="none"/>
      </font>
      <alignment vertical="top" wrapText="1" mergeCell="1" readingOrder="0"/>
      <border outline="0">
        <right style="medium">
          <color rgb="FF000000"/>
        </right>
      </border>
    </dxf>
  </rfmt>
  <rfmt sheetId="5" xfDxf="1" sqref="AB1290" start="0" length="0">
    <dxf>
      <font>
        <sz val="11"/>
        <name val="Calibri"/>
        <scheme val="none"/>
      </font>
      <alignment vertical="top" wrapText="1" mergeCell="1" readingOrder="0"/>
      <border outline="0">
        <left style="medium">
          <color rgb="FF000000"/>
        </left>
      </border>
    </dxf>
  </rfmt>
  <rfmt sheetId="5" xfDxf="1" sqref="AC1290" start="0" length="0">
    <dxf>
      <font>
        <sz val="11"/>
        <name val="Calibri"/>
        <scheme val="none"/>
      </font>
      <alignment vertical="top" wrapText="1" mergeCell="1" readingOrder="0"/>
    </dxf>
  </rfmt>
  <rfmt sheetId="5" xfDxf="1" sqref="AD1290" start="0" length="0">
    <dxf>
      <font>
        <sz val="11"/>
        <name val="Calibri"/>
        <scheme val="none"/>
      </font>
      <alignment vertical="top" wrapText="1" mergeCell="1" readingOrder="0"/>
      <border outline="0">
        <right style="medium">
          <color rgb="FF000000"/>
        </right>
      </border>
    </dxf>
  </rfmt>
  <rfmt sheetId="5" xfDxf="1" sqref="AE1290"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291" start="0" length="0">
    <dxf>
      <font>
        <sz val="12"/>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F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G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H129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I129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J129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K129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L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M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N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O129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P129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Q129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R129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S129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T129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U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V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W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X129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Y1291" start="0" length="0">
    <dxf>
      <alignment vertical="top" wrapText="1" readingOrder="0"/>
      <border outline="0">
        <right style="medium">
          <color rgb="FF000000"/>
        </right>
        <bottom style="medium">
          <color rgb="FF000000"/>
        </bottom>
      </border>
    </dxf>
  </rfmt>
  <rcc rId="57796" sId="5" xfDxf="1" dxf="1">
    <nc r="Z1291" t="inlineStr">
      <is>
        <t xml:space="preserve">5,400 MARPS reached </t>
      </is>
    </nc>
    <ndxf>
      <font>
        <sz val="11"/>
        <name val="Calibri"/>
        <scheme val="none"/>
      </font>
      <alignment vertical="top" wrapText="1" mergeCell="1" readingOrder="0"/>
      <border outline="0">
        <left style="medium">
          <color rgb="FF000000"/>
        </left>
        <bottom style="medium">
          <color rgb="FF000000"/>
        </bottom>
      </border>
    </ndxf>
  </rcc>
  <rfmt sheetId="5" xfDxf="1" sqref="AA1291" start="0" length="0">
    <dxf>
      <font>
        <sz val="11"/>
        <name val="Calibri"/>
        <scheme val="none"/>
      </font>
      <alignment vertical="top" wrapText="1" mergeCell="1" readingOrder="0"/>
      <border outline="0">
        <right style="medium">
          <color rgb="FF000000"/>
        </right>
        <bottom style="medium">
          <color rgb="FF000000"/>
        </bottom>
      </border>
    </dxf>
  </rfmt>
  <rfmt sheetId="5" xfDxf="1" sqref="AB1291" start="0" length="0">
    <dxf>
      <font>
        <sz val="11"/>
        <name val="Calibri"/>
        <scheme val="none"/>
      </font>
      <alignment vertical="top" wrapText="1" mergeCell="1" readingOrder="0"/>
      <border outline="0">
        <left style="medium">
          <color rgb="FF000000"/>
        </left>
        <bottom style="medium">
          <color rgb="FF000000"/>
        </bottom>
      </border>
    </dxf>
  </rfmt>
  <rfmt sheetId="5" xfDxf="1" sqref="AC1291" start="0" length="0">
    <dxf>
      <font>
        <sz val="11"/>
        <name val="Calibri"/>
        <scheme val="none"/>
      </font>
      <alignment vertical="top" wrapText="1" mergeCell="1" readingOrder="0"/>
      <border outline="0">
        <bottom style="medium">
          <color rgb="FF000000"/>
        </bottom>
      </border>
    </dxf>
  </rfmt>
  <rfmt sheetId="5" xfDxf="1" sqref="AD1291" start="0" length="0">
    <dxf>
      <font>
        <sz val="11"/>
        <name val="Calibri"/>
        <scheme val="none"/>
      </font>
      <alignment vertical="top" wrapText="1" mergeCell="1" readingOrder="0"/>
      <border outline="0">
        <right style="medium">
          <color rgb="FF000000"/>
        </right>
        <bottom style="medium">
          <color rgb="FF000000"/>
        </bottom>
      </border>
    </dxf>
  </rfmt>
  <rfmt sheetId="5" xfDxf="1" sqref="AE1291"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797" sId="5" xfDxf="1" dxf="1">
    <nc r="A1292" t="inlineStr">
      <is>
        <r>
          <t>Outcome 2.2:</t>
        </r>
        <r>
          <rPr>
            <sz val="11"/>
            <rFont val="Calibri"/>
            <family val="2"/>
          </rPr>
          <t xml:space="preserve"> Increased coverage and uptake of HIV and AIDS Care, treatment and social support services to MARPS and other high risk groups in 8 urban authorities.</t>
        </r>
      </is>
    </nc>
    <ndxf>
      <font>
        <b/>
        <sz val="11"/>
        <name val="Calibri"/>
        <scheme val="none"/>
      </font>
      <alignment horizontal="justify" vertical="top" wrapText="1" mergeCell="1" readingOrder="0"/>
      <border outline="0">
        <left style="medium">
          <color rgb="FF000000"/>
        </left>
        <top style="medium">
          <color rgb="FF000000"/>
        </top>
        <bottom style="medium">
          <color rgb="FF000000"/>
        </bottom>
      </border>
    </ndxf>
  </rcc>
  <rfmt sheetId="5" xfDxf="1" sqref="B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C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D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E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F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G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H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I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J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K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L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M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N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O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P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Q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R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S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T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U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V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W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X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Y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Z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A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B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C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D1292"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E1292" start="0" length="0">
    <dxf>
      <font>
        <b/>
        <sz val="11"/>
        <name val="Calibri"/>
        <scheme val="none"/>
      </font>
      <alignment horizontal="justify" vertical="top" wrapText="1" mergeCell="1" readingOrder="0"/>
      <border outline="0">
        <right style="medium">
          <color rgb="FF000000"/>
        </right>
        <top style="medium">
          <color rgb="FF000000"/>
        </top>
        <bottom style="medium">
          <color rgb="FF000000"/>
        </bottom>
      </border>
    </dxf>
  </rfmt>
  <rcc rId="57798" sId="5" xfDxf="1" dxf="1">
    <nc r="A1293" t="inlineStr">
      <is>
        <r>
          <t>2.2.1. Provide</t>
        </r>
        <r>
          <rPr>
            <sz val="11"/>
            <rFont val="Calibri"/>
            <family val="2"/>
          </rPr>
          <t xml:space="preserve"> comprehensive STI, HIV and AIDS treatment, care and social support services targeting MARPS at Buhinga STD/ MARPI Clinic facility</t>
        </r>
        <r>
          <rPr>
            <b/>
            <sz val="11"/>
            <rFont val="Calibri"/>
            <family val="2"/>
          </rPr>
          <t>.</t>
        </r>
      </is>
    </nc>
    <ndxf>
      <font>
        <b/>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C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D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E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F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G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H1293"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I1293"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J1293"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K1293"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L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M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N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O1293"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P1293"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Q1293"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R1293"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S1293"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T1293"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U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V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W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X129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cc rId="57799" sId="5" xfDxf="1" dxf="1">
    <nc r="Y1293" t="inlineStr">
      <is>
        <t xml:space="preserve">Number MARPS screened for STIs </t>
      </is>
    </nc>
    <ndxf>
      <font>
        <sz val="11"/>
        <name val="Calibri"/>
        <scheme val="none"/>
      </font>
      <alignment vertical="top" wrapText="1" readingOrder="0"/>
      <border outline="0">
        <right style="medium">
          <color rgb="FF000000"/>
        </right>
      </border>
    </ndxf>
  </rcc>
  <rcc rId="57800" sId="5" xfDxf="1" dxf="1">
    <nc r="Z1293" t="inlineStr">
      <is>
        <t>2000 MARPS Screened</t>
      </is>
    </nc>
    <ndxf>
      <font>
        <sz val="11"/>
        <name val="Calibri"/>
        <scheme val="none"/>
      </font>
      <alignment vertical="top" wrapText="1" mergeCell="1" readingOrder="0"/>
      <border outline="0">
        <left style="medium">
          <color rgb="FF000000"/>
        </left>
        <top style="medium">
          <color rgb="FF000000"/>
        </top>
      </border>
    </ndxf>
  </rcc>
  <rfmt sheetId="5" xfDxf="1" sqref="AA1293" start="0" length="0">
    <dxf>
      <font>
        <sz val="11"/>
        <name val="Calibri"/>
        <scheme val="none"/>
      </font>
      <alignment vertical="top" wrapText="1" mergeCell="1" readingOrder="0"/>
      <border outline="0">
        <right style="medium">
          <color rgb="FF000000"/>
        </right>
        <top style="medium">
          <color rgb="FF000000"/>
        </top>
      </border>
    </dxf>
  </rfmt>
  <rcc rId="57801" sId="5" xfDxf="1" dxf="1">
    <nc r="AB1293" t="inlineStr">
      <is>
        <t>STD/MARPI Clinic</t>
      </is>
    </nc>
    <ndxf>
      <font>
        <sz val="11"/>
        <name val="Calibri"/>
        <scheme val="none"/>
      </font>
      <alignment horizontal="center" vertical="top" wrapText="1" mergeCell="1" readingOrder="0"/>
      <border outline="0">
        <left style="medium">
          <color rgb="FF000000"/>
        </left>
        <top style="medium">
          <color rgb="FF000000"/>
        </top>
      </border>
    </ndxf>
  </rcc>
  <rfmt sheetId="5" xfDxf="1" sqref="AC1293" start="0" length="0">
    <dxf>
      <font>
        <sz val="11"/>
        <name val="Calibri"/>
        <scheme val="none"/>
      </font>
      <alignment horizontal="center" vertical="top" wrapText="1" mergeCell="1" readingOrder="0"/>
      <border outline="0">
        <right style="medium">
          <color rgb="FF000000"/>
        </right>
        <top style="medium">
          <color rgb="FF000000"/>
        </top>
      </border>
    </dxf>
  </rfmt>
  <rcc rId="57802" sId="5" xfDxf="1" dxf="1" numFmtId="4">
    <nc r="AD1293">
      <v>122740000</v>
    </nc>
    <ndxf>
      <font>
        <name val="Calibri"/>
        <scheme val="none"/>
      </font>
      <numFmt numFmtId="3" formatCode="#,##0"/>
      <alignment vertical="top" wrapText="1" mergeCell="1" readingOrder="0"/>
      <border outline="0">
        <left style="medium">
          <color rgb="FF000000"/>
        </left>
        <top style="medium">
          <color rgb="FF000000"/>
        </top>
      </border>
    </ndxf>
  </rcc>
  <rfmt sheetId="5" xfDxf="1" sqref="AE1293" start="0" length="0">
    <dxf>
      <font>
        <name val="Calibri"/>
        <scheme val="none"/>
      </font>
      <numFmt numFmtId="3" formatCode="#,##0"/>
      <alignment vertical="top" wrapText="1" mergeCell="1" readingOrder="0"/>
      <border outline="0">
        <right style="medium">
          <color rgb="FF000000"/>
        </right>
        <top style="medium">
          <color rgb="FF000000"/>
        </top>
      </border>
    </dxf>
  </rfmt>
  <rfmt sheetId="5" xfDxf="1" sqref="A1294" start="0" length="0">
    <dxf>
      <font>
        <b/>
        <sz val="11"/>
        <name val="Calibri"/>
        <scheme val="none"/>
      </font>
      <alignment horizontal="justify" vertical="top" wrapText="1" mergeCell="1" readingOrder="0"/>
      <border outline="0">
        <left style="medium">
          <color rgb="FF000000"/>
        </left>
        <right style="medium">
          <color rgb="FF000000"/>
        </right>
      </border>
    </dxf>
  </rfmt>
  <rfmt sheetId="5" xfDxf="1" sqref="B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294"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I1294"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J1294"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K1294"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L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M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N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O1294"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P1294"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Q1294"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R1294"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S1294"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T1294"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U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V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W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X129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cc rId="57803" sId="5" xfDxf="1" dxf="1">
    <nc r="Y1294" t="inlineStr">
      <is>
        <t xml:space="preserve">Number of MARPS counselled and  tested </t>
      </is>
    </nc>
    <ndxf>
      <font>
        <sz val="11"/>
        <name val="Calibri"/>
        <scheme val="none"/>
      </font>
      <alignment vertical="top" wrapText="1" readingOrder="0"/>
      <border outline="0">
        <right style="medium">
          <color rgb="FF000000"/>
        </right>
      </border>
    </ndxf>
  </rcc>
  <rfmt sheetId="5" xfDxf="1" sqref="Z1294" start="0" length="0">
    <dxf>
      <font>
        <sz val="11"/>
        <name val="Calibri"/>
        <scheme val="none"/>
      </font>
      <alignment vertical="top" wrapText="1" mergeCell="1" readingOrder="0"/>
      <border outline="0">
        <left style="medium">
          <color rgb="FF000000"/>
        </left>
      </border>
    </dxf>
  </rfmt>
  <rfmt sheetId="5" xfDxf="1" sqref="AA1294" start="0" length="0">
    <dxf>
      <font>
        <sz val="11"/>
        <name val="Calibri"/>
        <scheme val="none"/>
      </font>
      <alignment vertical="top" wrapText="1" mergeCell="1" readingOrder="0"/>
      <border outline="0">
        <right style="medium">
          <color rgb="FF000000"/>
        </right>
      </border>
    </dxf>
  </rfmt>
  <rfmt sheetId="5" xfDxf="1" sqref="AB1294" start="0" length="0">
    <dxf>
      <font>
        <sz val="11"/>
        <name val="Calibri"/>
        <scheme val="none"/>
      </font>
      <alignment horizontal="center" vertical="top" wrapText="1" mergeCell="1" readingOrder="0"/>
      <border outline="0">
        <left style="medium">
          <color rgb="FF000000"/>
        </left>
      </border>
    </dxf>
  </rfmt>
  <rfmt sheetId="5" xfDxf="1" sqref="AC1294" start="0" length="0">
    <dxf>
      <font>
        <sz val="11"/>
        <name val="Calibri"/>
        <scheme val="none"/>
      </font>
      <alignment horizontal="center" vertical="top" wrapText="1" mergeCell="1" readingOrder="0"/>
      <border outline="0">
        <right style="medium">
          <color rgb="FF000000"/>
        </right>
      </border>
    </dxf>
  </rfmt>
  <rfmt sheetId="5" xfDxf="1" sqref="AD1294" start="0" length="0">
    <dxf>
      <font>
        <name val="Calibri"/>
        <scheme val="none"/>
      </font>
      <numFmt numFmtId="3" formatCode="#,##0"/>
      <alignment vertical="top" wrapText="1" mergeCell="1" readingOrder="0"/>
      <border outline="0">
        <left style="medium">
          <color rgb="FF000000"/>
        </left>
      </border>
    </dxf>
  </rfmt>
  <rfmt sheetId="5" xfDxf="1" sqref="AE1294" start="0" length="0">
    <dxf>
      <font>
        <name val="Calibri"/>
        <scheme val="none"/>
      </font>
      <numFmt numFmtId="3" formatCode="#,##0"/>
      <alignment vertical="top" wrapText="1" mergeCell="1" readingOrder="0"/>
      <border outline="0">
        <right style="medium">
          <color rgb="FF000000"/>
        </right>
      </border>
    </dxf>
  </rfmt>
  <rfmt sheetId="5" xfDxf="1" sqref="A1295" start="0" length="0">
    <dxf>
      <font>
        <b/>
        <sz val="11"/>
        <name val="Calibri"/>
        <scheme val="none"/>
      </font>
      <alignment horizontal="justify" vertical="top" wrapText="1" mergeCell="1" readingOrder="0"/>
      <border outline="0">
        <left style="medium">
          <color rgb="FF000000"/>
        </left>
        <right style="medium">
          <color rgb="FF000000"/>
        </right>
      </border>
    </dxf>
  </rfmt>
  <rfmt sheetId="5" xfDxf="1" sqref="B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295"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I1295"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J1295"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K1295"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L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M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N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O1295"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P1295"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Q1295"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R1295"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S1295"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T1295"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U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V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W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X129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cc rId="57804" sId="5" xfDxf="1" dxf="1">
    <nc r="Y1295" t="inlineStr">
      <is>
        <t xml:space="preserve">Number of clients on ART screened for OPIs </t>
      </is>
    </nc>
    <ndxf>
      <font>
        <sz val="11"/>
        <name val="Calibri"/>
        <scheme val="none"/>
      </font>
      <alignment vertical="top" wrapText="1" readingOrder="0"/>
      <border outline="0">
        <right style="medium">
          <color rgb="FF000000"/>
        </right>
      </border>
    </ndxf>
  </rcc>
  <rcc rId="57805" sId="5" xfDxf="1" dxf="1">
    <nc r="Z1295" t="inlineStr">
      <is>
        <t>3800 MARPS counselled and  tested</t>
      </is>
    </nc>
    <ndxf>
      <font>
        <sz val="11"/>
        <name val="Calibri"/>
        <scheme val="none"/>
      </font>
      <alignment vertical="top" wrapText="1" mergeCell="1" readingOrder="0"/>
      <border outline="0">
        <left style="medium">
          <color rgb="FF000000"/>
        </left>
      </border>
    </ndxf>
  </rcc>
  <rfmt sheetId="5" xfDxf="1" sqref="AA1295" start="0" length="0">
    <dxf>
      <font>
        <sz val="11"/>
        <name val="Calibri"/>
        <scheme val="none"/>
      </font>
      <alignment vertical="top" wrapText="1" mergeCell="1" readingOrder="0"/>
      <border outline="0">
        <right style="medium">
          <color rgb="FF000000"/>
        </right>
      </border>
    </dxf>
  </rfmt>
  <rfmt sheetId="5" xfDxf="1" sqref="AB1295" start="0" length="0">
    <dxf>
      <font>
        <sz val="11"/>
        <name val="Calibri"/>
        <scheme val="none"/>
      </font>
      <alignment horizontal="center" vertical="top" wrapText="1" mergeCell="1" readingOrder="0"/>
      <border outline="0">
        <left style="medium">
          <color rgb="FF000000"/>
        </left>
      </border>
    </dxf>
  </rfmt>
  <rfmt sheetId="5" xfDxf="1" sqref="AC1295" start="0" length="0">
    <dxf>
      <font>
        <sz val="11"/>
        <name val="Calibri"/>
        <scheme val="none"/>
      </font>
      <alignment horizontal="center" vertical="top" wrapText="1" mergeCell="1" readingOrder="0"/>
      <border outline="0">
        <right style="medium">
          <color rgb="FF000000"/>
        </right>
      </border>
    </dxf>
  </rfmt>
  <rfmt sheetId="5" xfDxf="1" sqref="AD1295" start="0" length="0">
    <dxf>
      <font>
        <name val="Calibri"/>
        <scheme val="none"/>
      </font>
      <numFmt numFmtId="3" formatCode="#,##0"/>
      <alignment vertical="top" wrapText="1" mergeCell="1" readingOrder="0"/>
      <border outline="0">
        <left style="medium">
          <color rgb="FF000000"/>
        </left>
      </border>
    </dxf>
  </rfmt>
  <rfmt sheetId="5" xfDxf="1" sqref="AE1295" start="0" length="0">
    <dxf>
      <font>
        <name val="Calibri"/>
        <scheme val="none"/>
      </font>
      <numFmt numFmtId="3" formatCode="#,##0"/>
      <alignment vertical="top" wrapText="1" mergeCell="1" readingOrder="0"/>
      <border outline="0">
        <right style="medium">
          <color rgb="FF000000"/>
        </right>
      </border>
    </dxf>
  </rfmt>
  <rfmt sheetId="5" xfDxf="1" sqref="A1296" start="0" length="0">
    <dxf>
      <font>
        <b/>
        <sz val="11"/>
        <name val="Calibri"/>
        <scheme val="none"/>
      </font>
      <alignment horizontal="justify" vertical="top" wrapText="1" mergeCell="1" readingOrder="0"/>
      <border outline="0">
        <left style="medium">
          <color rgb="FF000000"/>
        </left>
        <right style="medium">
          <color rgb="FF000000"/>
        </right>
      </border>
    </dxf>
  </rfmt>
  <rfmt sheetId="5" xfDxf="1" sqref="B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296"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I1296"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J1296"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K1296"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L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M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N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O1296"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P1296"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Q1296"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R1296"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S1296"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T1296"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U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V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W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X129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cc rId="57806" sId="5" xfDxf="1" dxf="1">
    <nc r="Y1296" t="inlineStr">
      <is>
        <t>Number of MARPS put on ART</t>
      </is>
    </nc>
    <ndxf>
      <font>
        <sz val="11"/>
        <name val="Calibri"/>
        <scheme val="none"/>
      </font>
      <alignment vertical="top" wrapText="1" readingOrder="0"/>
      <border outline="0">
        <right style="medium">
          <color rgb="FF000000"/>
        </right>
      </border>
    </ndxf>
  </rcc>
  <rcc rId="57807" sId="5" xfDxf="1" dxf="1">
    <nc r="Z1296" t="inlineStr">
      <is>
        <t xml:space="preserve">1000 Screened for OPIs </t>
      </is>
    </nc>
    <ndxf>
      <font>
        <sz val="11"/>
        <name val="Calibri"/>
        <scheme val="none"/>
      </font>
      <alignment vertical="top" wrapText="1" mergeCell="1" readingOrder="0"/>
      <border outline="0">
        <left style="medium">
          <color rgb="FF000000"/>
        </left>
      </border>
    </ndxf>
  </rcc>
  <rfmt sheetId="5" xfDxf="1" sqref="AA1296" start="0" length="0">
    <dxf>
      <font>
        <sz val="11"/>
        <name val="Calibri"/>
        <scheme val="none"/>
      </font>
      <alignment vertical="top" wrapText="1" mergeCell="1" readingOrder="0"/>
      <border outline="0">
        <right style="medium">
          <color rgb="FF000000"/>
        </right>
      </border>
    </dxf>
  </rfmt>
  <rfmt sheetId="5" xfDxf="1" sqref="AB1296" start="0" length="0">
    <dxf>
      <font>
        <sz val="11"/>
        <name val="Calibri"/>
        <scheme val="none"/>
      </font>
      <alignment horizontal="center" vertical="top" wrapText="1" mergeCell="1" readingOrder="0"/>
      <border outline="0">
        <left style="medium">
          <color rgb="FF000000"/>
        </left>
      </border>
    </dxf>
  </rfmt>
  <rfmt sheetId="5" xfDxf="1" sqref="AC1296" start="0" length="0">
    <dxf>
      <font>
        <sz val="11"/>
        <name val="Calibri"/>
        <scheme val="none"/>
      </font>
      <alignment horizontal="center" vertical="top" wrapText="1" mergeCell="1" readingOrder="0"/>
      <border outline="0">
        <right style="medium">
          <color rgb="FF000000"/>
        </right>
      </border>
    </dxf>
  </rfmt>
  <rfmt sheetId="5" xfDxf="1" sqref="AD1296" start="0" length="0">
    <dxf>
      <font>
        <name val="Calibri"/>
        <scheme val="none"/>
      </font>
      <numFmt numFmtId="3" formatCode="#,##0"/>
      <alignment vertical="top" wrapText="1" mergeCell="1" readingOrder="0"/>
      <border outline="0">
        <left style="medium">
          <color rgb="FF000000"/>
        </left>
      </border>
    </dxf>
  </rfmt>
  <rfmt sheetId="5" xfDxf="1" sqref="AE1296" start="0" length="0">
    <dxf>
      <font>
        <name val="Calibri"/>
        <scheme val="none"/>
      </font>
      <numFmt numFmtId="3" formatCode="#,##0"/>
      <alignment vertical="top" wrapText="1" mergeCell="1" readingOrder="0"/>
      <border outline="0">
        <right style="medium">
          <color rgb="FF000000"/>
        </right>
      </border>
    </dxf>
  </rfmt>
  <rfmt sheetId="5" xfDxf="1" sqref="A1297" start="0" length="0">
    <dxf>
      <font>
        <b/>
        <sz val="11"/>
        <name val="Calibri"/>
        <scheme val="none"/>
      </font>
      <alignment horizontal="justify" vertical="top" wrapText="1" mergeCell="1" readingOrder="0"/>
      <border outline="0">
        <left style="medium">
          <color rgb="FF000000"/>
        </left>
        <right style="medium">
          <color rgb="FF000000"/>
        </right>
      </border>
    </dxf>
  </rfmt>
  <rfmt sheetId="5" xfDxf="1" sqref="B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297"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I1297"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J1297"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K1297"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L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M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N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O1297"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P1297"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Q1297"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R1297"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S1297"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T1297"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U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V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W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X129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cc rId="57808" sId="5" xfDxf="1" dxf="1">
    <nc r="Y1297" t="inlineStr">
      <is>
        <t xml:space="preserve">Number of ART clients followed up </t>
      </is>
    </nc>
    <ndxf>
      <font>
        <sz val="11"/>
        <name val="Calibri"/>
        <scheme val="none"/>
      </font>
      <alignment vertical="top" wrapText="1" readingOrder="0"/>
      <border outline="0">
        <right style="medium">
          <color rgb="FF000000"/>
        </right>
      </border>
    </ndxf>
  </rcc>
  <rcc rId="57809" sId="5" xfDxf="1" dxf="1">
    <nc r="Z1297" t="inlineStr">
      <is>
        <t>800 MARPS put on ART</t>
      </is>
    </nc>
    <ndxf>
      <font>
        <sz val="11"/>
        <name val="Calibri"/>
        <scheme val="none"/>
      </font>
      <alignment vertical="top" wrapText="1" mergeCell="1" readingOrder="0"/>
      <border outline="0">
        <left style="medium">
          <color rgb="FF000000"/>
        </left>
      </border>
    </ndxf>
  </rcc>
  <rfmt sheetId="5" xfDxf="1" sqref="AA1297" start="0" length="0">
    <dxf>
      <font>
        <sz val="11"/>
        <name val="Calibri"/>
        <scheme val="none"/>
      </font>
      <alignment vertical="top" wrapText="1" mergeCell="1" readingOrder="0"/>
      <border outline="0">
        <right style="medium">
          <color rgb="FF000000"/>
        </right>
      </border>
    </dxf>
  </rfmt>
  <rfmt sheetId="5" xfDxf="1" sqref="AB1297" start="0" length="0">
    <dxf>
      <font>
        <sz val="11"/>
        <name val="Calibri"/>
        <scheme val="none"/>
      </font>
      <alignment horizontal="center" vertical="top" wrapText="1" mergeCell="1" readingOrder="0"/>
      <border outline="0">
        <left style="medium">
          <color rgb="FF000000"/>
        </left>
      </border>
    </dxf>
  </rfmt>
  <rfmt sheetId="5" xfDxf="1" sqref="AC1297" start="0" length="0">
    <dxf>
      <font>
        <sz val="11"/>
        <name val="Calibri"/>
        <scheme val="none"/>
      </font>
      <alignment horizontal="center" vertical="top" wrapText="1" mergeCell="1" readingOrder="0"/>
      <border outline="0">
        <right style="medium">
          <color rgb="FF000000"/>
        </right>
      </border>
    </dxf>
  </rfmt>
  <rfmt sheetId="5" xfDxf="1" sqref="AD1297" start="0" length="0">
    <dxf>
      <font>
        <name val="Calibri"/>
        <scheme val="none"/>
      </font>
      <numFmt numFmtId="3" formatCode="#,##0"/>
      <alignment vertical="top" wrapText="1" mergeCell="1" readingOrder="0"/>
      <border outline="0">
        <left style="medium">
          <color rgb="FF000000"/>
        </left>
      </border>
    </dxf>
  </rfmt>
  <rfmt sheetId="5" xfDxf="1" sqref="AE1297" start="0" length="0">
    <dxf>
      <font>
        <name val="Calibri"/>
        <scheme val="none"/>
      </font>
      <numFmt numFmtId="3" formatCode="#,##0"/>
      <alignment vertical="top" wrapText="1" mergeCell="1" readingOrder="0"/>
      <border outline="0">
        <right style="medium">
          <color rgb="FF000000"/>
        </right>
      </border>
    </dxf>
  </rfmt>
  <rfmt sheetId="5" xfDxf="1" sqref="A1298" start="0" length="0">
    <dxf>
      <font>
        <b/>
        <sz val="11"/>
        <name val="Calibri"/>
        <scheme val="none"/>
      </font>
      <alignment horizontal="justify" vertical="top" wrapText="1" mergeCell="1" readingOrder="0"/>
      <border outline="0">
        <left style="medium">
          <color rgb="FF000000"/>
        </left>
        <right style="medium">
          <color rgb="FF000000"/>
        </right>
      </border>
    </dxf>
  </rfmt>
  <rfmt sheetId="5" xfDxf="1" sqref="B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298"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I1298"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J1298"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K1298"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L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M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N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O1298"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P1298"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Q1298"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R1298"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S1298"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T1298"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U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V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W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X129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cc rId="57810" sId="5" xfDxf="1" dxf="1">
    <nc r="Y1298" t="inlineStr">
      <is>
        <t xml:space="preserve">Number of MARPS provided with PEP </t>
      </is>
    </nc>
    <ndxf>
      <font>
        <sz val="11"/>
        <name val="Calibri"/>
        <scheme val="none"/>
      </font>
      <alignment vertical="top" wrapText="1" readingOrder="0"/>
      <border outline="0">
        <right style="medium">
          <color rgb="FF000000"/>
        </right>
      </border>
    </ndxf>
  </rcc>
  <rcc rId="57811" sId="5" xfDxf="1" dxf="1">
    <nc r="Z1298" t="inlineStr">
      <is>
        <t xml:space="preserve"> </t>
      </is>
    </nc>
    <ndxf>
      <font>
        <sz val="11"/>
        <name val="Calibri"/>
        <scheme val="none"/>
      </font>
      <alignment vertical="top" wrapText="1" mergeCell="1" readingOrder="0"/>
      <border outline="0">
        <left style="medium">
          <color rgb="FF000000"/>
        </left>
      </border>
    </ndxf>
  </rcc>
  <rfmt sheetId="5" xfDxf="1" sqref="AA1298" start="0" length="0">
    <dxf>
      <font>
        <sz val="11"/>
        <name val="Calibri"/>
        <scheme val="none"/>
      </font>
      <alignment vertical="top" wrapText="1" mergeCell="1" readingOrder="0"/>
      <border outline="0">
        <right style="medium">
          <color rgb="FF000000"/>
        </right>
      </border>
    </dxf>
  </rfmt>
  <rfmt sheetId="5" xfDxf="1" sqref="AB1298" start="0" length="0">
    <dxf>
      <font>
        <sz val="11"/>
        <name val="Calibri"/>
        <scheme val="none"/>
      </font>
      <alignment horizontal="center" vertical="top" wrapText="1" mergeCell="1" readingOrder="0"/>
      <border outline="0">
        <left style="medium">
          <color rgb="FF000000"/>
        </left>
      </border>
    </dxf>
  </rfmt>
  <rfmt sheetId="5" xfDxf="1" sqref="AC1298" start="0" length="0">
    <dxf>
      <font>
        <sz val="11"/>
        <name val="Calibri"/>
        <scheme val="none"/>
      </font>
      <alignment horizontal="center" vertical="top" wrapText="1" mergeCell="1" readingOrder="0"/>
      <border outline="0">
        <right style="medium">
          <color rgb="FF000000"/>
        </right>
      </border>
    </dxf>
  </rfmt>
  <rfmt sheetId="5" xfDxf="1" sqref="AD1298" start="0" length="0">
    <dxf>
      <font>
        <name val="Calibri"/>
        <scheme val="none"/>
      </font>
      <numFmt numFmtId="3" formatCode="#,##0"/>
      <alignment vertical="top" wrapText="1" mergeCell="1" readingOrder="0"/>
      <border outline="0">
        <left style="medium">
          <color rgb="FF000000"/>
        </left>
      </border>
    </dxf>
  </rfmt>
  <rfmt sheetId="5" xfDxf="1" sqref="AE1298" start="0" length="0">
    <dxf>
      <font>
        <name val="Calibri"/>
        <scheme val="none"/>
      </font>
      <numFmt numFmtId="3" formatCode="#,##0"/>
      <alignment vertical="top" wrapText="1" mergeCell="1" readingOrder="0"/>
      <border outline="0">
        <right style="medium">
          <color rgb="FF000000"/>
        </right>
      </border>
    </dxf>
  </rfmt>
  <rfmt sheetId="5" xfDxf="1" sqref="A1299" start="0" length="0">
    <dxf>
      <font>
        <b/>
        <sz val="11"/>
        <name val="Calibri"/>
        <scheme val="none"/>
      </font>
      <alignment horizontal="justify" vertical="top" wrapText="1" mergeCell="1" readingOrder="0"/>
      <border outline="0">
        <left style="medium">
          <color rgb="FF000000"/>
        </left>
        <right style="medium">
          <color rgb="FF000000"/>
        </right>
      </border>
    </dxf>
  </rfmt>
  <rfmt sheetId="5" xfDxf="1" sqref="B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299"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I1299"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J1299"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K1299"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L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M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N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O1299"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P1299"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Q1299"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R1299"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S1299"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T1299"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U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V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W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X129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Y1299" start="0" length="0">
    <dxf>
      <alignment vertical="top" wrapText="1" readingOrder="0"/>
      <border outline="0">
        <right style="medium">
          <color rgb="FF000000"/>
        </right>
      </border>
    </dxf>
  </rfmt>
  <rcc rId="57812" sId="5" xfDxf="1" dxf="1">
    <nc r="Z1299" t="inlineStr">
      <is>
        <t>1000 clients on ART followed up</t>
      </is>
    </nc>
    <ndxf>
      <font>
        <sz val="11"/>
        <name val="Calibri"/>
        <scheme val="none"/>
      </font>
      <alignment vertical="top" wrapText="1" mergeCell="1" readingOrder="0"/>
      <border outline="0">
        <left style="medium">
          <color rgb="FF000000"/>
        </left>
      </border>
    </ndxf>
  </rcc>
  <rfmt sheetId="5" xfDxf="1" sqref="AA1299" start="0" length="0">
    <dxf>
      <font>
        <sz val="11"/>
        <name val="Calibri"/>
        <scheme val="none"/>
      </font>
      <alignment vertical="top" wrapText="1" mergeCell="1" readingOrder="0"/>
      <border outline="0">
        <right style="medium">
          <color rgb="FF000000"/>
        </right>
      </border>
    </dxf>
  </rfmt>
  <rfmt sheetId="5" xfDxf="1" sqref="AB1299" start="0" length="0">
    <dxf>
      <font>
        <sz val="11"/>
        <name val="Calibri"/>
        <scheme val="none"/>
      </font>
      <alignment horizontal="center" vertical="top" wrapText="1" mergeCell="1" readingOrder="0"/>
      <border outline="0">
        <left style="medium">
          <color rgb="FF000000"/>
        </left>
      </border>
    </dxf>
  </rfmt>
  <rfmt sheetId="5" xfDxf="1" sqref="AC1299" start="0" length="0">
    <dxf>
      <font>
        <sz val="11"/>
        <name val="Calibri"/>
        <scheme val="none"/>
      </font>
      <alignment horizontal="center" vertical="top" wrapText="1" mergeCell="1" readingOrder="0"/>
      <border outline="0">
        <right style="medium">
          <color rgb="FF000000"/>
        </right>
      </border>
    </dxf>
  </rfmt>
  <rfmt sheetId="5" xfDxf="1" sqref="AD1299" start="0" length="0">
    <dxf>
      <font>
        <name val="Calibri"/>
        <scheme val="none"/>
      </font>
      <numFmt numFmtId="3" formatCode="#,##0"/>
      <alignment vertical="top" wrapText="1" mergeCell="1" readingOrder="0"/>
      <border outline="0">
        <left style="medium">
          <color rgb="FF000000"/>
        </left>
      </border>
    </dxf>
  </rfmt>
  <rfmt sheetId="5" xfDxf="1" sqref="AE1299" start="0" length="0">
    <dxf>
      <font>
        <name val="Calibri"/>
        <scheme val="none"/>
      </font>
      <numFmt numFmtId="3" formatCode="#,##0"/>
      <alignment vertical="top" wrapText="1" mergeCell="1" readingOrder="0"/>
      <border outline="0">
        <right style="medium">
          <color rgb="FF000000"/>
        </right>
      </border>
    </dxf>
  </rfmt>
  <rfmt sheetId="5" xfDxf="1" sqref="A1300" start="0" length="0">
    <dxf>
      <font>
        <b/>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C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D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E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F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G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H1300"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I1300"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J1300"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K1300"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L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M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N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O1300"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P1300"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Q1300"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R1300"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S1300"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T1300"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U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V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W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X130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Y1300" start="0" length="0">
    <dxf>
      <alignment vertical="top" wrapText="1" readingOrder="0"/>
      <border outline="0">
        <right style="medium">
          <color rgb="FF000000"/>
        </right>
        <bottom style="medium">
          <color rgb="FF000000"/>
        </bottom>
      </border>
    </dxf>
  </rfmt>
  <rcc rId="57813" sId="5" xfDxf="1" dxf="1">
    <nc r="Z1300" t="inlineStr">
      <is>
        <t>54 MARPS provided with PEP</t>
      </is>
    </nc>
    <ndxf>
      <font>
        <sz val="11"/>
        <name val="Calibri"/>
        <scheme val="none"/>
      </font>
      <alignment vertical="top" wrapText="1" mergeCell="1" readingOrder="0"/>
      <border outline="0">
        <left style="medium">
          <color rgb="FF000000"/>
        </left>
        <bottom style="medium">
          <color rgb="FF000000"/>
        </bottom>
      </border>
    </ndxf>
  </rcc>
  <rfmt sheetId="5" xfDxf="1" sqref="AA1300" start="0" length="0">
    <dxf>
      <font>
        <sz val="11"/>
        <name val="Calibri"/>
        <scheme val="none"/>
      </font>
      <alignment vertical="top" wrapText="1" mergeCell="1" readingOrder="0"/>
      <border outline="0">
        <right style="medium">
          <color rgb="FF000000"/>
        </right>
        <bottom style="medium">
          <color rgb="FF000000"/>
        </bottom>
      </border>
    </dxf>
  </rfmt>
  <rfmt sheetId="5" xfDxf="1" sqref="AB1300" start="0" length="0">
    <dxf>
      <font>
        <sz val="11"/>
        <name val="Calibri"/>
        <scheme val="none"/>
      </font>
      <alignment horizontal="center" vertical="top" wrapText="1" mergeCell="1" readingOrder="0"/>
      <border outline="0">
        <left style="medium">
          <color rgb="FF000000"/>
        </left>
        <bottom style="medium">
          <color rgb="FF000000"/>
        </bottom>
      </border>
    </dxf>
  </rfmt>
  <rfmt sheetId="5" xfDxf="1" sqref="AC1300" start="0" length="0">
    <dxf>
      <font>
        <sz val="11"/>
        <name val="Calibri"/>
        <scheme val="none"/>
      </font>
      <alignment horizontal="center" vertical="top" wrapText="1" mergeCell="1" readingOrder="0"/>
      <border outline="0">
        <right style="medium">
          <color rgb="FF000000"/>
        </right>
        <bottom style="medium">
          <color rgb="FF000000"/>
        </bottom>
      </border>
    </dxf>
  </rfmt>
  <rfmt sheetId="5" xfDxf="1" sqref="AD1300" start="0" length="0">
    <dxf>
      <font>
        <name val="Calibri"/>
        <scheme val="none"/>
      </font>
      <numFmt numFmtId="3" formatCode="#,##0"/>
      <alignment vertical="top" wrapText="1" mergeCell="1" readingOrder="0"/>
      <border outline="0">
        <left style="medium">
          <color rgb="FF000000"/>
        </left>
        <bottom style="medium">
          <color rgb="FF000000"/>
        </bottom>
      </border>
    </dxf>
  </rfmt>
  <rfmt sheetId="5" xfDxf="1" sqref="AE1300" start="0" length="0">
    <dxf>
      <font>
        <name val="Calibri"/>
        <scheme val="none"/>
      </font>
      <numFmt numFmtId="3" formatCode="#,##0"/>
      <alignment vertical="top" wrapText="1" mergeCell="1" readingOrder="0"/>
      <border outline="0">
        <right style="medium">
          <color rgb="FF000000"/>
        </right>
        <bottom style="medium">
          <color rgb="FF000000"/>
        </bottom>
      </border>
    </dxf>
  </rfmt>
  <rcc rId="57814" sId="5" xfDxf="1" dxf="1">
    <nc r="A1301" t="inlineStr">
      <is>
        <r>
          <t xml:space="preserve">2.2.2. </t>
        </r>
        <r>
          <rPr>
            <sz val="11"/>
            <rFont val="Calibri"/>
            <family val="2"/>
          </rPr>
          <t>Conduct quarterly outreaches to provide comprehensive STI, HIV and AIDS and social support services targeting MARPS and other high risk groups.</t>
        </r>
      </is>
    </nc>
    <ndxf>
      <font>
        <b/>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C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D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E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F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G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H1301"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I1301"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J1301"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K1301"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L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M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N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O1301"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P1301"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Q1301"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R1301"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S1301"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T1301"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U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V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W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X130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cc rId="57815" sId="5" xfDxf="1" dxf="1">
    <nc r="Y1301" t="inlineStr">
      <is>
        <t xml:space="preserve">Number MARPS screened for STIs </t>
      </is>
    </nc>
    <ndxf>
      <font>
        <sz val="11"/>
        <name val="Calibri"/>
        <scheme val="none"/>
      </font>
      <alignment vertical="top" wrapText="1" readingOrder="0"/>
      <border outline="0">
        <right style="medium">
          <color rgb="FF000000"/>
        </right>
      </border>
    </ndxf>
  </rcc>
  <rcc rId="57816" sId="5" xfDxf="1" dxf="1">
    <nc r="Z1301" t="inlineStr">
      <is>
        <t>2000 MARPS screened for STIs</t>
      </is>
    </nc>
    <ndxf>
      <font>
        <sz val="11"/>
        <name val="Calibri"/>
        <scheme val="none"/>
      </font>
      <alignment vertical="top" wrapText="1" mergeCell="1" readingOrder="0"/>
      <border outline="0">
        <left style="medium">
          <color rgb="FF000000"/>
        </left>
        <top style="medium">
          <color rgb="FF000000"/>
        </top>
      </border>
    </ndxf>
  </rcc>
  <rfmt sheetId="5" xfDxf="1" sqref="AA1301" start="0" length="0">
    <dxf>
      <font>
        <sz val="11"/>
        <name val="Calibri"/>
        <scheme val="none"/>
      </font>
      <alignment vertical="top" wrapText="1" mergeCell="1" readingOrder="0"/>
      <border outline="0">
        <right style="medium">
          <color rgb="FF000000"/>
        </right>
        <top style="medium">
          <color rgb="FF000000"/>
        </top>
      </border>
    </dxf>
  </rfmt>
  <rcc rId="57817" sId="5" xfDxf="1" dxf="1">
    <nc r="AB1301" t="inlineStr">
      <is>
        <t>STD/MARPI Clinic</t>
      </is>
    </nc>
    <ndxf>
      <font>
        <sz val="11"/>
        <name val="Calibri"/>
        <scheme val="none"/>
      </font>
      <alignment horizontal="center" vertical="top" wrapText="1" mergeCell="1" readingOrder="0"/>
      <border outline="0">
        <left style="medium">
          <color rgb="FF000000"/>
        </left>
        <top style="medium">
          <color rgb="FF000000"/>
        </top>
      </border>
    </ndxf>
  </rcc>
  <rfmt sheetId="5" xfDxf="1" sqref="AC1301" start="0" length="0">
    <dxf>
      <font>
        <sz val="11"/>
        <name val="Calibri"/>
        <scheme val="none"/>
      </font>
      <alignment horizontal="center" vertical="top" wrapText="1" mergeCell="1" readingOrder="0"/>
      <border outline="0">
        <right style="medium">
          <color rgb="FF000000"/>
        </right>
        <top style="medium">
          <color rgb="FF000000"/>
        </top>
      </border>
    </dxf>
  </rfmt>
  <rcc rId="57818" sId="5" xfDxf="1" dxf="1" numFmtId="4">
    <nc r="AD1301">
      <v>201420000</v>
    </nc>
    <ndxf>
      <font>
        <sz val="11"/>
        <name val="Calibri"/>
        <scheme val="none"/>
      </font>
      <numFmt numFmtId="3" formatCode="#,##0"/>
      <alignment vertical="top" wrapText="1" mergeCell="1" readingOrder="0"/>
      <border outline="0">
        <left style="medium">
          <color rgb="FF000000"/>
        </left>
        <top style="medium">
          <color rgb="FF000000"/>
        </top>
      </border>
    </ndxf>
  </rcc>
  <rfmt sheetId="5" xfDxf="1" sqref="AE1301" start="0" length="0">
    <dxf>
      <font>
        <sz val="11"/>
        <name val="Calibri"/>
        <scheme val="none"/>
      </font>
      <numFmt numFmtId="3" formatCode="#,##0"/>
      <alignment vertical="top" wrapText="1" mergeCell="1" readingOrder="0"/>
      <border outline="0">
        <right style="medium">
          <color rgb="FF000000"/>
        </right>
        <top style="medium">
          <color rgb="FF000000"/>
        </top>
      </border>
    </dxf>
  </rfmt>
  <rfmt sheetId="5" xfDxf="1" sqref="A1302" start="0" length="0">
    <dxf>
      <font>
        <b/>
        <sz val="11"/>
        <name val="Calibri"/>
        <scheme val="none"/>
      </font>
      <alignment horizontal="justify" vertical="top" wrapText="1" mergeCell="1" readingOrder="0"/>
      <border outline="0">
        <left style="medium">
          <color rgb="FF000000"/>
        </left>
        <right style="medium">
          <color rgb="FF000000"/>
        </right>
      </border>
    </dxf>
  </rfmt>
  <rfmt sheetId="5" xfDxf="1" sqref="B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02"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I1302"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J1302"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K1302"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L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M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N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O1302"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P1302"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Q1302"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R1302"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S1302"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T1302"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U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V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W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X130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cc rId="57819" sId="5" xfDxf="1" dxf="1">
    <nc r="Y1302" t="inlineStr">
      <is>
        <t xml:space="preserve">Number of MARPS Accessing Family Planning services </t>
      </is>
    </nc>
    <ndxf>
      <font>
        <sz val="11"/>
        <name val="Calibri"/>
        <scheme val="none"/>
      </font>
      <alignment vertical="top" wrapText="1" readingOrder="0"/>
      <border outline="0">
        <right style="medium">
          <color rgb="FF000000"/>
        </right>
      </border>
    </ndxf>
  </rcc>
  <rcc rId="57820" sId="5" xfDxf="1" dxf="1">
    <nc r="Z1302" t="inlineStr">
      <is>
        <t>1500 MARPS Accessing Family Planning services</t>
      </is>
    </nc>
    <ndxf>
      <font>
        <sz val="11"/>
        <name val="Calibri"/>
        <scheme val="none"/>
      </font>
      <alignment vertical="top" wrapText="1" mergeCell="1" readingOrder="0"/>
      <border outline="0">
        <left style="medium">
          <color rgb="FF000000"/>
        </left>
      </border>
    </ndxf>
  </rcc>
  <rfmt sheetId="5" xfDxf="1" sqref="AA1302" start="0" length="0">
    <dxf>
      <font>
        <sz val="11"/>
        <name val="Calibri"/>
        <scheme val="none"/>
      </font>
      <alignment vertical="top" wrapText="1" mergeCell="1" readingOrder="0"/>
      <border outline="0">
        <right style="medium">
          <color rgb="FF000000"/>
        </right>
      </border>
    </dxf>
  </rfmt>
  <rfmt sheetId="5" xfDxf="1" sqref="AB1302" start="0" length="0">
    <dxf>
      <font>
        <sz val="11"/>
        <name val="Calibri"/>
        <scheme val="none"/>
      </font>
      <alignment horizontal="center" vertical="top" wrapText="1" mergeCell="1" readingOrder="0"/>
      <border outline="0">
        <left style="medium">
          <color rgb="FF000000"/>
        </left>
      </border>
    </dxf>
  </rfmt>
  <rfmt sheetId="5" xfDxf="1" sqref="AC1302" start="0" length="0">
    <dxf>
      <font>
        <sz val="11"/>
        <name val="Calibri"/>
        <scheme val="none"/>
      </font>
      <alignment horizontal="center" vertical="top" wrapText="1" mergeCell="1" readingOrder="0"/>
      <border outline="0">
        <right style="medium">
          <color rgb="FF000000"/>
        </right>
      </border>
    </dxf>
  </rfmt>
  <rfmt sheetId="5" xfDxf="1" sqref="AD1302" start="0" length="0">
    <dxf>
      <font>
        <sz val="11"/>
        <name val="Calibri"/>
        <scheme val="none"/>
      </font>
      <numFmt numFmtId="3" formatCode="#,##0"/>
      <alignment vertical="top" wrapText="1" mergeCell="1" readingOrder="0"/>
      <border outline="0">
        <left style="medium">
          <color rgb="FF000000"/>
        </left>
      </border>
    </dxf>
  </rfmt>
  <rfmt sheetId="5" xfDxf="1" sqref="AE1302" start="0" length="0">
    <dxf>
      <font>
        <sz val="11"/>
        <name val="Calibri"/>
        <scheme val="none"/>
      </font>
      <numFmt numFmtId="3" formatCode="#,##0"/>
      <alignment vertical="top" wrapText="1" mergeCell="1" readingOrder="0"/>
      <border outline="0">
        <right style="medium">
          <color rgb="FF000000"/>
        </right>
      </border>
    </dxf>
  </rfmt>
  <rfmt sheetId="5" xfDxf="1" sqref="A1303" start="0" length="0">
    <dxf>
      <font>
        <b/>
        <sz val="11"/>
        <name val="Calibri"/>
        <scheme val="none"/>
      </font>
      <alignment horizontal="justify" vertical="top" wrapText="1" mergeCell="1" readingOrder="0"/>
      <border outline="0">
        <left style="medium">
          <color rgb="FF000000"/>
        </left>
        <right style="medium">
          <color rgb="FF000000"/>
        </right>
      </border>
    </dxf>
  </rfmt>
  <rfmt sheetId="5" xfDxf="1" sqref="B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03"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I1303"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J1303"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K1303"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L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M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N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O1303"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P1303"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Q1303"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R1303"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S1303"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T1303"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U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V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W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X130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cc rId="57821" sId="5" xfDxf="1" dxf="1">
    <nc r="Y1303" t="inlineStr">
      <is>
        <t xml:space="preserve">Number of clients on ART screened for OPIs </t>
      </is>
    </nc>
    <ndxf>
      <font>
        <sz val="11"/>
        <name val="Calibri"/>
        <scheme val="none"/>
      </font>
      <alignment vertical="top" wrapText="1" readingOrder="0"/>
      <border outline="0">
        <right style="medium">
          <color rgb="FF000000"/>
        </right>
      </border>
    </ndxf>
  </rcc>
  <rcc rId="57822" sId="5" xfDxf="1" dxf="1">
    <nc r="Z1303" t="inlineStr">
      <is>
        <t>1000 clients on ART screened for OPIs</t>
      </is>
    </nc>
    <ndxf>
      <font>
        <sz val="11"/>
        <name val="Calibri"/>
        <scheme val="none"/>
      </font>
      <alignment vertical="top" wrapText="1" mergeCell="1" readingOrder="0"/>
      <border outline="0">
        <left style="medium">
          <color rgb="FF000000"/>
        </left>
      </border>
    </ndxf>
  </rcc>
  <rfmt sheetId="5" xfDxf="1" sqref="AA1303" start="0" length="0">
    <dxf>
      <font>
        <sz val="11"/>
        <name val="Calibri"/>
        <scheme val="none"/>
      </font>
      <alignment vertical="top" wrapText="1" mergeCell="1" readingOrder="0"/>
      <border outline="0">
        <right style="medium">
          <color rgb="FF000000"/>
        </right>
      </border>
    </dxf>
  </rfmt>
  <rfmt sheetId="5" xfDxf="1" sqref="AB1303" start="0" length="0">
    <dxf>
      <font>
        <sz val="11"/>
        <name val="Calibri"/>
        <scheme val="none"/>
      </font>
      <alignment horizontal="center" vertical="top" wrapText="1" mergeCell="1" readingOrder="0"/>
      <border outline="0">
        <left style="medium">
          <color rgb="FF000000"/>
        </left>
      </border>
    </dxf>
  </rfmt>
  <rfmt sheetId="5" xfDxf="1" sqref="AC1303" start="0" length="0">
    <dxf>
      <font>
        <sz val="11"/>
        <name val="Calibri"/>
        <scheme val="none"/>
      </font>
      <alignment horizontal="center" vertical="top" wrapText="1" mergeCell="1" readingOrder="0"/>
      <border outline="0">
        <right style="medium">
          <color rgb="FF000000"/>
        </right>
      </border>
    </dxf>
  </rfmt>
  <rfmt sheetId="5" xfDxf="1" sqref="AD1303" start="0" length="0">
    <dxf>
      <font>
        <sz val="11"/>
        <name val="Calibri"/>
        <scheme val="none"/>
      </font>
      <numFmt numFmtId="3" formatCode="#,##0"/>
      <alignment vertical="top" wrapText="1" mergeCell="1" readingOrder="0"/>
      <border outline="0">
        <left style="medium">
          <color rgb="FF000000"/>
        </left>
      </border>
    </dxf>
  </rfmt>
  <rfmt sheetId="5" xfDxf="1" sqref="AE1303" start="0" length="0">
    <dxf>
      <font>
        <sz val="11"/>
        <name val="Calibri"/>
        <scheme val="none"/>
      </font>
      <numFmt numFmtId="3" formatCode="#,##0"/>
      <alignment vertical="top" wrapText="1" mergeCell="1" readingOrder="0"/>
      <border outline="0">
        <right style="medium">
          <color rgb="FF000000"/>
        </right>
      </border>
    </dxf>
  </rfmt>
  <rfmt sheetId="5" xfDxf="1" sqref="A1304" start="0" length="0">
    <dxf>
      <font>
        <b/>
        <sz val="11"/>
        <name val="Calibri"/>
        <scheme val="none"/>
      </font>
      <alignment horizontal="justify" vertical="top" wrapText="1" mergeCell="1" readingOrder="0"/>
      <border outline="0">
        <left style="medium">
          <color rgb="FF000000"/>
        </left>
        <right style="medium">
          <color rgb="FF000000"/>
        </right>
      </border>
    </dxf>
  </rfmt>
  <rfmt sheetId="5" xfDxf="1" sqref="B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04"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I1304"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J1304"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K1304"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L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M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N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O1304"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P1304"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Q1304"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R1304"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S1304"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T1304"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U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V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W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X130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cc rId="57823" sId="5" xfDxf="1" dxf="1">
    <nc r="Y1304" t="inlineStr">
      <is>
        <t>Number of MARPS provided physho-social support</t>
      </is>
    </nc>
    <ndxf>
      <font>
        <sz val="11"/>
        <name val="Calibri"/>
        <scheme val="none"/>
      </font>
      <alignment vertical="top" wrapText="1" readingOrder="0"/>
      <border outline="0">
        <right style="medium">
          <color rgb="FF000000"/>
        </right>
      </border>
    </ndxf>
  </rcc>
  <rcc rId="57824" sId="5" xfDxf="1" dxf="1">
    <nc r="Z1304" t="inlineStr">
      <is>
        <t>300 MARPS provided physho-social support</t>
      </is>
    </nc>
    <ndxf>
      <font>
        <sz val="11"/>
        <name val="Calibri"/>
        <scheme val="none"/>
      </font>
      <alignment vertical="top" wrapText="1" mergeCell="1" readingOrder="0"/>
      <border outline="0">
        <left style="medium">
          <color rgb="FF000000"/>
        </left>
      </border>
    </ndxf>
  </rcc>
  <rfmt sheetId="5" xfDxf="1" sqref="AA1304" start="0" length="0">
    <dxf>
      <font>
        <sz val="11"/>
        <name val="Calibri"/>
        <scheme val="none"/>
      </font>
      <alignment vertical="top" wrapText="1" mergeCell="1" readingOrder="0"/>
      <border outline="0">
        <right style="medium">
          <color rgb="FF000000"/>
        </right>
      </border>
    </dxf>
  </rfmt>
  <rfmt sheetId="5" xfDxf="1" sqref="AB1304" start="0" length="0">
    <dxf>
      <font>
        <sz val="11"/>
        <name val="Calibri"/>
        <scheme val="none"/>
      </font>
      <alignment horizontal="center" vertical="top" wrapText="1" mergeCell="1" readingOrder="0"/>
      <border outline="0">
        <left style="medium">
          <color rgb="FF000000"/>
        </left>
      </border>
    </dxf>
  </rfmt>
  <rfmt sheetId="5" xfDxf="1" sqref="AC1304" start="0" length="0">
    <dxf>
      <font>
        <sz val="11"/>
        <name val="Calibri"/>
        <scheme val="none"/>
      </font>
      <alignment horizontal="center" vertical="top" wrapText="1" mergeCell="1" readingOrder="0"/>
      <border outline="0">
        <right style="medium">
          <color rgb="FF000000"/>
        </right>
      </border>
    </dxf>
  </rfmt>
  <rfmt sheetId="5" xfDxf="1" sqref="AD1304" start="0" length="0">
    <dxf>
      <font>
        <sz val="11"/>
        <name val="Calibri"/>
        <scheme val="none"/>
      </font>
      <numFmt numFmtId="3" formatCode="#,##0"/>
      <alignment vertical="top" wrapText="1" mergeCell="1" readingOrder="0"/>
      <border outline="0">
        <left style="medium">
          <color rgb="FF000000"/>
        </left>
      </border>
    </dxf>
  </rfmt>
  <rfmt sheetId="5" xfDxf="1" sqref="AE1304" start="0" length="0">
    <dxf>
      <font>
        <sz val="11"/>
        <name val="Calibri"/>
        <scheme val="none"/>
      </font>
      <numFmt numFmtId="3" formatCode="#,##0"/>
      <alignment vertical="top" wrapText="1" mergeCell="1" readingOrder="0"/>
      <border outline="0">
        <right style="medium">
          <color rgb="FF000000"/>
        </right>
      </border>
    </dxf>
  </rfmt>
  <rfmt sheetId="5" xfDxf="1" sqref="A1305" start="0" length="0">
    <dxf>
      <font>
        <b/>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C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D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E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F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G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H1305"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I1305"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J1305"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K1305"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L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M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N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O1305"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P1305"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Q1305"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R1305"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S1305"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T1305"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U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V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W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X130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cc rId="57825" sId="5" xfDxf="1" dxf="1">
    <nc r="Y1305" t="inlineStr">
      <is>
        <t xml:space="preserve">Number of MARPS put on test and treat programme </t>
      </is>
    </nc>
    <ndxf>
      <font>
        <sz val="11"/>
        <name val="Calibri"/>
        <scheme val="none"/>
      </font>
      <alignment vertical="top" wrapText="1" readingOrder="0"/>
      <border outline="0">
        <right style="medium">
          <color rgb="FF000000"/>
        </right>
        <bottom style="medium">
          <color rgb="FF000000"/>
        </bottom>
      </border>
    </ndxf>
  </rcc>
  <rcc rId="57826" sId="5" xfDxf="1" dxf="1">
    <nc r="Z1305" t="inlineStr">
      <is>
        <t>500 MARPS put on test and treat programme</t>
      </is>
    </nc>
    <ndxf>
      <font>
        <sz val="11"/>
        <name val="Calibri"/>
        <scheme val="none"/>
      </font>
      <alignment vertical="top" wrapText="1" mergeCell="1" readingOrder="0"/>
      <border outline="0">
        <left style="medium">
          <color rgb="FF000000"/>
        </left>
        <bottom style="medium">
          <color rgb="FF000000"/>
        </bottom>
      </border>
    </ndxf>
  </rcc>
  <rfmt sheetId="5" xfDxf="1" sqref="AA1305" start="0" length="0">
    <dxf>
      <font>
        <sz val="11"/>
        <name val="Calibri"/>
        <scheme val="none"/>
      </font>
      <alignment vertical="top" wrapText="1" mergeCell="1" readingOrder="0"/>
      <border outline="0">
        <right style="medium">
          <color rgb="FF000000"/>
        </right>
        <bottom style="medium">
          <color rgb="FF000000"/>
        </bottom>
      </border>
    </dxf>
  </rfmt>
  <rfmt sheetId="5" xfDxf="1" sqref="AB1305" start="0" length="0">
    <dxf>
      <font>
        <sz val="11"/>
        <name val="Calibri"/>
        <scheme val="none"/>
      </font>
      <alignment horizontal="center" vertical="top" wrapText="1" mergeCell="1" readingOrder="0"/>
      <border outline="0">
        <left style="medium">
          <color rgb="FF000000"/>
        </left>
        <bottom style="medium">
          <color rgb="FF000000"/>
        </bottom>
      </border>
    </dxf>
  </rfmt>
  <rfmt sheetId="5" xfDxf="1" sqref="AC1305" start="0" length="0">
    <dxf>
      <font>
        <sz val="11"/>
        <name val="Calibri"/>
        <scheme val="none"/>
      </font>
      <alignment horizontal="center" vertical="top" wrapText="1" mergeCell="1" readingOrder="0"/>
      <border outline="0">
        <right style="medium">
          <color rgb="FF000000"/>
        </right>
        <bottom style="medium">
          <color rgb="FF000000"/>
        </bottom>
      </border>
    </dxf>
  </rfmt>
  <rfmt sheetId="5" xfDxf="1" sqref="AD1305" start="0" length="0">
    <dxf>
      <font>
        <sz val="11"/>
        <name val="Calibri"/>
        <scheme val="none"/>
      </font>
      <numFmt numFmtId="3" formatCode="#,##0"/>
      <alignment vertical="top" wrapText="1" mergeCell="1" readingOrder="0"/>
      <border outline="0">
        <left style="medium">
          <color rgb="FF000000"/>
        </left>
        <bottom style="medium">
          <color rgb="FF000000"/>
        </bottom>
      </border>
    </dxf>
  </rfmt>
  <rfmt sheetId="5" xfDxf="1" sqref="AE1305" start="0" length="0">
    <dxf>
      <font>
        <sz val="11"/>
        <name val="Calibri"/>
        <scheme val="none"/>
      </font>
      <numFmt numFmtId="3" formatCode="#,##0"/>
      <alignment vertical="top" wrapText="1" mergeCell="1" readingOrder="0"/>
      <border outline="0">
        <right style="medium">
          <color rgb="FF000000"/>
        </right>
        <bottom style="medium">
          <color rgb="FF000000"/>
        </bottom>
      </border>
    </dxf>
  </rfmt>
  <rcc rId="57827" sId="5" xfDxf="1" dxf="1">
    <nc r="A1306" t="inlineStr">
      <is>
        <r>
          <t xml:space="preserve">  2.2.3: </t>
        </r>
        <r>
          <rPr>
            <sz val="11"/>
            <rFont val="Calibri"/>
            <family val="2"/>
          </rPr>
          <t>Procure Equipment and supplie</t>
        </r>
        <r>
          <rPr>
            <b/>
            <sz val="14"/>
            <rFont val="Calibri"/>
            <family val="2"/>
          </rPr>
          <t xml:space="preserve">s </t>
        </r>
      </is>
    </nc>
    <ndxf>
      <font>
        <b/>
        <sz val="14"/>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C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D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E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F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G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H1306"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I1306"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J1306"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K1306"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L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M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N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O1306"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P1306"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Q1306"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R1306"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S1306"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T1306"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U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V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W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X130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cc rId="57828" sId="5" xfDxf="1" dxf="1">
    <nc r="Y1306" t="inlineStr">
      <is>
        <t xml:space="preserve"> Number of Equipment and supplies procured</t>
      </is>
    </nc>
    <ndxf>
      <font>
        <sz val="11"/>
        <name val="Calibri"/>
        <scheme val="none"/>
      </font>
      <alignment vertical="top" wrapText="1" mergeCell="1" readingOrder="0"/>
      <border outline="0">
        <left style="medium">
          <color rgb="FF000000"/>
        </left>
        <right style="medium">
          <color rgb="FF000000"/>
        </right>
        <top style="medium">
          <color rgb="FF000000"/>
        </top>
      </border>
    </ndxf>
  </rcc>
  <rcc rId="57829" sId="5" xfDxf="1" dxf="1">
    <nc r="Z1306" t="inlineStr">
      <is>
        <t xml:space="preserve">Drugs and stationary </t>
      </is>
    </nc>
    <ndxf>
      <font>
        <sz val="11"/>
        <name val="Calibri"/>
        <scheme val="none"/>
      </font>
      <alignment vertical="top" wrapText="1" mergeCell="1" readingOrder="0"/>
      <border outline="0">
        <left style="medium">
          <color rgb="FF000000"/>
        </left>
        <top style="medium">
          <color rgb="FF000000"/>
        </top>
      </border>
    </ndxf>
  </rcc>
  <rfmt sheetId="5" xfDxf="1" sqref="AA1306" start="0" length="0">
    <dxf>
      <font>
        <sz val="11"/>
        <name val="Calibri"/>
        <scheme val="none"/>
      </font>
      <alignment vertical="top" wrapText="1" mergeCell="1" readingOrder="0"/>
      <border outline="0">
        <right style="medium">
          <color rgb="FF000000"/>
        </right>
        <top style="medium">
          <color rgb="FF000000"/>
        </top>
      </border>
    </dxf>
  </rfmt>
  <rcc rId="57830" sId="5" xfDxf="1" dxf="1">
    <nc r="AB1306" t="inlineStr">
      <is>
        <t>STD/MARPI Clinic</t>
      </is>
    </nc>
    <ndxf>
      <font>
        <sz val="11"/>
        <name val="Calibri"/>
        <scheme val="none"/>
      </font>
      <alignment horizontal="center" vertical="top" wrapText="1" mergeCell="1" readingOrder="0"/>
      <border outline="0">
        <left style="medium">
          <color rgb="FF000000"/>
        </left>
        <top style="medium">
          <color rgb="FF000000"/>
        </top>
      </border>
    </ndxf>
  </rcc>
  <rfmt sheetId="5" xfDxf="1" sqref="AC1306" start="0" length="0">
    <dxf>
      <font>
        <sz val="11"/>
        <name val="Calibri"/>
        <scheme val="none"/>
      </font>
      <alignment horizontal="center" vertical="top" wrapText="1" mergeCell="1" readingOrder="0"/>
      <border outline="0">
        <right style="medium">
          <color rgb="FF000000"/>
        </right>
        <top style="medium">
          <color rgb="FF000000"/>
        </top>
      </border>
    </dxf>
  </rfmt>
  <rcc rId="57831" sId="5" xfDxf="1" dxf="1" numFmtId="4">
    <nc r="AD1306">
      <v>132809000</v>
    </nc>
    <ndxf>
      <font>
        <name val="Calibri"/>
        <scheme val="none"/>
      </font>
      <numFmt numFmtId="3" formatCode="#,##0"/>
      <alignment vertical="top" wrapText="1" mergeCell="1" readingOrder="0"/>
      <border outline="0">
        <left style="medium">
          <color rgb="FF000000"/>
        </left>
        <top style="medium">
          <color rgb="FF000000"/>
        </top>
      </border>
    </ndxf>
  </rcc>
  <rfmt sheetId="5" xfDxf="1" sqref="AE1306" start="0" length="0">
    <dxf>
      <font>
        <name val="Calibri"/>
        <scheme val="none"/>
      </font>
      <numFmt numFmtId="3" formatCode="#,##0"/>
      <alignment vertical="top" wrapText="1" mergeCell="1" readingOrder="0"/>
      <border outline="0">
        <right style="medium">
          <color rgb="FF000000"/>
        </right>
        <top style="medium">
          <color rgb="FF000000"/>
        </top>
      </border>
    </dxf>
  </rfmt>
  <rfmt sheetId="5" xfDxf="1" sqref="A1307" start="0" length="0">
    <dxf>
      <font>
        <b/>
        <sz val="14"/>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C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D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E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F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G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H1307"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I1307"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J1307"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K1307"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L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M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N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O1307"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P1307"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Q1307"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R1307"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S1307"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T1307"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U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V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W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X130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Y1307"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Z1307" start="0" length="0">
    <dxf>
      <font>
        <sz val="11"/>
        <name val="Calibri"/>
        <scheme val="none"/>
      </font>
      <alignment vertical="top" wrapText="1" mergeCell="1" readingOrder="0"/>
      <border outline="0">
        <left style="medium">
          <color rgb="FF000000"/>
        </left>
        <bottom style="medium">
          <color rgb="FF000000"/>
        </bottom>
      </border>
    </dxf>
  </rfmt>
  <rfmt sheetId="5" xfDxf="1" sqref="AA1307" start="0" length="0">
    <dxf>
      <font>
        <sz val="11"/>
        <name val="Calibri"/>
        <scheme val="none"/>
      </font>
      <alignment vertical="top" wrapText="1" mergeCell="1" readingOrder="0"/>
      <border outline="0">
        <right style="medium">
          <color rgb="FF000000"/>
        </right>
        <bottom style="medium">
          <color rgb="FF000000"/>
        </bottom>
      </border>
    </dxf>
  </rfmt>
  <rfmt sheetId="5" xfDxf="1" sqref="AB1307" start="0" length="0">
    <dxf>
      <font>
        <sz val="11"/>
        <name val="Calibri"/>
        <scheme val="none"/>
      </font>
      <alignment horizontal="center" vertical="top" wrapText="1" mergeCell="1" readingOrder="0"/>
      <border outline="0">
        <left style="medium">
          <color rgb="FF000000"/>
        </left>
        <bottom style="medium">
          <color rgb="FF000000"/>
        </bottom>
      </border>
    </dxf>
  </rfmt>
  <rfmt sheetId="5" xfDxf="1" sqref="AC1307" start="0" length="0">
    <dxf>
      <font>
        <sz val="11"/>
        <name val="Calibri"/>
        <scheme val="none"/>
      </font>
      <alignment horizontal="center" vertical="top" wrapText="1" mergeCell="1" readingOrder="0"/>
      <border outline="0">
        <right style="medium">
          <color rgb="FF000000"/>
        </right>
        <bottom style="medium">
          <color rgb="FF000000"/>
        </bottom>
      </border>
    </dxf>
  </rfmt>
  <rfmt sheetId="5" xfDxf="1" sqref="AD1307" start="0" length="0">
    <dxf>
      <font>
        <name val="Calibri"/>
        <scheme val="none"/>
      </font>
      <numFmt numFmtId="3" formatCode="#,##0"/>
      <alignment vertical="top" wrapText="1" mergeCell="1" readingOrder="0"/>
      <border outline="0">
        <left style="medium">
          <color rgb="FF000000"/>
        </left>
        <bottom style="medium">
          <color rgb="FF000000"/>
        </bottom>
      </border>
    </dxf>
  </rfmt>
  <rfmt sheetId="5" xfDxf="1" sqref="AE1307" start="0" length="0">
    <dxf>
      <font>
        <name val="Calibri"/>
        <scheme val="none"/>
      </font>
      <numFmt numFmtId="3" formatCode="#,##0"/>
      <alignment vertical="top" wrapText="1" mergeCell="1" readingOrder="0"/>
      <border outline="0">
        <right style="medium">
          <color rgb="FF000000"/>
        </right>
        <bottom style="medium">
          <color rgb="FF000000"/>
        </bottom>
      </border>
    </dxf>
  </rfmt>
  <rcc rId="57832" sId="5" xfDxf="1" dxf="1">
    <nc r="A1308" t="inlineStr">
      <is>
        <r>
          <t>Objective 3:</t>
        </r>
        <r>
          <rPr>
            <b/>
            <sz val="11"/>
            <rFont val="Calibri"/>
            <family val="2"/>
          </rPr>
          <t xml:space="preserve"> </t>
        </r>
        <r>
          <rPr>
            <sz val="11"/>
            <rFont val="Calibri"/>
            <family val="2"/>
          </rPr>
          <t>To strengthen the capacity of RIDE AFRICA, FORT PORTAL MUNICIPALITY and Kasese urban authorities in HIV and MARPS programming for improved delivery of HIV and AIDS services to MARPS.</t>
        </r>
      </is>
    </nc>
    <ndxf>
      <font>
        <b/>
        <sz val="14"/>
        <name val="Calibri"/>
        <scheme val="none"/>
      </font>
      <alignment horizontal="justify" vertical="top" wrapText="1" mergeCell="1" readingOrder="0"/>
      <border outline="0">
        <left style="medium">
          <color rgb="FF000000"/>
        </left>
        <top style="medium">
          <color rgb="FF000000"/>
        </top>
        <bottom style="medium">
          <color rgb="FF000000"/>
        </bottom>
      </border>
    </ndxf>
  </rcc>
  <rfmt sheetId="5" xfDxf="1" sqref="B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C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D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E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F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G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H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I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J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K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L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M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N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O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P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Q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R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S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T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U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V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W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X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Y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Z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A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B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C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D1308"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E1308" start="0" length="0">
    <dxf>
      <font>
        <b/>
        <sz val="14"/>
        <name val="Calibri"/>
        <scheme val="none"/>
      </font>
      <alignment horizontal="justify" vertical="top" wrapText="1" mergeCell="1" readingOrder="0"/>
      <border outline="0">
        <right style="medium">
          <color rgb="FF000000"/>
        </right>
        <top style="medium">
          <color rgb="FF000000"/>
        </top>
        <bottom style="medium">
          <color rgb="FF000000"/>
        </bottom>
      </border>
    </dxf>
  </rfmt>
  <rcc rId="57833" sId="5" xfDxf="1" dxf="1">
    <nc r="A1309" t="inlineStr">
      <is>
        <r>
          <t>Outcome 3</t>
        </r>
        <r>
          <rPr>
            <sz val="11"/>
            <rFont val="Calibri"/>
            <family val="2"/>
          </rPr>
          <t xml:space="preserve">: Strengthened capacity and systems for improved HIV&amp;AIDS services delivery in RIDE AFRICA, FORT PORTAL MUNICIPALITY and surrounding urban authorities </t>
        </r>
      </is>
    </nc>
    <ndxf>
      <font>
        <b/>
        <sz val="11"/>
        <name val="Calibri"/>
        <scheme val="none"/>
      </font>
      <alignment horizontal="justify" vertical="top" wrapText="1" mergeCell="1" readingOrder="0"/>
      <border outline="0">
        <left style="medium">
          <color rgb="FF000000"/>
        </left>
        <top style="medium">
          <color rgb="FF000000"/>
        </top>
        <bottom style="medium">
          <color rgb="FF000000"/>
        </bottom>
      </border>
    </ndxf>
  </rcc>
  <rfmt sheetId="5" xfDxf="1" sqref="B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C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D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E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F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G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H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I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J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K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L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M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N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O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P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Q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R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S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T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U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V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W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X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Y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Z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A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B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C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D1309"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E1309" start="0" length="0">
    <dxf>
      <font>
        <b/>
        <sz val="11"/>
        <name val="Calibri"/>
        <scheme val="none"/>
      </font>
      <alignment horizontal="justify" vertical="top" wrapText="1" mergeCell="1" readingOrder="0"/>
      <border outline="0">
        <right style="medium">
          <color rgb="FF000000"/>
        </right>
        <top style="medium">
          <color rgb="FF000000"/>
        </top>
        <bottom style="medium">
          <color rgb="FF000000"/>
        </bottom>
      </border>
    </dxf>
  </rfmt>
  <rcc rId="57834" sId="5" xfDxf="1" dxf="1">
    <nc r="A1310" t="inlineStr">
      <is>
        <r>
          <t>3.1</t>
        </r>
        <r>
          <rPr>
            <sz val="7"/>
            <rFont val="Times New Roman"/>
            <family val="1"/>
          </rPr>
          <t xml:space="preserve">  </t>
        </r>
        <r>
          <rPr>
            <sz val="12"/>
            <rFont val="Calibri"/>
            <family val="2"/>
          </rPr>
          <t>Facilitate Project staff to undertake short courses in HIV and MARPS programming and Monitoring &amp;Evaluation.</t>
        </r>
      </is>
    </nc>
    <ndxf>
      <font>
        <sz val="12"/>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1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C131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D131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E131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F131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G131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H1310" start="0" length="0">
    <dxf>
      <font>
        <sz val="11"/>
        <name val="Calibri"/>
        <scheme val="none"/>
      </font>
      <alignment vertical="top" wrapText="1" mergeCell="1" readingOrder="0"/>
      <border outline="0">
        <left style="medium">
          <color rgb="FF000000"/>
        </left>
        <top style="medium">
          <color rgb="FF000000"/>
        </top>
      </border>
    </dxf>
  </rfmt>
  <rfmt sheetId="5" xfDxf="1" sqref="I1310" start="0" length="0">
    <dxf>
      <font>
        <sz val="11"/>
        <name val="Calibri"/>
        <scheme val="none"/>
      </font>
      <alignment vertical="top" wrapText="1" mergeCell="1" readingOrder="0"/>
      <border outline="0">
        <right style="medium">
          <color rgb="FF000000"/>
        </right>
        <top style="medium">
          <color rgb="FF000000"/>
        </top>
      </border>
    </dxf>
  </rfmt>
  <rfmt sheetId="5" xfDxf="1" sqref="J1310" start="0" length="0">
    <dxf>
      <font>
        <sz val="11"/>
        <name val="Calibri"/>
        <scheme val="none"/>
      </font>
      <alignment vertical="top" wrapText="1" mergeCell="1" readingOrder="0"/>
      <border outline="0">
        <left style="medium">
          <color rgb="FF000000"/>
        </left>
        <top style="medium">
          <color rgb="FF000000"/>
        </top>
      </border>
    </dxf>
  </rfmt>
  <rfmt sheetId="5" xfDxf="1" sqref="K1310" start="0" length="0">
    <dxf>
      <font>
        <sz val="11"/>
        <name val="Calibri"/>
        <scheme val="none"/>
      </font>
      <alignment vertical="top" wrapText="1" mergeCell="1" readingOrder="0"/>
      <border outline="0">
        <right style="medium">
          <color rgb="FF000000"/>
        </right>
        <top style="medium">
          <color rgb="FF000000"/>
        </top>
      </border>
    </dxf>
  </rfmt>
  <rfmt sheetId="5" xfDxf="1" sqref="L131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M131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31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O1310" start="0" length="0">
    <dxf>
      <font>
        <sz val="11"/>
        <name val="Calibri"/>
        <scheme val="none"/>
      </font>
      <alignment vertical="top" wrapText="1" mergeCell="1" readingOrder="0"/>
      <border outline="0">
        <left style="medium">
          <color rgb="FF000000"/>
        </left>
        <top style="medium">
          <color rgb="FF000000"/>
        </top>
      </border>
    </dxf>
  </rfmt>
  <rfmt sheetId="5" xfDxf="1" sqref="P1310" start="0" length="0">
    <dxf>
      <font>
        <sz val="11"/>
        <name val="Calibri"/>
        <scheme val="none"/>
      </font>
      <alignment vertical="top" wrapText="1" mergeCell="1" readingOrder="0"/>
      <border outline="0">
        <right style="medium">
          <color rgb="FF000000"/>
        </right>
        <top style="medium">
          <color rgb="FF000000"/>
        </top>
      </border>
    </dxf>
  </rfmt>
  <rfmt sheetId="5" xfDxf="1" sqref="Q131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R131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S131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T131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U131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V131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31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31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835" sId="5" xfDxf="1" dxf="1">
    <nc r="Y1310" t="inlineStr">
      <is>
        <t xml:space="preserve">Number of Staff trained in HIV and MARPS programming and M&amp;E </t>
      </is>
    </nc>
    <ndxf>
      <font>
        <sz val="11"/>
        <name val="Calibri"/>
        <scheme val="none"/>
      </font>
      <alignment vertical="top" wrapText="1" mergeCell="1" readingOrder="0"/>
      <border outline="0">
        <left style="medium">
          <color rgb="FF000000"/>
        </left>
        <right style="medium">
          <color rgb="FF000000"/>
        </right>
        <top style="medium">
          <color rgb="FF000000"/>
        </top>
      </border>
    </ndxf>
  </rcc>
  <rcc rId="57836" sId="5" xfDxf="1" dxf="1">
    <nc r="Z1310" t="inlineStr">
      <is>
        <t xml:space="preserve">6 staff </t>
      </is>
    </nc>
    <ndxf>
      <font>
        <sz val="11"/>
        <name val="Calibri"/>
        <scheme val="none"/>
      </font>
      <alignment vertical="top" wrapText="1" mergeCell="1" readingOrder="0"/>
      <border outline="0">
        <left style="medium">
          <color rgb="FF000000"/>
        </left>
        <top style="medium">
          <color rgb="FF000000"/>
        </top>
      </border>
    </ndxf>
  </rcc>
  <rfmt sheetId="5" xfDxf="1" sqref="AA1310" start="0" length="0">
    <dxf>
      <font>
        <sz val="11"/>
        <name val="Calibri"/>
        <scheme val="none"/>
      </font>
      <alignment vertical="top" wrapText="1" mergeCell="1" readingOrder="0"/>
      <border outline="0">
        <right style="medium">
          <color rgb="FF000000"/>
        </right>
        <top style="medium">
          <color rgb="FF000000"/>
        </top>
      </border>
    </dxf>
  </rfmt>
  <rcc rId="57837" sId="5" xfDxf="1" dxf="1">
    <nc r="AB1310" t="inlineStr">
      <is>
        <t>Pos, FAM</t>
      </is>
    </nc>
    <ndxf>
      <font>
        <sz val="11"/>
        <name val="Calibri"/>
        <scheme val="none"/>
      </font>
      <alignment vertical="top" wrapText="1" mergeCell="1" readingOrder="0"/>
      <border outline="0">
        <left style="medium">
          <color rgb="FF000000"/>
        </left>
        <top style="medium">
          <color rgb="FF000000"/>
        </top>
      </border>
    </ndxf>
  </rcc>
  <rfmt sheetId="5" xfDxf="1" sqref="AC1310" start="0" length="0">
    <dxf>
      <font>
        <sz val="11"/>
        <name val="Calibri"/>
        <scheme val="none"/>
      </font>
      <alignment vertical="top" wrapText="1" mergeCell="1" readingOrder="0"/>
      <border outline="0">
        <top style="medium">
          <color rgb="FF000000"/>
        </top>
      </border>
    </dxf>
  </rfmt>
  <rfmt sheetId="5" xfDxf="1" sqref="AD1310" start="0" length="0">
    <dxf>
      <font>
        <sz val="11"/>
        <name val="Calibri"/>
        <scheme val="none"/>
      </font>
      <alignment vertical="top" wrapText="1" mergeCell="1" readingOrder="0"/>
      <border outline="0">
        <right style="medium">
          <color rgb="FF000000"/>
        </right>
        <top style="medium">
          <color rgb="FF000000"/>
        </top>
      </border>
    </dxf>
  </rfmt>
  <rcc rId="57838" sId="5" xfDxf="1" dxf="1" numFmtId="4">
    <nc r="AE1310">
      <v>15000000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311" start="0" length="0">
    <dxf>
      <font>
        <sz val="12"/>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1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C131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D131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E131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F131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G131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H1311" start="0" length="0">
    <dxf>
      <font>
        <sz val="11"/>
        <name val="Calibri"/>
        <scheme val="none"/>
      </font>
      <alignment vertical="top" wrapText="1" mergeCell="1" readingOrder="0"/>
      <border outline="0">
        <left style="medium">
          <color rgb="FF000000"/>
        </left>
        <bottom style="medium">
          <color rgb="FF000000"/>
        </bottom>
      </border>
    </dxf>
  </rfmt>
  <rfmt sheetId="5" xfDxf="1" sqref="I1311" start="0" length="0">
    <dxf>
      <font>
        <sz val="11"/>
        <name val="Calibri"/>
        <scheme val="none"/>
      </font>
      <alignment vertical="top" wrapText="1" mergeCell="1" readingOrder="0"/>
      <border outline="0">
        <right style="medium">
          <color rgb="FF000000"/>
        </right>
        <bottom style="medium">
          <color rgb="FF000000"/>
        </bottom>
      </border>
    </dxf>
  </rfmt>
  <rfmt sheetId="5" xfDxf="1" sqref="J1311" start="0" length="0">
    <dxf>
      <font>
        <sz val="11"/>
        <name val="Calibri"/>
        <scheme val="none"/>
      </font>
      <alignment vertical="top" wrapText="1" mergeCell="1" readingOrder="0"/>
      <border outline="0">
        <left style="medium">
          <color rgb="FF000000"/>
        </left>
        <bottom style="medium">
          <color rgb="FF000000"/>
        </bottom>
      </border>
    </dxf>
  </rfmt>
  <rfmt sheetId="5" xfDxf="1" sqref="K1311" start="0" length="0">
    <dxf>
      <font>
        <sz val="11"/>
        <name val="Calibri"/>
        <scheme val="none"/>
      </font>
      <alignment vertical="top" wrapText="1" mergeCell="1" readingOrder="0"/>
      <border outline="0">
        <right style="medium">
          <color rgb="FF000000"/>
        </right>
        <bottom style="medium">
          <color rgb="FF000000"/>
        </bottom>
      </border>
    </dxf>
  </rfmt>
  <rfmt sheetId="5" xfDxf="1" sqref="L131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M131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31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O1311" start="0" length="0">
    <dxf>
      <font>
        <sz val="11"/>
        <name val="Calibri"/>
        <scheme val="none"/>
      </font>
      <alignment vertical="top" wrapText="1" mergeCell="1" readingOrder="0"/>
      <border outline="0">
        <left style="medium">
          <color rgb="FF000000"/>
        </left>
        <bottom style="medium">
          <color rgb="FF000000"/>
        </bottom>
      </border>
    </dxf>
  </rfmt>
  <rfmt sheetId="5" xfDxf="1" sqref="P1311" start="0" length="0">
    <dxf>
      <font>
        <sz val="11"/>
        <name val="Calibri"/>
        <scheme val="none"/>
      </font>
      <alignment vertical="top" wrapText="1" mergeCell="1" readingOrder="0"/>
      <border outline="0">
        <right style="medium">
          <color rgb="FF000000"/>
        </right>
        <bottom style="medium">
          <color rgb="FF000000"/>
        </bottom>
      </border>
    </dxf>
  </rfmt>
  <rfmt sheetId="5" xfDxf="1" sqref="Q131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R131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S131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T131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U131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V131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31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31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Y131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Z1311" start="0" length="0">
    <dxf>
      <font>
        <sz val="11"/>
        <name val="Calibri"/>
        <scheme val="none"/>
      </font>
      <alignment vertical="top" wrapText="1" mergeCell="1" readingOrder="0"/>
      <border outline="0">
        <left style="medium">
          <color rgb="FF000000"/>
        </left>
        <bottom style="medium">
          <color rgb="FF000000"/>
        </bottom>
      </border>
    </dxf>
  </rfmt>
  <rfmt sheetId="5" xfDxf="1" sqref="AA1311" start="0" length="0">
    <dxf>
      <font>
        <sz val="11"/>
        <name val="Calibri"/>
        <scheme val="none"/>
      </font>
      <alignment vertical="top" wrapText="1" mergeCell="1" readingOrder="0"/>
      <border outline="0">
        <right style="medium">
          <color rgb="FF000000"/>
        </right>
        <bottom style="medium">
          <color rgb="FF000000"/>
        </bottom>
      </border>
    </dxf>
  </rfmt>
  <rfmt sheetId="5" xfDxf="1" sqref="AB1311" start="0" length="0">
    <dxf>
      <font>
        <sz val="11"/>
        <name val="Calibri"/>
        <scheme val="none"/>
      </font>
      <alignment vertical="top" wrapText="1" mergeCell="1" readingOrder="0"/>
      <border outline="0">
        <left style="medium">
          <color rgb="FF000000"/>
        </left>
        <bottom style="medium">
          <color rgb="FF000000"/>
        </bottom>
      </border>
    </dxf>
  </rfmt>
  <rfmt sheetId="5" xfDxf="1" sqref="AC1311" start="0" length="0">
    <dxf>
      <font>
        <sz val="11"/>
        <name val="Calibri"/>
        <scheme val="none"/>
      </font>
      <alignment vertical="top" wrapText="1" mergeCell="1" readingOrder="0"/>
      <border outline="0">
        <bottom style="medium">
          <color rgb="FF000000"/>
        </bottom>
      </border>
    </dxf>
  </rfmt>
  <rfmt sheetId="5" xfDxf="1" sqref="AD1311" start="0" length="0">
    <dxf>
      <font>
        <sz val="11"/>
        <name val="Calibri"/>
        <scheme val="none"/>
      </font>
      <alignment vertical="top" wrapText="1" mergeCell="1" readingOrder="0"/>
      <border outline="0">
        <right style="medium">
          <color rgb="FF000000"/>
        </right>
        <bottom style="medium">
          <color rgb="FF000000"/>
        </bottom>
      </border>
    </dxf>
  </rfmt>
  <rfmt sheetId="5" xfDxf="1" sqref="AE1311"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839" sId="5" xfDxf="1" dxf="1">
    <nc r="A1312" t="inlineStr">
      <is>
        <r>
          <t>3.2</t>
        </r>
        <r>
          <rPr>
            <sz val="7"/>
            <rFont val="Times New Roman"/>
            <family val="1"/>
          </rPr>
          <t xml:space="preserve">  </t>
        </r>
        <r>
          <rPr>
            <sz val="12"/>
            <rFont val="Calibri"/>
            <family val="2"/>
          </rPr>
          <t>Conduct capacity needs assessment in FORT PORTAL MUNICIPALITY, Kasese  Urban Authorities and IPs to identify capacity gaps in MARPS programming and develop capacity building plan to address the identified gaps.</t>
        </r>
      </is>
    </nc>
    <ndxf>
      <font>
        <sz val="12"/>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1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31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31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31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F131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G131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H1312" start="0" length="0">
    <dxf>
      <font>
        <sz val="11"/>
        <name val="Calibri"/>
        <scheme val="none"/>
      </font>
      <alignment vertical="top" wrapText="1" mergeCell="1" readingOrder="0"/>
      <border outline="0">
        <left style="medium">
          <color rgb="FF000000"/>
        </left>
        <top style="medium">
          <color rgb="FF000000"/>
        </top>
      </border>
    </dxf>
  </rfmt>
  <rfmt sheetId="5" xfDxf="1" sqref="I1312" start="0" length="0">
    <dxf>
      <font>
        <sz val="11"/>
        <name val="Calibri"/>
        <scheme val="none"/>
      </font>
      <alignment vertical="top" wrapText="1" mergeCell="1" readingOrder="0"/>
      <border outline="0">
        <right style="medium">
          <color rgb="FF000000"/>
        </right>
        <top style="medium">
          <color rgb="FF000000"/>
        </top>
      </border>
    </dxf>
  </rfmt>
  <rfmt sheetId="5" xfDxf="1" sqref="J1312" start="0" length="0">
    <dxf>
      <font>
        <sz val="11"/>
        <name val="Calibri"/>
        <scheme val="none"/>
      </font>
      <alignment vertical="top" wrapText="1" mergeCell="1" readingOrder="0"/>
      <border outline="0">
        <left style="medium">
          <color rgb="FF000000"/>
        </left>
        <top style="medium">
          <color rgb="FF000000"/>
        </top>
      </border>
    </dxf>
  </rfmt>
  <rfmt sheetId="5" xfDxf="1" sqref="K1312" start="0" length="0">
    <dxf>
      <font>
        <sz val="11"/>
        <name val="Calibri"/>
        <scheme val="none"/>
      </font>
      <alignment vertical="top" wrapText="1" mergeCell="1" readingOrder="0"/>
      <border outline="0">
        <right style="medium">
          <color rgb="FF000000"/>
        </right>
        <top style="medium">
          <color rgb="FF000000"/>
        </top>
      </border>
    </dxf>
  </rfmt>
  <rfmt sheetId="5" xfDxf="1" sqref="L131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M131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31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O1312" start="0" length="0">
    <dxf>
      <font>
        <sz val="11"/>
        <name val="Calibri"/>
        <scheme val="none"/>
      </font>
      <alignment vertical="top" wrapText="1" mergeCell="1" readingOrder="0"/>
      <border outline="0">
        <left style="medium">
          <color rgb="FF000000"/>
        </left>
        <top style="medium">
          <color rgb="FF000000"/>
        </top>
      </border>
    </dxf>
  </rfmt>
  <rfmt sheetId="5" xfDxf="1" sqref="P1312" start="0" length="0">
    <dxf>
      <font>
        <sz val="11"/>
        <name val="Calibri"/>
        <scheme val="none"/>
      </font>
      <alignment vertical="top" wrapText="1" mergeCell="1" readingOrder="0"/>
      <border outline="0">
        <right style="medium">
          <color rgb="FF000000"/>
        </right>
        <top style="medium">
          <color rgb="FF000000"/>
        </top>
      </border>
    </dxf>
  </rfmt>
  <rfmt sheetId="5" xfDxf="1" sqref="Q1312" start="0" length="0">
    <dxf>
      <font>
        <sz val="11"/>
        <name val="Calibri"/>
        <scheme val="none"/>
      </font>
      <alignment vertical="top" wrapText="1" mergeCell="1" readingOrder="0"/>
      <border outline="0">
        <left style="medium">
          <color rgb="FF000000"/>
        </left>
        <top style="medium">
          <color rgb="FF000000"/>
        </top>
      </border>
    </dxf>
  </rfmt>
  <rfmt sheetId="5" xfDxf="1" sqref="R1312" start="0" length="0">
    <dxf>
      <font>
        <sz val="11"/>
        <name val="Calibri"/>
        <scheme val="none"/>
      </font>
      <alignment vertical="top" wrapText="1" mergeCell="1" readingOrder="0"/>
      <border outline="0">
        <right style="medium">
          <color rgb="FF000000"/>
        </right>
        <top style="medium">
          <color rgb="FF000000"/>
        </top>
      </border>
    </dxf>
  </rfmt>
  <rfmt sheetId="5" xfDxf="1" sqref="S1312" start="0" length="0">
    <dxf>
      <font>
        <sz val="11"/>
        <name val="Calibri"/>
        <scheme val="none"/>
      </font>
      <alignment vertical="top" wrapText="1" mergeCell="1" readingOrder="0"/>
      <border outline="0">
        <left style="medium">
          <color rgb="FF000000"/>
        </left>
        <top style="medium">
          <color rgb="FF000000"/>
        </top>
      </border>
    </dxf>
  </rfmt>
  <rfmt sheetId="5" xfDxf="1" sqref="T1312" start="0" length="0">
    <dxf>
      <font>
        <sz val="11"/>
        <name val="Calibri"/>
        <scheme val="none"/>
      </font>
      <alignment vertical="top" wrapText="1" mergeCell="1" readingOrder="0"/>
      <border outline="0">
        <right style="medium">
          <color rgb="FF000000"/>
        </right>
        <top style="medium">
          <color rgb="FF000000"/>
        </top>
      </border>
    </dxf>
  </rfmt>
  <rfmt sheetId="5" xfDxf="1" sqref="U131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V131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31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31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840" sId="5" xfDxf="1" dxf="1">
    <nc r="Y1312" t="inlineStr">
      <is>
        <t>Capacity needs assessment conducted in 6 implementing urban authorities</t>
      </is>
    </nc>
    <ndxf>
      <font>
        <sz val="11"/>
        <name val="Calibri"/>
        <scheme val="none"/>
      </font>
      <alignment vertical="top" wrapText="1" readingOrder="0"/>
      <border outline="0">
        <right style="medium">
          <color rgb="FF000000"/>
        </right>
      </border>
    </ndxf>
  </rcc>
  <rcc rId="57841" sId="5" xfDxf="1" dxf="1">
    <nc r="Z1312" t="inlineStr">
      <is>
        <t>6 capacity Needs assessment report compiled</t>
      </is>
    </nc>
    <ndxf>
      <font>
        <sz val="11"/>
        <name val="Calibri"/>
        <scheme val="none"/>
      </font>
      <alignment vertical="top" wrapText="1" mergeCell="1" readingOrder="0"/>
      <border outline="0">
        <left style="medium">
          <color rgb="FF000000"/>
        </left>
        <top style="medium">
          <color rgb="FF000000"/>
        </top>
      </border>
    </ndxf>
  </rcc>
  <rfmt sheetId="5" xfDxf="1" sqref="AA1312" start="0" length="0">
    <dxf>
      <font>
        <sz val="11"/>
        <name val="Calibri"/>
        <scheme val="none"/>
      </font>
      <alignment vertical="top" wrapText="1" mergeCell="1" readingOrder="0"/>
      <border outline="0">
        <right style="medium">
          <color rgb="FF000000"/>
        </right>
        <top style="medium">
          <color rgb="FF000000"/>
        </top>
      </border>
    </dxf>
  </rfmt>
  <rcc rId="57842" sId="5" xfDxf="1" dxf="1">
    <nc r="AB1312" t="inlineStr">
      <is>
        <t>CD, PIS, FAM, Consultant</t>
      </is>
    </nc>
    <ndxf>
      <font>
        <sz val="11"/>
        <name val="Calibri"/>
        <scheme val="none"/>
      </font>
      <alignment vertical="top" wrapText="1" mergeCell="1" readingOrder="0"/>
      <border outline="0">
        <left style="medium">
          <color rgb="FF000000"/>
        </left>
        <top style="medium">
          <color rgb="FF000000"/>
        </top>
      </border>
    </ndxf>
  </rcc>
  <rfmt sheetId="5" xfDxf="1" sqref="AC1312" start="0" length="0">
    <dxf>
      <font>
        <sz val="11"/>
        <name val="Calibri"/>
        <scheme val="none"/>
      </font>
      <alignment vertical="top" wrapText="1" mergeCell="1" readingOrder="0"/>
      <border outline="0">
        <top style="medium">
          <color rgb="FF000000"/>
        </top>
      </border>
    </dxf>
  </rfmt>
  <rfmt sheetId="5" xfDxf="1" sqref="AD1312" start="0" length="0">
    <dxf>
      <font>
        <sz val="11"/>
        <name val="Calibri"/>
        <scheme val="none"/>
      </font>
      <alignment vertical="top" wrapText="1" mergeCell="1" readingOrder="0"/>
      <border outline="0">
        <right style="medium">
          <color rgb="FF000000"/>
        </right>
        <top style="medium">
          <color rgb="FF000000"/>
        </top>
      </border>
    </dxf>
  </rfmt>
  <rcc rId="57843" sId="5" xfDxf="1" dxf="1" numFmtId="4">
    <nc r="AE1312">
      <v>39060000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313"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31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31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31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313" start="0" length="0">
    <dxf>
      <font>
        <sz val="11"/>
        <name val="Calibri"/>
        <scheme val="none"/>
      </font>
      <alignment vertical="top" wrapText="1" mergeCell="1" readingOrder="0"/>
      <border outline="0">
        <left style="medium">
          <color rgb="FF000000"/>
        </left>
        <right style="medium">
          <color rgb="FF000000"/>
        </right>
      </border>
    </dxf>
  </rfmt>
  <rfmt sheetId="5" xfDxf="1" sqref="F1313" start="0" length="0">
    <dxf>
      <font>
        <sz val="11"/>
        <name val="Calibri"/>
        <scheme val="none"/>
      </font>
      <alignment vertical="top" wrapText="1" mergeCell="1" readingOrder="0"/>
      <border outline="0">
        <left style="medium">
          <color rgb="FF000000"/>
        </left>
        <right style="medium">
          <color rgb="FF000000"/>
        </right>
      </border>
    </dxf>
  </rfmt>
  <rfmt sheetId="5" xfDxf="1" sqref="G1313" start="0" length="0">
    <dxf>
      <font>
        <sz val="11"/>
        <name val="Calibri"/>
        <scheme val="none"/>
      </font>
      <alignment vertical="top" wrapText="1" mergeCell="1" readingOrder="0"/>
      <border outline="0">
        <left style="medium">
          <color rgb="FF000000"/>
        </left>
        <right style="medium">
          <color rgb="FF000000"/>
        </right>
      </border>
    </dxf>
  </rfmt>
  <rfmt sheetId="5" xfDxf="1" sqref="H1313" start="0" length="0">
    <dxf>
      <font>
        <sz val="11"/>
        <name val="Calibri"/>
        <scheme val="none"/>
      </font>
      <alignment vertical="top" wrapText="1" mergeCell="1" readingOrder="0"/>
      <border outline="0">
        <left style="medium">
          <color rgb="FF000000"/>
        </left>
      </border>
    </dxf>
  </rfmt>
  <rfmt sheetId="5" xfDxf="1" sqref="I1313" start="0" length="0">
    <dxf>
      <font>
        <sz val="11"/>
        <name val="Calibri"/>
        <scheme val="none"/>
      </font>
      <alignment vertical="top" wrapText="1" mergeCell="1" readingOrder="0"/>
      <border outline="0">
        <right style="medium">
          <color rgb="FF000000"/>
        </right>
      </border>
    </dxf>
  </rfmt>
  <rfmt sheetId="5" xfDxf="1" sqref="J1313" start="0" length="0">
    <dxf>
      <font>
        <sz val="11"/>
        <name val="Calibri"/>
        <scheme val="none"/>
      </font>
      <alignment vertical="top" wrapText="1" mergeCell="1" readingOrder="0"/>
      <border outline="0">
        <left style="medium">
          <color rgb="FF000000"/>
        </left>
      </border>
    </dxf>
  </rfmt>
  <rfmt sheetId="5" xfDxf="1" sqref="K1313" start="0" length="0">
    <dxf>
      <font>
        <sz val="11"/>
        <name val="Calibri"/>
        <scheme val="none"/>
      </font>
      <alignment vertical="top" wrapText="1" mergeCell="1" readingOrder="0"/>
      <border outline="0">
        <right style="medium">
          <color rgb="FF000000"/>
        </right>
      </border>
    </dxf>
  </rfmt>
  <rfmt sheetId="5" xfDxf="1" sqref="L1313" start="0" length="0">
    <dxf>
      <font>
        <sz val="11"/>
        <name val="Calibri"/>
        <scheme val="none"/>
      </font>
      <alignment vertical="top" wrapText="1" mergeCell="1" readingOrder="0"/>
      <border outline="0">
        <left style="medium">
          <color rgb="FF000000"/>
        </left>
        <right style="medium">
          <color rgb="FF000000"/>
        </right>
      </border>
    </dxf>
  </rfmt>
  <rfmt sheetId="5" xfDxf="1" sqref="M1313" start="0" length="0">
    <dxf>
      <font>
        <sz val="11"/>
        <name val="Calibri"/>
        <scheme val="none"/>
      </font>
      <alignment vertical="top" wrapText="1" mergeCell="1" readingOrder="0"/>
      <border outline="0">
        <left style="medium">
          <color rgb="FF000000"/>
        </left>
        <right style="medium">
          <color rgb="FF000000"/>
        </right>
      </border>
    </dxf>
  </rfmt>
  <rfmt sheetId="5" xfDxf="1" sqref="N1313" start="0" length="0">
    <dxf>
      <font>
        <sz val="11"/>
        <name val="Calibri"/>
        <scheme val="none"/>
      </font>
      <alignment vertical="top" wrapText="1" mergeCell="1" readingOrder="0"/>
      <border outline="0">
        <left style="medium">
          <color rgb="FF000000"/>
        </left>
        <right style="medium">
          <color rgb="FF000000"/>
        </right>
      </border>
    </dxf>
  </rfmt>
  <rfmt sheetId="5" xfDxf="1" sqref="O1313" start="0" length="0">
    <dxf>
      <font>
        <sz val="11"/>
        <name val="Calibri"/>
        <scheme val="none"/>
      </font>
      <alignment vertical="top" wrapText="1" mergeCell="1" readingOrder="0"/>
      <border outline="0">
        <left style="medium">
          <color rgb="FF000000"/>
        </left>
      </border>
    </dxf>
  </rfmt>
  <rfmt sheetId="5" xfDxf="1" sqref="P1313" start="0" length="0">
    <dxf>
      <font>
        <sz val="11"/>
        <name val="Calibri"/>
        <scheme val="none"/>
      </font>
      <alignment vertical="top" wrapText="1" mergeCell="1" readingOrder="0"/>
      <border outline="0">
        <right style="medium">
          <color rgb="FF000000"/>
        </right>
      </border>
    </dxf>
  </rfmt>
  <rfmt sheetId="5" xfDxf="1" sqref="Q1313" start="0" length="0">
    <dxf>
      <font>
        <sz val="11"/>
        <name val="Calibri"/>
        <scheme val="none"/>
      </font>
      <alignment vertical="top" wrapText="1" mergeCell="1" readingOrder="0"/>
      <border outline="0">
        <left style="medium">
          <color rgb="FF000000"/>
        </left>
      </border>
    </dxf>
  </rfmt>
  <rfmt sheetId="5" xfDxf="1" sqref="R1313" start="0" length="0">
    <dxf>
      <font>
        <sz val="11"/>
        <name val="Calibri"/>
        <scheme val="none"/>
      </font>
      <alignment vertical="top" wrapText="1" mergeCell="1" readingOrder="0"/>
      <border outline="0">
        <right style="medium">
          <color rgb="FF000000"/>
        </right>
      </border>
    </dxf>
  </rfmt>
  <rfmt sheetId="5" xfDxf="1" sqref="S1313" start="0" length="0">
    <dxf>
      <font>
        <sz val="11"/>
        <name val="Calibri"/>
        <scheme val="none"/>
      </font>
      <alignment vertical="top" wrapText="1" mergeCell="1" readingOrder="0"/>
      <border outline="0">
        <left style="medium">
          <color rgb="FF000000"/>
        </left>
      </border>
    </dxf>
  </rfmt>
  <rfmt sheetId="5" xfDxf="1" sqref="T1313" start="0" length="0">
    <dxf>
      <font>
        <sz val="11"/>
        <name val="Calibri"/>
        <scheme val="none"/>
      </font>
      <alignment vertical="top" wrapText="1" mergeCell="1" readingOrder="0"/>
      <border outline="0">
        <right style="medium">
          <color rgb="FF000000"/>
        </right>
      </border>
    </dxf>
  </rfmt>
  <rfmt sheetId="5" xfDxf="1" sqref="U1313" start="0" length="0">
    <dxf>
      <font>
        <sz val="11"/>
        <name val="Calibri"/>
        <scheme val="none"/>
      </font>
      <alignment vertical="top" wrapText="1" mergeCell="1" readingOrder="0"/>
      <border outline="0">
        <left style="medium">
          <color rgb="FF000000"/>
        </left>
        <right style="medium">
          <color rgb="FF000000"/>
        </right>
      </border>
    </dxf>
  </rfmt>
  <rfmt sheetId="5" xfDxf="1" sqref="V1313" start="0" length="0">
    <dxf>
      <font>
        <sz val="11"/>
        <name val="Calibri"/>
        <scheme val="none"/>
      </font>
      <alignment vertical="top" wrapText="1" mergeCell="1" readingOrder="0"/>
      <border outline="0">
        <left style="medium">
          <color rgb="FF000000"/>
        </left>
        <right style="medium">
          <color rgb="FF000000"/>
        </right>
      </border>
    </dxf>
  </rfmt>
  <rfmt sheetId="5" xfDxf="1" sqref="W1313" start="0" length="0">
    <dxf>
      <font>
        <sz val="11"/>
        <name val="Calibri"/>
        <scheme val="none"/>
      </font>
      <alignment vertical="top" wrapText="1" mergeCell="1" readingOrder="0"/>
      <border outline="0">
        <left style="medium">
          <color rgb="FF000000"/>
        </left>
        <right style="medium">
          <color rgb="FF000000"/>
        </right>
      </border>
    </dxf>
  </rfmt>
  <rfmt sheetId="5" xfDxf="1" sqref="X1313" start="0" length="0">
    <dxf>
      <font>
        <sz val="11"/>
        <name val="Calibri"/>
        <scheme val="none"/>
      </font>
      <alignment vertical="top" wrapText="1" mergeCell="1" readingOrder="0"/>
      <border outline="0">
        <left style="medium">
          <color rgb="FF000000"/>
        </left>
        <right style="medium">
          <color rgb="FF000000"/>
        </right>
      </border>
    </dxf>
  </rfmt>
  <rcc rId="57844" sId="5" xfDxf="1" dxf="1">
    <nc r="Y1313" t="inlineStr">
      <is>
        <t>Number of Capacity Development plans developed</t>
      </is>
    </nc>
    <ndxf>
      <font>
        <sz val="11"/>
        <name val="Calibri"/>
        <scheme val="none"/>
      </font>
      <alignment vertical="top" wrapText="1" readingOrder="0"/>
      <border outline="0">
        <right style="medium">
          <color rgb="FF000000"/>
        </right>
      </border>
    </ndxf>
  </rcc>
  <rfmt sheetId="5" xfDxf="1" sqref="Z1313" start="0" length="0">
    <dxf>
      <font>
        <sz val="11"/>
        <name val="Calibri"/>
        <scheme val="none"/>
      </font>
      <alignment vertical="top" wrapText="1" mergeCell="1" readingOrder="0"/>
      <border outline="0">
        <left style="medium">
          <color rgb="FF000000"/>
        </left>
      </border>
    </dxf>
  </rfmt>
  <rfmt sheetId="5" xfDxf="1" sqref="AA1313" start="0" length="0">
    <dxf>
      <font>
        <sz val="11"/>
        <name val="Calibri"/>
        <scheme val="none"/>
      </font>
      <alignment vertical="top" wrapText="1" mergeCell="1" readingOrder="0"/>
      <border outline="0">
        <right style="medium">
          <color rgb="FF000000"/>
        </right>
      </border>
    </dxf>
  </rfmt>
  <rfmt sheetId="5" xfDxf="1" sqref="AB1313" start="0" length="0">
    <dxf>
      <font>
        <sz val="11"/>
        <name val="Calibri"/>
        <scheme val="none"/>
      </font>
      <alignment vertical="top" wrapText="1" mergeCell="1" readingOrder="0"/>
      <border outline="0">
        <left style="medium">
          <color rgb="FF000000"/>
        </left>
      </border>
    </dxf>
  </rfmt>
  <rfmt sheetId="5" xfDxf="1" sqref="AC1313" start="0" length="0">
    <dxf>
      <font>
        <sz val="11"/>
        <name val="Calibri"/>
        <scheme val="none"/>
      </font>
      <alignment vertical="top" wrapText="1" mergeCell="1" readingOrder="0"/>
    </dxf>
  </rfmt>
  <rfmt sheetId="5" xfDxf="1" sqref="AD1313" start="0" length="0">
    <dxf>
      <font>
        <sz val="11"/>
        <name val="Calibri"/>
        <scheme val="none"/>
      </font>
      <alignment vertical="top" wrapText="1" mergeCell="1" readingOrder="0"/>
      <border outline="0">
        <right style="medium">
          <color rgb="FF000000"/>
        </right>
      </border>
    </dxf>
  </rfmt>
  <rfmt sheetId="5" xfDxf="1" sqref="AE1313"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314" start="0" length="0">
    <dxf>
      <font>
        <sz val="12"/>
        <name val="Calibri"/>
        <scheme val="none"/>
      </font>
      <alignment horizontal="justify" vertical="top" wrapText="1" mergeCell="1" readingOrder="0"/>
      <border outline="0">
        <left style="medium">
          <color rgb="FF000000"/>
        </left>
        <right style="medium">
          <color rgb="FF000000"/>
        </right>
      </border>
    </dxf>
  </rfmt>
  <rfmt sheetId="5" xfDxf="1" sqref="B131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31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314"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314" start="0" length="0">
    <dxf>
      <font>
        <sz val="11"/>
        <name val="Calibri"/>
        <scheme val="none"/>
      </font>
      <alignment vertical="top" wrapText="1" mergeCell="1" readingOrder="0"/>
      <border outline="0">
        <left style="medium">
          <color rgb="FF000000"/>
        </left>
        <right style="medium">
          <color rgb="FF000000"/>
        </right>
      </border>
    </dxf>
  </rfmt>
  <rfmt sheetId="5" xfDxf="1" sqref="F1314" start="0" length="0">
    <dxf>
      <font>
        <sz val="11"/>
        <name val="Calibri"/>
        <scheme val="none"/>
      </font>
      <alignment vertical="top" wrapText="1" mergeCell="1" readingOrder="0"/>
      <border outline="0">
        <left style="medium">
          <color rgb="FF000000"/>
        </left>
        <right style="medium">
          <color rgb="FF000000"/>
        </right>
      </border>
    </dxf>
  </rfmt>
  <rfmt sheetId="5" xfDxf="1" sqref="G1314" start="0" length="0">
    <dxf>
      <font>
        <sz val="11"/>
        <name val="Calibri"/>
        <scheme val="none"/>
      </font>
      <alignment vertical="top" wrapText="1" mergeCell="1" readingOrder="0"/>
      <border outline="0">
        <left style="medium">
          <color rgb="FF000000"/>
        </left>
        <right style="medium">
          <color rgb="FF000000"/>
        </right>
      </border>
    </dxf>
  </rfmt>
  <rfmt sheetId="5" xfDxf="1" sqref="H1314" start="0" length="0">
    <dxf>
      <font>
        <sz val="11"/>
        <name val="Calibri"/>
        <scheme val="none"/>
      </font>
      <alignment vertical="top" wrapText="1" mergeCell="1" readingOrder="0"/>
      <border outline="0">
        <left style="medium">
          <color rgb="FF000000"/>
        </left>
      </border>
    </dxf>
  </rfmt>
  <rfmt sheetId="5" xfDxf="1" sqref="I1314" start="0" length="0">
    <dxf>
      <font>
        <sz val="11"/>
        <name val="Calibri"/>
        <scheme val="none"/>
      </font>
      <alignment vertical="top" wrapText="1" mergeCell="1" readingOrder="0"/>
      <border outline="0">
        <right style="medium">
          <color rgb="FF000000"/>
        </right>
      </border>
    </dxf>
  </rfmt>
  <rfmt sheetId="5" xfDxf="1" sqref="J1314" start="0" length="0">
    <dxf>
      <font>
        <sz val="11"/>
        <name val="Calibri"/>
        <scheme val="none"/>
      </font>
      <alignment vertical="top" wrapText="1" mergeCell="1" readingOrder="0"/>
      <border outline="0">
        <left style="medium">
          <color rgb="FF000000"/>
        </left>
      </border>
    </dxf>
  </rfmt>
  <rfmt sheetId="5" xfDxf="1" sqref="K1314" start="0" length="0">
    <dxf>
      <font>
        <sz val="11"/>
        <name val="Calibri"/>
        <scheme val="none"/>
      </font>
      <alignment vertical="top" wrapText="1" mergeCell="1" readingOrder="0"/>
      <border outline="0">
        <right style="medium">
          <color rgb="FF000000"/>
        </right>
      </border>
    </dxf>
  </rfmt>
  <rfmt sheetId="5" xfDxf="1" sqref="L1314" start="0" length="0">
    <dxf>
      <font>
        <sz val="11"/>
        <name val="Calibri"/>
        <scheme val="none"/>
      </font>
      <alignment vertical="top" wrapText="1" mergeCell="1" readingOrder="0"/>
      <border outline="0">
        <left style="medium">
          <color rgb="FF000000"/>
        </left>
        <right style="medium">
          <color rgb="FF000000"/>
        </right>
      </border>
    </dxf>
  </rfmt>
  <rfmt sheetId="5" xfDxf="1" sqref="M1314" start="0" length="0">
    <dxf>
      <font>
        <sz val="11"/>
        <name val="Calibri"/>
        <scheme val="none"/>
      </font>
      <alignment vertical="top" wrapText="1" mergeCell="1" readingOrder="0"/>
      <border outline="0">
        <left style="medium">
          <color rgb="FF000000"/>
        </left>
        <right style="medium">
          <color rgb="FF000000"/>
        </right>
      </border>
    </dxf>
  </rfmt>
  <rfmt sheetId="5" xfDxf="1" sqref="N1314" start="0" length="0">
    <dxf>
      <font>
        <sz val="11"/>
        <name val="Calibri"/>
        <scheme val="none"/>
      </font>
      <alignment vertical="top" wrapText="1" mergeCell="1" readingOrder="0"/>
      <border outline="0">
        <left style="medium">
          <color rgb="FF000000"/>
        </left>
        <right style="medium">
          <color rgb="FF000000"/>
        </right>
      </border>
    </dxf>
  </rfmt>
  <rfmt sheetId="5" xfDxf="1" sqref="O1314" start="0" length="0">
    <dxf>
      <font>
        <sz val="11"/>
        <name val="Calibri"/>
        <scheme val="none"/>
      </font>
      <alignment vertical="top" wrapText="1" mergeCell="1" readingOrder="0"/>
      <border outline="0">
        <left style="medium">
          <color rgb="FF000000"/>
        </left>
      </border>
    </dxf>
  </rfmt>
  <rfmt sheetId="5" xfDxf="1" sqref="P1314" start="0" length="0">
    <dxf>
      <font>
        <sz val="11"/>
        <name val="Calibri"/>
        <scheme val="none"/>
      </font>
      <alignment vertical="top" wrapText="1" mergeCell="1" readingOrder="0"/>
      <border outline="0">
        <right style="medium">
          <color rgb="FF000000"/>
        </right>
      </border>
    </dxf>
  </rfmt>
  <rfmt sheetId="5" xfDxf="1" sqref="Q1314" start="0" length="0">
    <dxf>
      <font>
        <sz val="11"/>
        <name val="Calibri"/>
        <scheme val="none"/>
      </font>
      <alignment vertical="top" wrapText="1" mergeCell="1" readingOrder="0"/>
      <border outline="0">
        <left style="medium">
          <color rgb="FF000000"/>
        </left>
      </border>
    </dxf>
  </rfmt>
  <rfmt sheetId="5" xfDxf="1" sqref="R1314" start="0" length="0">
    <dxf>
      <font>
        <sz val="11"/>
        <name val="Calibri"/>
        <scheme val="none"/>
      </font>
      <alignment vertical="top" wrapText="1" mergeCell="1" readingOrder="0"/>
      <border outline="0">
        <right style="medium">
          <color rgb="FF000000"/>
        </right>
      </border>
    </dxf>
  </rfmt>
  <rfmt sheetId="5" xfDxf="1" sqref="S1314" start="0" length="0">
    <dxf>
      <font>
        <sz val="11"/>
        <name val="Calibri"/>
        <scheme val="none"/>
      </font>
      <alignment vertical="top" wrapText="1" mergeCell="1" readingOrder="0"/>
      <border outline="0">
        <left style="medium">
          <color rgb="FF000000"/>
        </left>
      </border>
    </dxf>
  </rfmt>
  <rfmt sheetId="5" xfDxf="1" sqref="T1314" start="0" length="0">
    <dxf>
      <font>
        <sz val="11"/>
        <name val="Calibri"/>
        <scheme val="none"/>
      </font>
      <alignment vertical="top" wrapText="1" mergeCell="1" readingOrder="0"/>
      <border outline="0">
        <right style="medium">
          <color rgb="FF000000"/>
        </right>
      </border>
    </dxf>
  </rfmt>
  <rfmt sheetId="5" xfDxf="1" sqref="U1314" start="0" length="0">
    <dxf>
      <font>
        <sz val="11"/>
        <name val="Calibri"/>
        <scheme val="none"/>
      </font>
      <alignment vertical="top" wrapText="1" mergeCell="1" readingOrder="0"/>
      <border outline="0">
        <left style="medium">
          <color rgb="FF000000"/>
        </left>
        <right style="medium">
          <color rgb="FF000000"/>
        </right>
      </border>
    </dxf>
  </rfmt>
  <rfmt sheetId="5" xfDxf="1" sqref="V1314" start="0" length="0">
    <dxf>
      <font>
        <sz val="11"/>
        <name val="Calibri"/>
        <scheme val="none"/>
      </font>
      <alignment vertical="top" wrapText="1" mergeCell="1" readingOrder="0"/>
      <border outline="0">
        <left style="medium">
          <color rgb="FF000000"/>
        </left>
        <right style="medium">
          <color rgb="FF000000"/>
        </right>
      </border>
    </dxf>
  </rfmt>
  <rfmt sheetId="5" xfDxf="1" sqref="W1314" start="0" length="0">
    <dxf>
      <font>
        <sz val="11"/>
        <name val="Calibri"/>
        <scheme val="none"/>
      </font>
      <alignment vertical="top" wrapText="1" mergeCell="1" readingOrder="0"/>
      <border outline="0">
        <left style="medium">
          <color rgb="FF000000"/>
        </left>
        <right style="medium">
          <color rgb="FF000000"/>
        </right>
      </border>
    </dxf>
  </rfmt>
  <rfmt sheetId="5" xfDxf="1" sqref="X1314" start="0" length="0">
    <dxf>
      <font>
        <sz val="11"/>
        <name val="Calibri"/>
        <scheme val="none"/>
      </font>
      <alignment vertical="top" wrapText="1" mergeCell="1" readingOrder="0"/>
      <border outline="0">
        <left style="medium">
          <color rgb="FF000000"/>
        </left>
        <right style="medium">
          <color rgb="FF000000"/>
        </right>
      </border>
    </dxf>
  </rfmt>
  <rcc rId="57845" sId="5" xfDxf="1" dxf="1">
    <nc r="Y1314" t="inlineStr">
      <is>
        <t xml:space="preserve"> </t>
      </is>
    </nc>
    <ndxf>
      <font>
        <sz val="11"/>
        <name val="Calibri"/>
        <scheme val="none"/>
      </font>
      <alignment vertical="top" wrapText="1" readingOrder="0"/>
      <border outline="0">
        <right style="medium">
          <color rgb="FF000000"/>
        </right>
      </border>
    </ndxf>
  </rcc>
  <rcc rId="57846" sId="5" xfDxf="1" dxf="1">
    <nc r="Z1314" t="inlineStr">
      <is>
        <t>6 Capacity Development plans</t>
      </is>
    </nc>
    <ndxf>
      <font>
        <sz val="11"/>
        <name val="Calibri"/>
        <scheme val="none"/>
      </font>
      <alignment vertical="top" wrapText="1" mergeCell="1" readingOrder="0"/>
      <border outline="0">
        <left style="medium">
          <color rgb="FF000000"/>
        </left>
      </border>
    </ndxf>
  </rcc>
  <rfmt sheetId="5" xfDxf="1" sqref="AA1314" start="0" length="0">
    <dxf>
      <font>
        <sz val="11"/>
        <name val="Calibri"/>
        <scheme val="none"/>
      </font>
      <alignment vertical="top" wrapText="1" mergeCell="1" readingOrder="0"/>
      <border outline="0">
        <right style="medium">
          <color rgb="FF000000"/>
        </right>
      </border>
    </dxf>
  </rfmt>
  <rfmt sheetId="5" xfDxf="1" sqref="AB1314" start="0" length="0">
    <dxf>
      <font>
        <sz val="11"/>
        <name val="Calibri"/>
        <scheme val="none"/>
      </font>
      <alignment vertical="top" wrapText="1" mergeCell="1" readingOrder="0"/>
      <border outline="0">
        <left style="medium">
          <color rgb="FF000000"/>
        </left>
      </border>
    </dxf>
  </rfmt>
  <rfmt sheetId="5" xfDxf="1" sqref="AC1314" start="0" length="0">
    <dxf>
      <font>
        <sz val="11"/>
        <name val="Calibri"/>
        <scheme val="none"/>
      </font>
      <alignment vertical="top" wrapText="1" mergeCell="1" readingOrder="0"/>
    </dxf>
  </rfmt>
  <rfmt sheetId="5" xfDxf="1" sqref="AD1314" start="0" length="0">
    <dxf>
      <font>
        <sz val="11"/>
        <name val="Calibri"/>
        <scheme val="none"/>
      </font>
      <alignment vertical="top" wrapText="1" mergeCell="1" readingOrder="0"/>
      <border outline="0">
        <right style="medium">
          <color rgb="FF000000"/>
        </right>
      </border>
    </dxf>
  </rfmt>
  <rfmt sheetId="5" xfDxf="1" sqref="AE1314"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315" start="0" length="0">
    <dxf>
      <font>
        <sz val="12"/>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1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31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315"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315"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F1315"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G1315"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H1315" start="0" length="0">
    <dxf>
      <font>
        <sz val="11"/>
        <name val="Calibri"/>
        <scheme val="none"/>
      </font>
      <alignment vertical="top" wrapText="1" mergeCell="1" readingOrder="0"/>
      <border outline="0">
        <left style="medium">
          <color rgb="FF000000"/>
        </left>
        <bottom style="medium">
          <color rgb="FF000000"/>
        </bottom>
      </border>
    </dxf>
  </rfmt>
  <rfmt sheetId="5" xfDxf="1" sqref="I1315" start="0" length="0">
    <dxf>
      <font>
        <sz val="11"/>
        <name val="Calibri"/>
        <scheme val="none"/>
      </font>
      <alignment vertical="top" wrapText="1" mergeCell="1" readingOrder="0"/>
      <border outline="0">
        <right style="medium">
          <color rgb="FF000000"/>
        </right>
        <bottom style="medium">
          <color rgb="FF000000"/>
        </bottom>
      </border>
    </dxf>
  </rfmt>
  <rfmt sheetId="5" xfDxf="1" sqref="J1315" start="0" length="0">
    <dxf>
      <font>
        <sz val="11"/>
        <name val="Calibri"/>
        <scheme val="none"/>
      </font>
      <alignment vertical="top" wrapText="1" mergeCell="1" readingOrder="0"/>
      <border outline="0">
        <left style="medium">
          <color rgb="FF000000"/>
        </left>
        <bottom style="medium">
          <color rgb="FF000000"/>
        </bottom>
      </border>
    </dxf>
  </rfmt>
  <rfmt sheetId="5" xfDxf="1" sqref="K1315" start="0" length="0">
    <dxf>
      <font>
        <sz val="11"/>
        <name val="Calibri"/>
        <scheme val="none"/>
      </font>
      <alignment vertical="top" wrapText="1" mergeCell="1" readingOrder="0"/>
      <border outline="0">
        <right style="medium">
          <color rgb="FF000000"/>
        </right>
        <bottom style="medium">
          <color rgb="FF000000"/>
        </bottom>
      </border>
    </dxf>
  </rfmt>
  <rfmt sheetId="5" xfDxf="1" sqref="L1315"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M1315"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315"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O1315" start="0" length="0">
    <dxf>
      <font>
        <sz val="11"/>
        <name val="Calibri"/>
        <scheme val="none"/>
      </font>
      <alignment vertical="top" wrapText="1" mergeCell="1" readingOrder="0"/>
      <border outline="0">
        <left style="medium">
          <color rgb="FF000000"/>
        </left>
        <bottom style="medium">
          <color rgb="FF000000"/>
        </bottom>
      </border>
    </dxf>
  </rfmt>
  <rfmt sheetId="5" xfDxf="1" sqref="P1315" start="0" length="0">
    <dxf>
      <font>
        <sz val="11"/>
        <name val="Calibri"/>
        <scheme val="none"/>
      </font>
      <alignment vertical="top" wrapText="1" mergeCell="1" readingOrder="0"/>
      <border outline="0">
        <right style="medium">
          <color rgb="FF000000"/>
        </right>
        <bottom style="medium">
          <color rgb="FF000000"/>
        </bottom>
      </border>
    </dxf>
  </rfmt>
  <rfmt sheetId="5" xfDxf="1" sqref="Q1315" start="0" length="0">
    <dxf>
      <font>
        <sz val="11"/>
        <name val="Calibri"/>
        <scheme val="none"/>
      </font>
      <alignment vertical="top" wrapText="1" mergeCell="1" readingOrder="0"/>
      <border outline="0">
        <left style="medium">
          <color rgb="FF000000"/>
        </left>
        <bottom style="medium">
          <color rgb="FF000000"/>
        </bottom>
      </border>
    </dxf>
  </rfmt>
  <rfmt sheetId="5" xfDxf="1" sqref="R1315" start="0" length="0">
    <dxf>
      <font>
        <sz val="11"/>
        <name val="Calibri"/>
        <scheme val="none"/>
      </font>
      <alignment vertical="top" wrapText="1" mergeCell="1" readingOrder="0"/>
      <border outline="0">
        <right style="medium">
          <color rgb="FF000000"/>
        </right>
        <bottom style="medium">
          <color rgb="FF000000"/>
        </bottom>
      </border>
    </dxf>
  </rfmt>
  <rfmt sheetId="5" xfDxf="1" sqref="S1315" start="0" length="0">
    <dxf>
      <font>
        <sz val="11"/>
        <name val="Calibri"/>
        <scheme val="none"/>
      </font>
      <alignment vertical="top" wrapText="1" mergeCell="1" readingOrder="0"/>
      <border outline="0">
        <left style="medium">
          <color rgb="FF000000"/>
        </left>
        <bottom style="medium">
          <color rgb="FF000000"/>
        </bottom>
      </border>
    </dxf>
  </rfmt>
  <rfmt sheetId="5" xfDxf="1" sqref="T1315" start="0" length="0">
    <dxf>
      <font>
        <sz val="11"/>
        <name val="Calibri"/>
        <scheme val="none"/>
      </font>
      <alignment vertical="top" wrapText="1" mergeCell="1" readingOrder="0"/>
      <border outline="0">
        <right style="medium">
          <color rgb="FF000000"/>
        </right>
        <bottom style="medium">
          <color rgb="FF000000"/>
        </bottom>
      </border>
    </dxf>
  </rfmt>
  <rfmt sheetId="5" xfDxf="1" sqref="U1315"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V1315"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315"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315"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Y1315" start="0" length="0">
    <dxf>
      <alignment vertical="top" wrapText="1" readingOrder="0"/>
      <border outline="0">
        <right style="medium">
          <color rgb="FF000000"/>
        </right>
        <bottom style="medium">
          <color rgb="FF000000"/>
        </bottom>
      </border>
    </dxf>
  </rfmt>
  <rfmt sheetId="5" xfDxf="1" sqref="Z1315" start="0" length="0">
    <dxf>
      <font>
        <sz val="11"/>
        <name val="Calibri"/>
        <scheme val="none"/>
      </font>
      <alignment vertical="top" wrapText="1" mergeCell="1" readingOrder="0"/>
      <border outline="0">
        <left style="medium">
          <color rgb="FF000000"/>
        </left>
        <bottom style="medium">
          <color rgb="FF000000"/>
        </bottom>
      </border>
    </dxf>
  </rfmt>
  <rfmt sheetId="5" xfDxf="1" sqref="AA1315" start="0" length="0">
    <dxf>
      <font>
        <sz val="11"/>
        <name val="Calibri"/>
        <scheme val="none"/>
      </font>
      <alignment vertical="top" wrapText="1" mergeCell="1" readingOrder="0"/>
      <border outline="0">
        <right style="medium">
          <color rgb="FF000000"/>
        </right>
        <bottom style="medium">
          <color rgb="FF000000"/>
        </bottom>
      </border>
    </dxf>
  </rfmt>
  <rfmt sheetId="5" xfDxf="1" sqref="AB1315" start="0" length="0">
    <dxf>
      <font>
        <sz val="11"/>
        <name val="Calibri"/>
        <scheme val="none"/>
      </font>
      <alignment vertical="top" wrapText="1" mergeCell="1" readingOrder="0"/>
      <border outline="0">
        <left style="medium">
          <color rgb="FF000000"/>
        </left>
        <bottom style="medium">
          <color rgb="FF000000"/>
        </bottom>
      </border>
    </dxf>
  </rfmt>
  <rfmt sheetId="5" xfDxf="1" sqref="AC1315" start="0" length="0">
    <dxf>
      <font>
        <sz val="11"/>
        <name val="Calibri"/>
        <scheme val="none"/>
      </font>
      <alignment vertical="top" wrapText="1" mergeCell="1" readingOrder="0"/>
      <border outline="0">
        <bottom style="medium">
          <color rgb="FF000000"/>
        </bottom>
      </border>
    </dxf>
  </rfmt>
  <rfmt sheetId="5" xfDxf="1" sqref="AD1315" start="0" length="0">
    <dxf>
      <font>
        <sz val="11"/>
        <name val="Calibri"/>
        <scheme val="none"/>
      </font>
      <alignment vertical="top" wrapText="1" mergeCell="1" readingOrder="0"/>
      <border outline="0">
        <right style="medium">
          <color rgb="FF000000"/>
        </right>
        <bottom style="medium">
          <color rgb="FF000000"/>
        </bottom>
      </border>
    </dxf>
  </rfmt>
  <rfmt sheetId="5" xfDxf="1" sqref="AE1315"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847" sId="5" xfDxf="1" dxf="1">
    <nc r="A1316" t="inlineStr">
      <is>
        <r>
          <t>3.3</t>
        </r>
        <r>
          <rPr>
            <sz val="7"/>
            <rFont val="Times New Roman"/>
            <family val="1"/>
          </rPr>
          <t xml:space="preserve">   </t>
        </r>
        <r>
          <rPr>
            <sz val="11"/>
            <rFont val="Calibri"/>
            <family val="2"/>
          </rPr>
          <t>Conduct capacity building training and mentoring sessions to strengthen the capacity of FORT PORTAL MUNICIPALITY, Kasese  Urban Authorities and IPs in MARPS friendly service delivery</t>
        </r>
      </is>
    </nc>
    <ndxf>
      <font>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16"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C1316"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D1316"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E131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F131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G131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H1316"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I1316"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J1316"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K1316"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L131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M131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N131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O1316"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P1316"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Q1316"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R1316"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S1316"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T1316"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U131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V131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W131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X131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cc rId="57848" sId="5" xfDxf="1" dxf="1">
    <nc r="Y1316" t="inlineStr">
      <is>
        <t>Number of Training session conducted</t>
      </is>
    </nc>
    <ndxf>
      <font>
        <sz val="11"/>
        <name val="Calibri"/>
        <scheme val="none"/>
      </font>
      <alignment vertical="top" wrapText="1" readingOrder="0"/>
      <border outline="0">
        <right style="medium">
          <color rgb="FF000000"/>
        </right>
      </border>
    </ndxf>
  </rcc>
  <rcc rId="57849" sId="5" xfDxf="1" dxf="1">
    <nc r="Z1316" t="inlineStr">
      <is>
        <t>6 trainings</t>
      </is>
    </nc>
    <ndxf>
      <font>
        <sz val="11"/>
        <name val="Calibri"/>
        <scheme val="none"/>
      </font>
      <alignment vertical="top" wrapText="1" mergeCell="1" readingOrder="0"/>
      <border outline="0">
        <left style="medium">
          <color rgb="FF000000"/>
        </left>
        <top style="medium">
          <color rgb="FF000000"/>
        </top>
      </border>
    </ndxf>
  </rcc>
  <rfmt sheetId="5" xfDxf="1" sqref="AA1316" start="0" length="0">
    <dxf>
      <font>
        <sz val="11"/>
        <name val="Calibri"/>
        <scheme val="none"/>
      </font>
      <alignment vertical="top" wrapText="1" mergeCell="1" readingOrder="0"/>
      <border outline="0">
        <right style="medium">
          <color rgb="FF000000"/>
        </right>
        <top style="medium">
          <color rgb="FF000000"/>
        </top>
      </border>
    </dxf>
  </rfmt>
  <rcc rId="57850" sId="5" xfDxf="1" dxf="1">
    <nc r="AB1316" t="inlineStr">
      <is>
        <t>Pos, Local Directors</t>
      </is>
    </nc>
    <ndxf>
      <font>
        <sz val="11"/>
        <name val="Calibri"/>
        <scheme val="none"/>
      </font>
      <alignment vertical="top" wrapText="1" mergeCell="1" readingOrder="0"/>
      <border outline="0">
        <left style="medium">
          <color rgb="FF000000"/>
        </left>
        <top style="medium">
          <color rgb="FF000000"/>
        </top>
      </border>
    </ndxf>
  </rcc>
  <rfmt sheetId="5" xfDxf="1" sqref="AC1316" start="0" length="0">
    <dxf>
      <font>
        <sz val="11"/>
        <name val="Calibri"/>
        <scheme val="none"/>
      </font>
      <alignment vertical="top" wrapText="1" mergeCell="1" readingOrder="0"/>
      <border outline="0">
        <top style="medium">
          <color rgb="FF000000"/>
        </top>
      </border>
    </dxf>
  </rfmt>
  <rfmt sheetId="5" xfDxf="1" sqref="AD1316" start="0" length="0">
    <dxf>
      <font>
        <sz val="11"/>
        <name val="Calibri"/>
        <scheme val="none"/>
      </font>
      <alignment vertical="top" wrapText="1" mergeCell="1" readingOrder="0"/>
      <border outline="0">
        <right style="medium">
          <color rgb="FF000000"/>
        </right>
        <top style="medium">
          <color rgb="FF000000"/>
        </top>
      </border>
    </dxf>
  </rfmt>
  <rcc rId="57851" sId="5" xfDxf="1" dxf="1" numFmtId="4">
    <nc r="AE1316">
      <v>65877000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317" start="0" length="0">
    <dxf>
      <font>
        <sz val="11"/>
        <name val="Calibri"/>
        <scheme val="none"/>
      </font>
      <alignment horizontal="justify" vertical="top" wrapText="1" mergeCell="1" readingOrder="0"/>
      <border outline="0">
        <left style="medium">
          <color rgb="FF000000"/>
        </left>
        <right style="medium">
          <color rgb="FF000000"/>
        </right>
      </border>
    </dxf>
  </rfmt>
  <rfmt sheetId="5" xfDxf="1" sqref="B1317" start="0" length="0">
    <dxf>
      <font>
        <sz val="11"/>
        <name val="Calibri"/>
        <scheme val="none"/>
      </font>
      <alignment vertical="top" wrapText="1" mergeCell="1" readingOrder="0"/>
      <border outline="0">
        <left style="medium">
          <color rgb="FF000000"/>
        </left>
        <right style="medium">
          <color rgb="FF000000"/>
        </right>
      </border>
    </dxf>
  </rfmt>
  <rfmt sheetId="5" xfDxf="1" sqref="C1317" start="0" length="0">
    <dxf>
      <font>
        <sz val="11"/>
        <name val="Calibri"/>
        <scheme val="none"/>
      </font>
      <alignment vertical="top" wrapText="1" mergeCell="1" readingOrder="0"/>
      <border outline="0">
        <left style="medium">
          <color rgb="FF000000"/>
        </left>
        <right style="medium">
          <color rgb="FF000000"/>
        </right>
      </border>
    </dxf>
  </rfmt>
  <rfmt sheetId="5" xfDxf="1" sqref="D1317" start="0" length="0">
    <dxf>
      <font>
        <sz val="11"/>
        <name val="Calibri"/>
        <scheme val="none"/>
      </font>
      <alignment vertical="top" wrapText="1" mergeCell="1" readingOrder="0"/>
      <border outline="0">
        <left style="medium">
          <color rgb="FF000000"/>
        </left>
        <right style="medium">
          <color rgb="FF000000"/>
        </right>
      </border>
    </dxf>
  </rfmt>
  <rfmt sheetId="5" xfDxf="1" sqref="E131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31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31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31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31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31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31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31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31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31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31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31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31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31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31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31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31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31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31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31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852" sId="5" xfDxf="1" dxf="1">
    <nc r="Y1317" t="inlineStr">
      <is>
        <t xml:space="preserve">Number of stakeholders participating </t>
      </is>
    </nc>
    <ndxf>
      <font>
        <sz val="11"/>
        <name val="Calibri"/>
        <scheme val="none"/>
      </font>
      <alignment vertical="top" wrapText="1" readingOrder="0"/>
      <border outline="0">
        <right style="medium">
          <color rgb="FF000000"/>
        </right>
      </border>
    </ndxf>
  </rcc>
  <rfmt sheetId="5" xfDxf="1" sqref="Z1317" start="0" length="0">
    <dxf>
      <font>
        <sz val="11"/>
        <name val="Calibri"/>
        <scheme val="none"/>
      </font>
      <alignment vertical="top" wrapText="1" mergeCell="1" readingOrder="0"/>
      <border outline="0">
        <left style="medium">
          <color rgb="FF000000"/>
        </left>
      </border>
    </dxf>
  </rfmt>
  <rfmt sheetId="5" xfDxf="1" sqref="AA1317" start="0" length="0">
    <dxf>
      <font>
        <sz val="11"/>
        <name val="Calibri"/>
        <scheme val="none"/>
      </font>
      <alignment vertical="top" wrapText="1" mergeCell="1" readingOrder="0"/>
      <border outline="0">
        <right style="medium">
          <color rgb="FF000000"/>
        </right>
      </border>
    </dxf>
  </rfmt>
  <rfmt sheetId="5" xfDxf="1" sqref="AB1317" start="0" length="0">
    <dxf>
      <font>
        <sz val="11"/>
        <name val="Calibri"/>
        <scheme val="none"/>
      </font>
      <alignment vertical="top" wrapText="1" mergeCell="1" readingOrder="0"/>
      <border outline="0">
        <left style="medium">
          <color rgb="FF000000"/>
        </left>
      </border>
    </dxf>
  </rfmt>
  <rfmt sheetId="5" xfDxf="1" sqref="AC1317" start="0" length="0">
    <dxf>
      <font>
        <sz val="11"/>
        <name val="Calibri"/>
        <scheme val="none"/>
      </font>
      <alignment vertical="top" wrapText="1" mergeCell="1" readingOrder="0"/>
    </dxf>
  </rfmt>
  <rfmt sheetId="5" xfDxf="1" sqref="AD1317" start="0" length="0">
    <dxf>
      <font>
        <sz val="11"/>
        <name val="Calibri"/>
        <scheme val="none"/>
      </font>
      <alignment vertical="top" wrapText="1" mergeCell="1" readingOrder="0"/>
      <border outline="0">
        <right style="medium">
          <color rgb="FF000000"/>
        </right>
      </border>
    </dxf>
  </rfmt>
  <rfmt sheetId="5" xfDxf="1" sqref="AE1317"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318" start="0" length="0">
    <dxf>
      <font>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18"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C1318"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D1318"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E131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F131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G131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H1318"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I1318"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J1318"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K1318"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L131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M131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N131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O1318"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P1318"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Q1318"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R1318"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S1318"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T1318"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U131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V131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W131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X131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Y1318" start="0" length="0">
    <dxf>
      <alignment vertical="top" wrapText="1" readingOrder="0"/>
      <border outline="0">
        <right style="medium">
          <color rgb="FF000000"/>
        </right>
        <bottom style="medium">
          <color rgb="FF000000"/>
        </bottom>
      </border>
    </dxf>
  </rfmt>
  <rcc rId="57853" sId="5" xfDxf="1" dxf="1">
    <nc r="Z1318" t="inlineStr">
      <is>
        <t>175 participants (25 participants per urban council)</t>
      </is>
    </nc>
    <ndxf>
      <font>
        <sz val="11"/>
        <name val="Calibri"/>
        <scheme val="none"/>
      </font>
      <alignment vertical="top" wrapText="1" mergeCell="1" readingOrder="0"/>
      <border outline="0">
        <left style="medium">
          <color rgb="FF000000"/>
        </left>
        <bottom style="medium">
          <color rgb="FF000000"/>
        </bottom>
      </border>
    </ndxf>
  </rcc>
  <rfmt sheetId="5" xfDxf="1" sqref="AA1318" start="0" length="0">
    <dxf>
      <font>
        <sz val="11"/>
        <name val="Calibri"/>
        <scheme val="none"/>
      </font>
      <alignment vertical="top" wrapText="1" mergeCell="1" readingOrder="0"/>
      <border outline="0">
        <right style="medium">
          <color rgb="FF000000"/>
        </right>
        <bottom style="medium">
          <color rgb="FF000000"/>
        </bottom>
      </border>
    </dxf>
  </rfmt>
  <rfmt sheetId="5" xfDxf="1" sqref="AB1318" start="0" length="0">
    <dxf>
      <font>
        <sz val="11"/>
        <name val="Calibri"/>
        <scheme val="none"/>
      </font>
      <alignment vertical="top" wrapText="1" mergeCell="1" readingOrder="0"/>
      <border outline="0">
        <left style="medium">
          <color rgb="FF000000"/>
        </left>
        <bottom style="medium">
          <color rgb="FF000000"/>
        </bottom>
      </border>
    </dxf>
  </rfmt>
  <rfmt sheetId="5" xfDxf="1" sqref="AC1318" start="0" length="0">
    <dxf>
      <font>
        <sz val="11"/>
        <name val="Calibri"/>
        <scheme val="none"/>
      </font>
      <alignment vertical="top" wrapText="1" mergeCell="1" readingOrder="0"/>
      <border outline="0">
        <bottom style="medium">
          <color rgb="FF000000"/>
        </bottom>
      </border>
    </dxf>
  </rfmt>
  <rfmt sheetId="5" xfDxf="1" sqref="AD1318" start="0" length="0">
    <dxf>
      <font>
        <sz val="11"/>
        <name val="Calibri"/>
        <scheme val="none"/>
      </font>
      <alignment vertical="top" wrapText="1" mergeCell="1" readingOrder="0"/>
      <border outline="0">
        <right style="medium">
          <color rgb="FF000000"/>
        </right>
        <bottom style="medium">
          <color rgb="FF000000"/>
        </bottom>
      </border>
    </dxf>
  </rfmt>
  <rfmt sheetId="5" xfDxf="1" sqref="AE1318"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854" sId="5" xfDxf="1" dxf="1">
    <nc r="A1319" t="inlineStr">
      <is>
        <r>
          <t>3.4</t>
        </r>
        <r>
          <rPr>
            <sz val="7"/>
            <rFont val="Times New Roman"/>
            <family val="1"/>
          </rPr>
          <t xml:space="preserve">   </t>
        </r>
        <r>
          <rPr>
            <sz val="11"/>
            <rFont val="Calibri"/>
            <family val="2"/>
          </rPr>
          <t xml:space="preserve">Facilitate RIDE AFRICA staff and selected urban council officials to participate in national level conferences/events/trainings for improvement of skills in programming for MARPS  </t>
        </r>
      </is>
    </nc>
    <ndxf>
      <font>
        <sz val="11"/>
        <name val="Calibri"/>
        <scheme val="none"/>
      </font>
      <alignment horizontal="justify" vertical="top" wrapText="1" readingOrder="0"/>
      <border outline="0">
        <left style="medium">
          <color rgb="FF000000"/>
        </left>
        <right style="medium">
          <color rgb="FF000000"/>
        </right>
        <bottom style="medium">
          <color rgb="FF000000"/>
        </bottom>
      </border>
    </ndxf>
  </rcc>
  <rfmt sheetId="5" xfDxf="1" sqref="B1319" start="0" length="0">
    <dxf>
      <font>
        <sz val="11"/>
        <name val="Calibri"/>
        <scheme val="none"/>
      </font>
      <alignment vertical="top" wrapText="1" readingOrder="0"/>
      <border outline="0">
        <right style="medium">
          <color rgb="FF000000"/>
        </right>
        <bottom style="medium">
          <color rgb="FF000000"/>
        </bottom>
      </border>
    </dxf>
  </rfmt>
  <rfmt sheetId="5" xfDxf="1" sqref="C1319" start="0" length="0">
    <dxf>
      <font>
        <sz val="11"/>
        <name val="Calibri"/>
        <scheme val="none"/>
      </font>
      <alignment vertical="top" wrapText="1" readingOrder="0"/>
      <border outline="0">
        <right style="medium">
          <color rgb="FF000000"/>
        </right>
        <bottom style="medium">
          <color rgb="FF000000"/>
        </bottom>
      </border>
    </dxf>
  </rfmt>
  <rfmt sheetId="5" xfDxf="1" sqref="D1319" start="0" length="0">
    <dxf>
      <font>
        <sz val="11"/>
        <name val="Calibri"/>
        <scheme val="none"/>
      </font>
      <alignment vertical="top" wrapText="1" readingOrder="0"/>
      <border outline="0">
        <right style="medium">
          <color rgb="FF000000"/>
        </right>
        <bottom style="medium">
          <color rgb="FF000000"/>
        </bottom>
      </border>
    </dxf>
  </rfmt>
  <rfmt sheetId="5" xfDxf="1" sqref="E1319"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F1319"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G1319"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H1319"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I1319"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J1319"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K1319"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L1319" start="0" length="0">
    <dxf>
      <font>
        <sz val="11"/>
        <name val="Calibri"/>
        <scheme val="none"/>
      </font>
      <alignment vertical="top" wrapText="1" readingOrder="0"/>
      <border outline="0">
        <right style="medium">
          <color rgb="FF000000"/>
        </right>
        <bottom style="medium">
          <color rgb="FF000000"/>
        </bottom>
      </border>
    </dxf>
  </rfmt>
  <rfmt sheetId="5" xfDxf="1" sqref="M1319"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N1319"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O1319"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ttom style="medium">
          <color rgb="FF000000"/>
        </bottom>
      </border>
    </dxf>
  </rfmt>
  <rfmt sheetId="5" xfDxf="1" sqref="P1319"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ttom style="medium">
          <color rgb="FF000000"/>
        </bottom>
      </border>
    </dxf>
  </rfmt>
  <rfmt sheetId="5" xfDxf="1" sqref="Q1319"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R1319"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S1319"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T1319"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U1319" start="0" length="0">
    <dxf>
      <font>
        <sz val="11"/>
        <name val="Calibri"/>
        <scheme val="none"/>
      </font>
      <alignment vertical="top" wrapText="1" readingOrder="0"/>
      <border outline="0">
        <right style="medium">
          <color rgb="FF000000"/>
        </right>
        <bottom style="medium">
          <color rgb="FF000000"/>
        </bottom>
      </border>
    </dxf>
  </rfmt>
  <rfmt sheetId="5" xfDxf="1" sqref="V1319"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W1319"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fmt sheetId="5" xfDxf="1" sqref="X1319" start="0" length="0">
    <dxf>
      <font>
        <sz val="11"/>
        <name val="Calibri"/>
        <scheme val="none"/>
      </font>
      <fill>
        <patternFill patternType="solid">
          <bgColor rgb="FFBFBFBF"/>
        </patternFill>
      </fill>
      <alignment vertical="top" wrapText="1" readingOrder="0"/>
      <border outline="0">
        <right style="medium">
          <color rgb="FF000000"/>
        </right>
        <bottom style="medium">
          <color rgb="FF000000"/>
        </bottom>
      </border>
    </dxf>
  </rfmt>
  <rcc rId="57855" sId="5" xfDxf="1" dxf="1">
    <nc r="Y1319" t="inlineStr">
      <is>
        <t xml:space="preserve">Number of RIDE AFRICA staff and urban officials participating  in  national conferences/trainings </t>
      </is>
    </nc>
    <ndxf>
      <font>
        <sz val="11"/>
        <name val="Calibri"/>
        <scheme val="none"/>
      </font>
      <alignment vertical="top" wrapText="1" readingOrder="0"/>
      <border outline="0">
        <right style="medium">
          <color rgb="FF000000"/>
        </right>
        <bottom style="medium">
          <color rgb="FF000000"/>
        </bottom>
      </border>
    </ndxf>
  </rcc>
  <rcc rId="57856" sId="5" xfDxf="1" dxf="1">
    <nc r="Z1319" t="inlineStr">
      <is>
        <t xml:space="preserve">9 participants </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A1319"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cc rId="57857" sId="5" xfDxf="1" dxf="1">
    <nc r="AB1319" t="inlineStr">
      <is>
        <t>PIS, FAM, Pos, Local Directors</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C1319" start="0" length="0">
    <dxf>
      <font>
        <sz val="11"/>
        <name val="Calibri"/>
        <scheme val="none"/>
      </font>
      <alignment vertical="top" wrapText="1" mergeCell="1" readingOrder="0"/>
      <border outline="0">
        <top style="medium">
          <color rgb="FF000000"/>
        </top>
        <bottom style="medium">
          <color rgb="FF000000"/>
        </bottom>
      </border>
    </dxf>
  </rfmt>
  <rfmt sheetId="5" xfDxf="1" sqref="AD1319"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cc rId="57858" sId="5" xfDxf="1" dxf="1" numFmtId="4">
    <nc r="AE1319">
      <v>18600000</v>
    </nc>
    <ndxf>
      <font>
        <sz val="11"/>
        <name val="Calibri"/>
        <scheme val="none"/>
      </font>
      <numFmt numFmtId="3" formatCode="#,##0"/>
      <alignment vertical="top" wrapText="1" readingOrder="0"/>
      <border outline="0">
        <right style="medium">
          <color rgb="FF000000"/>
        </right>
        <bottom style="medium">
          <color rgb="FF000000"/>
        </bottom>
      </border>
    </ndxf>
  </rcc>
  <rcc rId="57859" sId="5" xfDxf="1" dxf="1">
    <nc r="A1320" t="inlineStr">
      <is>
        <r>
          <t>3.5</t>
        </r>
        <r>
          <rPr>
            <sz val="7"/>
            <rFont val="Times New Roman"/>
            <family val="1"/>
          </rPr>
          <t xml:space="preserve">   </t>
        </r>
        <r>
          <rPr>
            <sz val="11"/>
            <rFont val="Calibri"/>
            <family val="2"/>
          </rPr>
          <t>Recruit competent staff in MARPS programming and equip them to support project implementation</t>
        </r>
      </is>
    </nc>
    <ndxf>
      <font>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F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G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H132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I132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J132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K132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L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M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N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O132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P132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Q132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R132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S132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T132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U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V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W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X132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cc rId="57860" sId="5" xfDxf="1" dxf="1">
    <nc r="Y1320" t="inlineStr">
      <is>
        <t>Number of Competent staff recruited and equipped</t>
      </is>
    </nc>
    <ndxf>
      <font>
        <sz val="11"/>
        <name val="Calibri"/>
        <scheme val="none"/>
      </font>
      <alignment vertical="top" wrapText="1" readingOrder="0"/>
      <border outline="0">
        <right style="medium">
          <color rgb="FF000000"/>
        </right>
      </border>
    </ndxf>
  </rcc>
  <rcc rId="57861" sId="5" xfDxf="1" dxf="1">
    <nc r="Z1320" t="inlineStr">
      <is>
        <t>2 staff</t>
      </is>
    </nc>
    <ndxf>
      <font>
        <sz val="11"/>
        <name val="Calibri"/>
        <scheme val="none"/>
      </font>
      <alignment vertical="top" wrapText="1" mergeCell="1" readingOrder="0"/>
      <border outline="0">
        <left style="medium">
          <color rgb="FF000000"/>
        </left>
        <top style="medium">
          <color rgb="FF000000"/>
        </top>
      </border>
    </ndxf>
  </rcc>
  <rfmt sheetId="5" xfDxf="1" sqref="AA1320" start="0" length="0">
    <dxf>
      <font>
        <sz val="11"/>
        <name val="Calibri"/>
        <scheme val="none"/>
      </font>
      <alignment vertical="top" wrapText="1" mergeCell="1" readingOrder="0"/>
      <border outline="0">
        <right style="medium">
          <color rgb="FF000000"/>
        </right>
        <top style="medium">
          <color rgb="FF000000"/>
        </top>
      </border>
    </dxf>
  </rfmt>
  <rcc rId="57862" sId="5" xfDxf="1" dxf="1">
    <nc r="AB1320" t="inlineStr">
      <is>
        <t>CD, FAM</t>
      </is>
    </nc>
    <ndxf>
      <font>
        <sz val="11"/>
        <name val="Calibri"/>
        <scheme val="none"/>
      </font>
      <alignment vertical="top" wrapText="1" mergeCell="1" readingOrder="0"/>
      <border outline="0">
        <left style="medium">
          <color rgb="FF000000"/>
        </left>
        <top style="medium">
          <color rgb="FF000000"/>
        </top>
      </border>
    </ndxf>
  </rcc>
  <rfmt sheetId="5" xfDxf="1" sqref="AC1320" start="0" length="0">
    <dxf>
      <font>
        <sz val="11"/>
        <name val="Calibri"/>
        <scheme val="none"/>
      </font>
      <alignment vertical="top" wrapText="1" mergeCell="1" readingOrder="0"/>
      <border outline="0">
        <top style="medium">
          <color rgb="FF000000"/>
        </top>
      </border>
    </dxf>
  </rfmt>
  <rfmt sheetId="5" xfDxf="1" sqref="AD1320" start="0" length="0">
    <dxf>
      <font>
        <sz val="11"/>
        <name val="Calibri"/>
        <scheme val="none"/>
      </font>
      <alignment vertical="top" wrapText="1" mergeCell="1" readingOrder="0"/>
      <border outline="0">
        <right style="medium">
          <color rgb="FF000000"/>
        </right>
        <top style="medium">
          <color rgb="FF000000"/>
        </top>
      </border>
    </dxf>
  </rfmt>
  <rcc rId="57863" sId="5" xfDxf="1" dxf="1" numFmtId="4">
    <nc r="AE1320">
      <v>795926400</v>
    </nc>
    <ndxf>
      <font>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321" start="0" length="0">
    <dxf>
      <font>
        <sz val="11"/>
        <name val="Calibri"/>
        <scheme val="none"/>
      </font>
      <alignment horizontal="justify" vertical="top" wrapText="1" mergeCell="1" readingOrder="0"/>
      <border outline="0">
        <left style="medium">
          <color rgb="FF000000"/>
        </left>
        <right style="medium">
          <color rgb="FF000000"/>
        </right>
      </border>
    </dxf>
  </rfmt>
  <rfmt sheetId="5" xfDxf="1" sqref="B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32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32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32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32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32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32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32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32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321"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321"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32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864" sId="5" xfDxf="1" dxf="1">
    <nc r="Y1321" t="inlineStr">
      <is>
        <t>Number of staff facilitated for time committed to the project</t>
      </is>
    </nc>
    <ndxf>
      <font>
        <sz val="11"/>
        <name val="Calibri"/>
        <scheme val="none"/>
      </font>
      <alignment vertical="top" wrapText="1" readingOrder="0"/>
      <border outline="0">
        <right style="medium">
          <color rgb="FF000000"/>
        </right>
      </border>
    </ndxf>
  </rcc>
  <rfmt sheetId="5" xfDxf="1" sqref="Z1321" start="0" length="0">
    <dxf>
      <font>
        <sz val="11"/>
        <name val="Calibri"/>
        <scheme val="none"/>
      </font>
      <alignment vertical="top" wrapText="1" mergeCell="1" readingOrder="0"/>
      <border outline="0">
        <left style="medium">
          <color rgb="FF000000"/>
        </left>
      </border>
    </dxf>
  </rfmt>
  <rfmt sheetId="5" xfDxf="1" sqref="AA1321" start="0" length="0">
    <dxf>
      <font>
        <sz val="11"/>
        <name val="Calibri"/>
        <scheme val="none"/>
      </font>
      <alignment vertical="top" wrapText="1" mergeCell="1" readingOrder="0"/>
      <border outline="0">
        <right style="medium">
          <color rgb="FF000000"/>
        </right>
      </border>
    </dxf>
  </rfmt>
  <rfmt sheetId="5" xfDxf="1" sqref="AB1321" start="0" length="0">
    <dxf>
      <font>
        <sz val="11"/>
        <name val="Calibri"/>
        <scheme val="none"/>
      </font>
      <alignment vertical="top" wrapText="1" mergeCell="1" readingOrder="0"/>
      <border outline="0">
        <left style="medium">
          <color rgb="FF000000"/>
        </left>
      </border>
    </dxf>
  </rfmt>
  <rfmt sheetId="5" xfDxf="1" sqref="AC1321" start="0" length="0">
    <dxf>
      <font>
        <sz val="11"/>
        <name val="Calibri"/>
        <scheme val="none"/>
      </font>
      <alignment vertical="top" wrapText="1" mergeCell="1" readingOrder="0"/>
    </dxf>
  </rfmt>
  <rfmt sheetId="5" xfDxf="1" sqref="AD1321" start="0" length="0">
    <dxf>
      <font>
        <sz val="11"/>
        <name val="Calibri"/>
        <scheme val="none"/>
      </font>
      <alignment vertical="top" wrapText="1" mergeCell="1" readingOrder="0"/>
      <border outline="0">
        <right style="medium">
          <color rgb="FF000000"/>
        </right>
      </border>
    </dxf>
  </rfmt>
  <rfmt sheetId="5" xfDxf="1" sqref="AE1321"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322" start="0" length="0">
    <dxf>
      <font>
        <sz val="11"/>
        <name val="Calibri"/>
        <scheme val="none"/>
      </font>
      <alignment horizontal="justify" vertical="top" wrapText="1" mergeCell="1" readingOrder="0"/>
      <border outline="0">
        <left style="medium">
          <color rgb="FF000000"/>
        </left>
        <right style="medium">
          <color rgb="FF000000"/>
        </right>
      </border>
    </dxf>
  </rfmt>
  <rfmt sheetId="5" xfDxf="1" sqref="B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C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F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32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I132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J132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32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N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32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32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32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R132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S1322"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322"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W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32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322" start="0" length="0">
    <dxf>
      <alignment vertical="top" wrapText="1" readingOrder="0"/>
      <border outline="0">
        <right style="medium">
          <color rgb="FF000000"/>
        </right>
      </border>
    </dxf>
  </rfmt>
  <rfmt sheetId="5" xfDxf="1" sqref="Z1322" start="0" length="0">
    <dxf>
      <font>
        <sz val="11"/>
        <name val="Calibri"/>
        <scheme val="none"/>
      </font>
      <alignment vertical="top" wrapText="1" mergeCell="1" readingOrder="0"/>
      <border outline="0">
        <left style="medium">
          <color rgb="FF000000"/>
        </left>
      </border>
    </dxf>
  </rfmt>
  <rfmt sheetId="5" xfDxf="1" sqref="AA1322" start="0" length="0">
    <dxf>
      <font>
        <sz val="11"/>
        <name val="Calibri"/>
        <scheme val="none"/>
      </font>
      <alignment vertical="top" wrapText="1" mergeCell="1" readingOrder="0"/>
      <border outline="0">
        <right style="medium">
          <color rgb="FF000000"/>
        </right>
      </border>
    </dxf>
  </rfmt>
  <rfmt sheetId="5" xfDxf="1" sqref="AB1322" start="0" length="0">
    <dxf>
      <font>
        <sz val="11"/>
        <name val="Calibri"/>
        <scheme val="none"/>
      </font>
      <alignment vertical="top" wrapText="1" mergeCell="1" readingOrder="0"/>
      <border outline="0">
        <left style="medium">
          <color rgb="FF000000"/>
        </left>
      </border>
    </dxf>
  </rfmt>
  <rfmt sheetId="5" xfDxf="1" sqref="AC1322" start="0" length="0">
    <dxf>
      <font>
        <sz val="11"/>
        <name val="Calibri"/>
        <scheme val="none"/>
      </font>
      <alignment vertical="top" wrapText="1" mergeCell="1" readingOrder="0"/>
    </dxf>
  </rfmt>
  <rfmt sheetId="5" xfDxf="1" sqref="AD1322" start="0" length="0">
    <dxf>
      <font>
        <sz val="11"/>
        <name val="Calibri"/>
        <scheme val="none"/>
      </font>
      <alignment vertical="top" wrapText="1" mergeCell="1" readingOrder="0"/>
      <border outline="0">
        <right style="medium">
          <color rgb="FF000000"/>
        </right>
      </border>
    </dxf>
  </rfmt>
  <rfmt sheetId="5" xfDxf="1" sqref="AE1322" start="0" length="0">
    <dxf>
      <font>
        <name val="Calibri"/>
        <scheme val="none"/>
      </font>
      <numFmt numFmtId="3" formatCode="#,##0"/>
      <alignment vertical="top" wrapText="1" mergeCell="1" readingOrder="0"/>
      <border outline="0">
        <left style="medium">
          <color rgb="FF000000"/>
        </left>
        <right style="medium">
          <color rgb="FF000000"/>
        </right>
      </border>
    </dxf>
  </rfmt>
  <rfmt sheetId="5" xfDxf="1" sqref="A1323" start="0" length="0">
    <dxf>
      <font>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F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G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H132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I132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J132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K132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L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M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N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O132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P132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Q132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R132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S1323"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T1323"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U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V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W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X132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Y1323" start="0" length="0">
    <dxf>
      <alignment vertical="top" wrapText="1" readingOrder="0"/>
      <border outline="0">
        <right style="medium">
          <color rgb="FF000000"/>
        </right>
        <bottom style="medium">
          <color rgb="FF000000"/>
        </bottom>
      </border>
    </dxf>
  </rfmt>
  <rcc rId="57865" sId="5" xfDxf="1" dxf="1">
    <nc r="Z1323" t="inlineStr">
      <is>
        <t>25 staff</t>
      </is>
    </nc>
    <ndxf>
      <font>
        <sz val="11"/>
        <name val="Calibri"/>
        <scheme val="none"/>
      </font>
      <alignment vertical="top" wrapText="1" mergeCell="1" readingOrder="0"/>
      <border outline="0">
        <left style="medium">
          <color rgb="FF000000"/>
        </left>
        <bottom style="medium">
          <color rgb="FF000000"/>
        </bottom>
      </border>
    </ndxf>
  </rcc>
  <rfmt sheetId="5" xfDxf="1" sqref="AA1323" start="0" length="0">
    <dxf>
      <font>
        <sz val="11"/>
        <name val="Calibri"/>
        <scheme val="none"/>
      </font>
      <alignment vertical="top" wrapText="1" mergeCell="1" readingOrder="0"/>
      <border outline="0">
        <right style="medium">
          <color rgb="FF000000"/>
        </right>
        <bottom style="medium">
          <color rgb="FF000000"/>
        </bottom>
      </border>
    </dxf>
  </rfmt>
  <rfmt sheetId="5" xfDxf="1" sqref="AB1323" start="0" length="0">
    <dxf>
      <font>
        <sz val="11"/>
        <name val="Calibri"/>
        <scheme val="none"/>
      </font>
      <alignment vertical="top" wrapText="1" mergeCell="1" readingOrder="0"/>
      <border outline="0">
        <left style="medium">
          <color rgb="FF000000"/>
        </left>
        <bottom style="medium">
          <color rgb="FF000000"/>
        </bottom>
      </border>
    </dxf>
  </rfmt>
  <rfmt sheetId="5" xfDxf="1" sqref="AC1323" start="0" length="0">
    <dxf>
      <font>
        <sz val="11"/>
        <name val="Calibri"/>
        <scheme val="none"/>
      </font>
      <alignment vertical="top" wrapText="1" mergeCell="1" readingOrder="0"/>
      <border outline="0">
        <bottom style="medium">
          <color rgb="FF000000"/>
        </bottom>
      </border>
    </dxf>
  </rfmt>
  <rfmt sheetId="5" xfDxf="1" sqref="AD1323" start="0" length="0">
    <dxf>
      <font>
        <sz val="11"/>
        <name val="Calibri"/>
        <scheme val="none"/>
      </font>
      <alignment vertical="top" wrapText="1" mergeCell="1" readingOrder="0"/>
      <border outline="0">
        <right style="medium">
          <color rgb="FF000000"/>
        </right>
        <bottom style="medium">
          <color rgb="FF000000"/>
        </bottom>
      </border>
    </dxf>
  </rfmt>
  <rfmt sheetId="5" xfDxf="1" sqref="AE1323" start="0" length="0">
    <dxf>
      <font>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866" sId="5" xfDxf="1" dxf="1">
    <nc r="A1324" t="inlineStr">
      <is>
        <r>
          <t>Objective 4:</t>
        </r>
        <r>
          <rPr>
            <b/>
            <sz val="12"/>
            <rFont val="Calibri"/>
            <family val="2"/>
          </rPr>
          <t xml:space="preserve"> </t>
        </r>
        <r>
          <rPr>
            <sz val="12"/>
            <rFont val="Calibri"/>
            <family val="2"/>
          </rPr>
          <t>To strengthen coordination and referral linkages for improved HIV and AIDS service delivery among the MARPS in FORT PORTAL MUNICIPALITY and Kasese urban authorities by the end of July 2016</t>
        </r>
      </is>
    </nc>
    <ndxf>
      <font>
        <b/>
        <sz val="14"/>
        <name val="Calibri"/>
        <scheme val="none"/>
      </font>
      <alignment horizontal="justify" vertical="top" wrapText="1" mergeCell="1" readingOrder="0"/>
      <border outline="0">
        <left style="medium">
          <color rgb="FF000000"/>
        </left>
        <top style="medium">
          <color rgb="FF000000"/>
        </top>
        <bottom style="medium">
          <color rgb="FF000000"/>
        </bottom>
      </border>
    </ndxf>
  </rcc>
  <rfmt sheetId="5" xfDxf="1" sqref="B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C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D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E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F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G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H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I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J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K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L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M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N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O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P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Q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R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S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T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U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V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W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X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Y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Z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A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B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C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D1324" start="0" length="0">
    <dxf>
      <font>
        <b/>
        <sz val="14"/>
        <name val="Calibri"/>
        <scheme val="none"/>
      </font>
      <alignment horizontal="justify" vertical="top" wrapText="1" mergeCell="1" readingOrder="0"/>
      <border outline="0">
        <top style="medium">
          <color rgb="FF000000"/>
        </top>
        <bottom style="medium">
          <color rgb="FF000000"/>
        </bottom>
      </border>
    </dxf>
  </rfmt>
  <rfmt sheetId="5" xfDxf="1" sqref="AE1324" start="0" length="0">
    <dxf>
      <font>
        <b/>
        <sz val="14"/>
        <name val="Calibri"/>
        <scheme val="none"/>
      </font>
      <alignment horizontal="justify" vertical="top" wrapText="1" mergeCell="1" readingOrder="0"/>
      <border outline="0">
        <right style="medium">
          <color rgb="FF000000"/>
        </right>
        <top style="medium">
          <color rgb="FF000000"/>
        </top>
        <bottom style="medium">
          <color rgb="FF000000"/>
        </bottom>
      </border>
    </dxf>
  </rfmt>
  <rcc rId="57867" sId="5" xfDxf="1" dxf="1">
    <nc r="A1325" t="inlineStr">
      <is>
        <r>
          <t xml:space="preserve">Outcome: </t>
        </r>
        <r>
          <rPr>
            <sz val="12"/>
            <rFont val="Calibri"/>
            <family val="2"/>
          </rPr>
          <t xml:space="preserve">Improved coordination and referral mechanisms for effective HIV and AIDS service delivery for MARPS in Kabarole and surrounding urban areas </t>
        </r>
      </is>
    </nc>
    <ndxf>
      <font>
        <b/>
        <sz val="12"/>
        <color rgb="FF000000"/>
      </font>
      <alignment horizontal="justify" vertical="top" wrapText="1" mergeCell="1" readingOrder="0"/>
      <border outline="0">
        <left style="medium">
          <color rgb="FF000000"/>
        </left>
        <top style="medium">
          <color rgb="FF000000"/>
        </top>
        <bottom style="medium">
          <color rgb="FF000000"/>
        </bottom>
      </border>
    </ndxf>
  </rcc>
  <rfmt sheetId="5" xfDxf="1" sqref="B1325" start="0" length="0">
    <dxf>
      <font>
        <b/>
        <sz val="12"/>
        <color rgb="FF000000"/>
      </font>
      <alignment horizontal="justify" vertical="top" wrapText="1" mergeCell="1" readingOrder="0"/>
      <border outline="0">
        <top style="medium">
          <color rgb="FF000000"/>
        </top>
        <bottom style="medium">
          <color rgb="FF000000"/>
        </bottom>
      </border>
    </dxf>
  </rfmt>
  <rfmt sheetId="5" xfDxf="1" sqref="C1325" start="0" length="0">
    <dxf>
      <font>
        <b/>
        <sz val="12"/>
        <color rgb="FF000000"/>
      </font>
      <alignment horizontal="justify" vertical="top" wrapText="1" mergeCell="1" readingOrder="0"/>
      <border outline="0">
        <top style="medium">
          <color rgb="FF000000"/>
        </top>
        <bottom style="medium">
          <color rgb="FF000000"/>
        </bottom>
      </border>
    </dxf>
  </rfmt>
  <rfmt sheetId="5" xfDxf="1" sqref="D1325" start="0" length="0">
    <dxf>
      <font>
        <b/>
        <sz val="12"/>
        <color rgb="FF000000"/>
      </font>
      <alignment horizontal="justify" vertical="top" wrapText="1" mergeCell="1" readingOrder="0"/>
      <border outline="0">
        <top style="medium">
          <color rgb="FF000000"/>
        </top>
        <bottom style="medium">
          <color rgb="FF000000"/>
        </bottom>
      </border>
    </dxf>
  </rfmt>
  <rfmt sheetId="5" xfDxf="1" sqref="E1325" start="0" length="0">
    <dxf>
      <font>
        <b/>
        <sz val="12"/>
        <color rgb="FF000000"/>
      </font>
      <alignment horizontal="justify" vertical="top" wrapText="1" mergeCell="1" readingOrder="0"/>
      <border outline="0">
        <top style="medium">
          <color rgb="FF000000"/>
        </top>
        <bottom style="medium">
          <color rgb="FF000000"/>
        </bottom>
      </border>
    </dxf>
  </rfmt>
  <rfmt sheetId="5" xfDxf="1" sqref="F1325" start="0" length="0">
    <dxf>
      <font>
        <b/>
        <sz val="12"/>
        <color rgb="FF000000"/>
      </font>
      <alignment horizontal="justify" vertical="top" wrapText="1" mergeCell="1" readingOrder="0"/>
      <border outline="0">
        <top style="medium">
          <color rgb="FF000000"/>
        </top>
        <bottom style="medium">
          <color rgb="FF000000"/>
        </bottom>
      </border>
    </dxf>
  </rfmt>
  <rfmt sheetId="5" xfDxf="1" sqref="G1325" start="0" length="0">
    <dxf>
      <font>
        <b/>
        <sz val="12"/>
        <color rgb="FF000000"/>
      </font>
      <alignment horizontal="justify" vertical="top" wrapText="1" mergeCell="1" readingOrder="0"/>
      <border outline="0">
        <top style="medium">
          <color rgb="FF000000"/>
        </top>
        <bottom style="medium">
          <color rgb="FF000000"/>
        </bottom>
      </border>
    </dxf>
  </rfmt>
  <rfmt sheetId="5" xfDxf="1" sqref="H1325" start="0" length="0">
    <dxf>
      <font>
        <b/>
        <sz val="12"/>
        <color rgb="FF000000"/>
      </font>
      <alignment horizontal="justify" vertical="top" wrapText="1" mergeCell="1" readingOrder="0"/>
      <border outline="0">
        <top style="medium">
          <color rgb="FF000000"/>
        </top>
        <bottom style="medium">
          <color rgb="FF000000"/>
        </bottom>
      </border>
    </dxf>
  </rfmt>
  <rfmt sheetId="5" xfDxf="1" sqref="I1325" start="0" length="0">
    <dxf>
      <font>
        <b/>
        <sz val="12"/>
        <color rgb="FF000000"/>
      </font>
      <alignment horizontal="justify" vertical="top" wrapText="1" mergeCell="1" readingOrder="0"/>
      <border outline="0">
        <top style="medium">
          <color rgb="FF000000"/>
        </top>
        <bottom style="medium">
          <color rgb="FF000000"/>
        </bottom>
      </border>
    </dxf>
  </rfmt>
  <rfmt sheetId="5" xfDxf="1" sqref="J1325" start="0" length="0">
    <dxf>
      <font>
        <b/>
        <sz val="12"/>
        <color rgb="FF000000"/>
      </font>
      <alignment horizontal="justify" vertical="top" wrapText="1" mergeCell="1" readingOrder="0"/>
      <border outline="0">
        <top style="medium">
          <color rgb="FF000000"/>
        </top>
        <bottom style="medium">
          <color rgb="FF000000"/>
        </bottom>
      </border>
    </dxf>
  </rfmt>
  <rfmt sheetId="5" xfDxf="1" sqref="K1325" start="0" length="0">
    <dxf>
      <font>
        <b/>
        <sz val="12"/>
        <color rgb="FF000000"/>
      </font>
      <alignment horizontal="justify" vertical="top" wrapText="1" mergeCell="1" readingOrder="0"/>
      <border outline="0">
        <top style="medium">
          <color rgb="FF000000"/>
        </top>
        <bottom style="medium">
          <color rgb="FF000000"/>
        </bottom>
      </border>
    </dxf>
  </rfmt>
  <rfmt sheetId="5" xfDxf="1" sqref="L1325" start="0" length="0">
    <dxf>
      <font>
        <b/>
        <sz val="12"/>
        <color rgb="FF000000"/>
      </font>
      <alignment horizontal="justify" vertical="top" wrapText="1" mergeCell="1" readingOrder="0"/>
      <border outline="0">
        <top style="medium">
          <color rgb="FF000000"/>
        </top>
        <bottom style="medium">
          <color rgb="FF000000"/>
        </bottom>
      </border>
    </dxf>
  </rfmt>
  <rfmt sheetId="5" xfDxf="1" sqref="M1325" start="0" length="0">
    <dxf>
      <font>
        <b/>
        <sz val="12"/>
        <color rgb="FF000000"/>
      </font>
      <alignment horizontal="justify" vertical="top" wrapText="1" mergeCell="1" readingOrder="0"/>
      <border outline="0">
        <top style="medium">
          <color rgb="FF000000"/>
        </top>
        <bottom style="medium">
          <color rgb="FF000000"/>
        </bottom>
      </border>
    </dxf>
  </rfmt>
  <rfmt sheetId="5" xfDxf="1" sqref="N1325" start="0" length="0">
    <dxf>
      <font>
        <b/>
        <sz val="12"/>
        <color rgb="FF000000"/>
      </font>
      <alignment horizontal="justify" vertical="top" wrapText="1" mergeCell="1" readingOrder="0"/>
      <border outline="0">
        <top style="medium">
          <color rgb="FF000000"/>
        </top>
        <bottom style="medium">
          <color rgb="FF000000"/>
        </bottom>
      </border>
    </dxf>
  </rfmt>
  <rfmt sheetId="5" xfDxf="1" sqref="O1325" start="0" length="0">
    <dxf>
      <font>
        <b/>
        <sz val="12"/>
        <color rgb="FF000000"/>
      </font>
      <alignment horizontal="justify" vertical="top" wrapText="1" mergeCell="1" readingOrder="0"/>
      <border outline="0">
        <top style="medium">
          <color rgb="FF000000"/>
        </top>
        <bottom style="medium">
          <color rgb="FF000000"/>
        </bottom>
      </border>
    </dxf>
  </rfmt>
  <rfmt sheetId="5" xfDxf="1" sqref="P1325" start="0" length="0">
    <dxf>
      <font>
        <b/>
        <sz val="12"/>
        <color rgb="FF000000"/>
      </font>
      <alignment horizontal="justify" vertical="top" wrapText="1" mergeCell="1" readingOrder="0"/>
      <border outline="0">
        <top style="medium">
          <color rgb="FF000000"/>
        </top>
        <bottom style="medium">
          <color rgb="FF000000"/>
        </bottom>
      </border>
    </dxf>
  </rfmt>
  <rfmt sheetId="5" xfDxf="1" sqref="Q1325" start="0" length="0">
    <dxf>
      <font>
        <b/>
        <sz val="12"/>
        <color rgb="FF000000"/>
      </font>
      <alignment horizontal="justify" vertical="top" wrapText="1" mergeCell="1" readingOrder="0"/>
      <border outline="0">
        <top style="medium">
          <color rgb="FF000000"/>
        </top>
        <bottom style="medium">
          <color rgb="FF000000"/>
        </bottom>
      </border>
    </dxf>
  </rfmt>
  <rfmt sheetId="5" xfDxf="1" sqref="R1325" start="0" length="0">
    <dxf>
      <font>
        <b/>
        <sz val="12"/>
        <color rgb="FF000000"/>
      </font>
      <alignment horizontal="justify" vertical="top" wrapText="1" mergeCell="1" readingOrder="0"/>
      <border outline="0">
        <top style="medium">
          <color rgb="FF000000"/>
        </top>
        <bottom style="medium">
          <color rgb="FF000000"/>
        </bottom>
      </border>
    </dxf>
  </rfmt>
  <rfmt sheetId="5" xfDxf="1" sqref="S1325" start="0" length="0">
    <dxf>
      <font>
        <b/>
        <sz val="12"/>
        <color rgb="FF000000"/>
      </font>
      <alignment horizontal="justify" vertical="top" wrapText="1" mergeCell="1" readingOrder="0"/>
      <border outline="0">
        <top style="medium">
          <color rgb="FF000000"/>
        </top>
        <bottom style="medium">
          <color rgb="FF000000"/>
        </bottom>
      </border>
    </dxf>
  </rfmt>
  <rfmt sheetId="5" xfDxf="1" sqref="T1325" start="0" length="0">
    <dxf>
      <font>
        <b/>
        <sz val="12"/>
        <color rgb="FF000000"/>
      </font>
      <alignment horizontal="justify" vertical="top" wrapText="1" mergeCell="1" readingOrder="0"/>
      <border outline="0">
        <top style="medium">
          <color rgb="FF000000"/>
        </top>
        <bottom style="medium">
          <color rgb="FF000000"/>
        </bottom>
      </border>
    </dxf>
  </rfmt>
  <rfmt sheetId="5" xfDxf="1" sqref="U1325" start="0" length="0">
    <dxf>
      <font>
        <b/>
        <sz val="12"/>
        <color rgb="FF000000"/>
      </font>
      <alignment horizontal="justify" vertical="top" wrapText="1" mergeCell="1" readingOrder="0"/>
      <border outline="0">
        <top style="medium">
          <color rgb="FF000000"/>
        </top>
        <bottom style="medium">
          <color rgb="FF000000"/>
        </bottom>
      </border>
    </dxf>
  </rfmt>
  <rfmt sheetId="5" xfDxf="1" sqref="V1325" start="0" length="0">
    <dxf>
      <font>
        <b/>
        <sz val="12"/>
        <color rgb="FF000000"/>
      </font>
      <alignment horizontal="justify" vertical="top" wrapText="1" mergeCell="1" readingOrder="0"/>
      <border outline="0">
        <top style="medium">
          <color rgb="FF000000"/>
        </top>
        <bottom style="medium">
          <color rgb="FF000000"/>
        </bottom>
      </border>
    </dxf>
  </rfmt>
  <rfmt sheetId="5" xfDxf="1" sqref="W1325" start="0" length="0">
    <dxf>
      <font>
        <b/>
        <sz val="12"/>
        <color rgb="FF000000"/>
      </font>
      <alignment horizontal="justify" vertical="top" wrapText="1" mergeCell="1" readingOrder="0"/>
      <border outline="0">
        <top style="medium">
          <color rgb="FF000000"/>
        </top>
        <bottom style="medium">
          <color rgb="FF000000"/>
        </bottom>
      </border>
    </dxf>
  </rfmt>
  <rfmt sheetId="5" xfDxf="1" sqref="X1325" start="0" length="0">
    <dxf>
      <font>
        <b/>
        <sz val="12"/>
        <color rgb="FF000000"/>
      </font>
      <alignment horizontal="justify" vertical="top" wrapText="1" mergeCell="1" readingOrder="0"/>
      <border outline="0">
        <top style="medium">
          <color rgb="FF000000"/>
        </top>
        <bottom style="medium">
          <color rgb="FF000000"/>
        </bottom>
      </border>
    </dxf>
  </rfmt>
  <rfmt sheetId="5" xfDxf="1" sqref="Y1325" start="0" length="0">
    <dxf>
      <font>
        <b/>
        <sz val="12"/>
        <color rgb="FF000000"/>
      </font>
      <alignment horizontal="justify" vertical="top" wrapText="1" mergeCell="1" readingOrder="0"/>
      <border outline="0">
        <top style="medium">
          <color rgb="FF000000"/>
        </top>
        <bottom style="medium">
          <color rgb="FF000000"/>
        </bottom>
      </border>
    </dxf>
  </rfmt>
  <rfmt sheetId="5" xfDxf="1" sqref="Z1325" start="0" length="0">
    <dxf>
      <font>
        <b/>
        <sz val="12"/>
        <color rgb="FF000000"/>
      </font>
      <alignment horizontal="justify" vertical="top" wrapText="1" mergeCell="1" readingOrder="0"/>
      <border outline="0">
        <top style="medium">
          <color rgb="FF000000"/>
        </top>
        <bottom style="medium">
          <color rgb="FF000000"/>
        </bottom>
      </border>
    </dxf>
  </rfmt>
  <rfmt sheetId="5" xfDxf="1" sqref="AA1325" start="0" length="0">
    <dxf>
      <font>
        <b/>
        <sz val="12"/>
        <color rgb="FF000000"/>
      </font>
      <alignment horizontal="justify" vertical="top" wrapText="1" mergeCell="1" readingOrder="0"/>
      <border outline="0">
        <top style="medium">
          <color rgb="FF000000"/>
        </top>
        <bottom style="medium">
          <color rgb="FF000000"/>
        </bottom>
      </border>
    </dxf>
  </rfmt>
  <rfmt sheetId="5" xfDxf="1" sqref="AB1325" start="0" length="0">
    <dxf>
      <font>
        <b/>
        <sz val="12"/>
        <color rgb="FF000000"/>
      </font>
      <alignment horizontal="justify" vertical="top" wrapText="1" mergeCell="1" readingOrder="0"/>
      <border outline="0">
        <top style="medium">
          <color rgb="FF000000"/>
        </top>
        <bottom style="medium">
          <color rgb="FF000000"/>
        </bottom>
      </border>
    </dxf>
  </rfmt>
  <rfmt sheetId="5" xfDxf="1" sqref="AC1325" start="0" length="0">
    <dxf>
      <font>
        <b/>
        <sz val="12"/>
        <color rgb="FF000000"/>
      </font>
      <alignment horizontal="justify" vertical="top" wrapText="1" mergeCell="1" readingOrder="0"/>
      <border outline="0">
        <top style="medium">
          <color rgb="FF000000"/>
        </top>
        <bottom style="medium">
          <color rgb="FF000000"/>
        </bottom>
      </border>
    </dxf>
  </rfmt>
  <rfmt sheetId="5" xfDxf="1" sqref="AD1325" start="0" length="0">
    <dxf>
      <font>
        <b/>
        <sz val="12"/>
        <color rgb="FF000000"/>
      </font>
      <alignment horizontal="justify" vertical="top" wrapText="1" mergeCell="1" readingOrder="0"/>
      <border outline="0">
        <top style="medium">
          <color rgb="FF000000"/>
        </top>
        <bottom style="medium">
          <color rgb="FF000000"/>
        </bottom>
      </border>
    </dxf>
  </rfmt>
  <rfmt sheetId="5" xfDxf="1" sqref="AE1325" start="0" length="0">
    <dxf>
      <font>
        <b/>
        <sz val="12"/>
        <color rgb="FF000000"/>
      </font>
      <alignment horizontal="justify" vertical="top" wrapText="1" mergeCell="1" readingOrder="0"/>
      <border outline="0">
        <right style="medium">
          <color rgb="FF000000"/>
        </right>
        <top style="medium">
          <color rgb="FF000000"/>
        </top>
        <bottom style="medium">
          <color rgb="FF000000"/>
        </bottom>
      </border>
    </dxf>
  </rfmt>
  <rcc rId="57868" sId="5" xfDxf="1" dxf="1">
    <nc r="A1326" t="inlineStr">
      <is>
        <t>4.1 Revitalize AIDS Coordination structures (AIDS Committees) and enhance their functionality</t>
      </is>
    </nc>
    <ndxf>
      <font>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26"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C132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32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326"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F132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G132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H1326" start="0" length="0">
    <dxf>
      <font>
        <sz val="11"/>
        <name val="Calibri"/>
        <scheme val="none"/>
      </font>
      <alignment vertical="top" wrapText="1" mergeCell="1" readingOrder="0"/>
      <border outline="0">
        <left style="medium">
          <color rgb="FF000000"/>
        </left>
        <top style="medium">
          <color rgb="FF000000"/>
        </top>
      </border>
    </dxf>
  </rfmt>
  <rfmt sheetId="5" xfDxf="1" sqref="I1326" start="0" length="0">
    <dxf>
      <font>
        <sz val="11"/>
        <name val="Calibri"/>
        <scheme val="none"/>
      </font>
      <alignment vertical="top" wrapText="1" mergeCell="1" readingOrder="0"/>
      <border outline="0">
        <right style="medium">
          <color rgb="FF000000"/>
        </right>
        <top style="medium">
          <color rgb="FF000000"/>
        </top>
      </border>
    </dxf>
  </rfmt>
  <rfmt sheetId="5" xfDxf="1" sqref="J1326"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K1326"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L132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M1326"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32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O1326"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P1326"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Q1326" start="0" length="0">
    <dxf>
      <font>
        <sz val="11"/>
        <name val="Calibri"/>
        <scheme val="none"/>
      </font>
      <alignment vertical="top" wrapText="1" mergeCell="1" readingOrder="0"/>
      <border outline="0">
        <left style="medium">
          <color rgb="FF000000"/>
        </left>
        <top style="medium">
          <color rgb="FF000000"/>
        </top>
      </border>
    </dxf>
  </rfmt>
  <rfmt sheetId="5" xfDxf="1" sqref="R1326" start="0" length="0">
    <dxf>
      <font>
        <sz val="11"/>
        <name val="Calibri"/>
        <scheme val="none"/>
      </font>
      <alignment vertical="top" wrapText="1" mergeCell="1" readingOrder="0"/>
      <border outline="0">
        <right style="medium">
          <color rgb="FF000000"/>
        </right>
        <top style="medium">
          <color rgb="FF000000"/>
        </top>
      </border>
    </dxf>
  </rfmt>
  <rfmt sheetId="5" xfDxf="1" sqref="S1326"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T1326"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U132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V1326"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32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X1326"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cc rId="57869" sId="5" xfDxf="1" dxf="1">
    <nc r="Y1326" t="inlineStr">
      <is>
        <t>Number of coordination meetings conducted</t>
      </is>
    </nc>
    <ndxf>
      <font>
        <sz val="11"/>
        <name val="Calibri"/>
        <scheme val="none"/>
      </font>
      <alignment vertical="top" wrapText="1" readingOrder="0"/>
      <border outline="0">
        <right style="medium">
          <color rgb="FF000000"/>
        </right>
      </border>
    </ndxf>
  </rcc>
  <rcc rId="57870" sId="5" xfDxf="1" dxf="1">
    <nc r="Z1326" t="inlineStr">
      <is>
        <t>36 meetings</t>
      </is>
    </nc>
    <ndxf>
      <font>
        <sz val="11"/>
        <name val="Calibri"/>
        <scheme val="none"/>
      </font>
      <alignment vertical="top" wrapText="1" mergeCell="1" readingOrder="0"/>
      <border outline="0">
        <left style="medium">
          <color rgb="FF000000"/>
        </left>
        <top style="medium">
          <color rgb="FF000000"/>
        </top>
      </border>
    </ndxf>
  </rcc>
  <rfmt sheetId="5" xfDxf="1" sqref="AA1326" start="0" length="0">
    <dxf>
      <font>
        <sz val="11"/>
        <name val="Calibri"/>
        <scheme val="none"/>
      </font>
      <alignment vertical="top" wrapText="1" mergeCell="1" readingOrder="0"/>
      <border outline="0">
        <right style="medium">
          <color rgb="FF000000"/>
        </right>
        <top style="medium">
          <color rgb="FF000000"/>
        </top>
      </border>
    </dxf>
  </rfmt>
  <rcc rId="57871" sId="5" xfDxf="1" dxf="1">
    <nc r="AB1326" t="inlineStr">
      <is>
        <t>Pos, Local Directors</t>
      </is>
    </nc>
    <ndxf>
      <font>
        <sz val="11"/>
        <name val="Calibri"/>
        <scheme val="none"/>
      </font>
      <alignment vertical="top" wrapText="1" mergeCell="1" readingOrder="0"/>
      <border outline="0">
        <left style="medium">
          <color rgb="FF000000"/>
        </left>
        <top style="medium">
          <color rgb="FF000000"/>
        </top>
      </border>
    </ndxf>
  </rcc>
  <rfmt sheetId="5" xfDxf="1" sqref="AC1326" start="0" length="0">
    <dxf>
      <font>
        <sz val="11"/>
        <name val="Calibri"/>
        <scheme val="none"/>
      </font>
      <alignment vertical="top" wrapText="1" mergeCell="1" readingOrder="0"/>
      <border outline="0">
        <top style="medium">
          <color rgb="FF000000"/>
        </top>
      </border>
    </dxf>
  </rfmt>
  <rfmt sheetId="5" xfDxf="1" sqref="AD1326" start="0" length="0">
    <dxf>
      <font>
        <sz val="11"/>
        <name val="Calibri"/>
        <scheme val="none"/>
      </font>
      <alignment vertical="top" wrapText="1" mergeCell="1" readingOrder="0"/>
      <border outline="0">
        <right style="medium">
          <color rgb="FF000000"/>
        </right>
        <top style="medium">
          <color rgb="FF000000"/>
        </top>
      </border>
    </dxf>
  </rfmt>
  <rcc rId="57872" sId="5" xfDxf="1" dxf="1" numFmtId="4">
    <nc r="AE1326">
      <v>44088000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327" start="0" length="0">
    <dxf>
      <font>
        <sz val="11"/>
        <name val="Calibri"/>
        <scheme val="none"/>
      </font>
      <alignment horizontal="justify" vertical="top" wrapText="1" mergeCell="1" readingOrder="0"/>
      <border outline="0">
        <left style="medium">
          <color rgb="FF000000"/>
        </left>
        <right style="medium">
          <color rgb="FF000000"/>
        </right>
      </border>
    </dxf>
  </rfmt>
  <rfmt sheetId="5" xfDxf="1" sqref="B1327" start="0" length="0">
    <dxf>
      <font>
        <sz val="11"/>
        <name val="Calibri"/>
        <scheme val="none"/>
      </font>
      <alignment vertical="top" wrapText="1" mergeCell="1" readingOrder="0"/>
      <border outline="0">
        <left style="medium">
          <color rgb="FF000000"/>
        </left>
        <right style="medium">
          <color rgb="FF000000"/>
        </right>
      </border>
    </dxf>
  </rfmt>
  <rfmt sheetId="5" xfDxf="1" sqref="C132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32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327" start="0" length="0">
    <dxf>
      <font>
        <sz val="11"/>
        <name val="Calibri"/>
        <scheme val="none"/>
      </font>
      <alignment vertical="top" wrapText="1" mergeCell="1" readingOrder="0"/>
      <border outline="0">
        <left style="medium">
          <color rgb="FF000000"/>
        </left>
        <right style="medium">
          <color rgb="FF000000"/>
        </right>
      </border>
    </dxf>
  </rfmt>
  <rfmt sheetId="5" xfDxf="1" sqref="F132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32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327" start="0" length="0">
    <dxf>
      <font>
        <sz val="11"/>
        <name val="Calibri"/>
        <scheme val="none"/>
      </font>
      <alignment vertical="top" wrapText="1" mergeCell="1" readingOrder="0"/>
      <border outline="0">
        <left style="medium">
          <color rgb="FF000000"/>
        </left>
      </border>
    </dxf>
  </rfmt>
  <rfmt sheetId="5" xfDxf="1" sqref="I1327" start="0" length="0">
    <dxf>
      <font>
        <sz val="11"/>
        <name val="Calibri"/>
        <scheme val="none"/>
      </font>
      <alignment vertical="top" wrapText="1" mergeCell="1" readingOrder="0"/>
      <border outline="0">
        <right style="medium">
          <color rgb="FF000000"/>
        </right>
      </border>
    </dxf>
  </rfmt>
  <rfmt sheetId="5" xfDxf="1" sqref="J132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32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32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327" start="0" length="0">
    <dxf>
      <font>
        <sz val="11"/>
        <name val="Calibri"/>
        <scheme val="none"/>
      </font>
      <alignment vertical="top" wrapText="1" mergeCell="1" readingOrder="0"/>
      <border outline="0">
        <left style="medium">
          <color rgb="FF000000"/>
        </left>
        <right style="medium">
          <color rgb="FF000000"/>
        </right>
      </border>
    </dxf>
  </rfmt>
  <rfmt sheetId="5" xfDxf="1" sqref="N132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32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32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327" start="0" length="0">
    <dxf>
      <font>
        <sz val="11"/>
        <name val="Calibri"/>
        <scheme val="none"/>
      </font>
      <alignment vertical="top" wrapText="1" mergeCell="1" readingOrder="0"/>
      <border outline="0">
        <left style="medium">
          <color rgb="FF000000"/>
        </left>
      </border>
    </dxf>
  </rfmt>
  <rfmt sheetId="5" xfDxf="1" sqref="R1327" start="0" length="0">
    <dxf>
      <font>
        <sz val="11"/>
        <name val="Calibri"/>
        <scheme val="none"/>
      </font>
      <alignment vertical="top" wrapText="1" mergeCell="1" readingOrder="0"/>
      <border outline="0">
        <right style="medium">
          <color rgb="FF000000"/>
        </right>
      </border>
    </dxf>
  </rfmt>
  <rfmt sheetId="5" xfDxf="1" sqref="S1327"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327"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32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327" start="0" length="0">
    <dxf>
      <font>
        <sz val="11"/>
        <name val="Calibri"/>
        <scheme val="none"/>
      </font>
      <alignment vertical="top" wrapText="1" mergeCell="1" readingOrder="0"/>
      <border outline="0">
        <left style="medium">
          <color rgb="FF000000"/>
        </left>
        <right style="medium">
          <color rgb="FF000000"/>
        </right>
      </border>
    </dxf>
  </rfmt>
  <rfmt sheetId="5" xfDxf="1" sqref="W132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327"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cc rId="57873" sId="5" xfDxf="1" dxf="1">
    <nc r="Y1327" t="inlineStr">
      <is>
        <t>Number of AIDS Committee members facilitated</t>
      </is>
    </nc>
    <ndxf>
      <font>
        <sz val="11"/>
        <name val="Calibri"/>
        <scheme val="none"/>
      </font>
      <alignment vertical="top" wrapText="1" readingOrder="0"/>
      <border outline="0">
        <right style="medium">
          <color rgb="FF000000"/>
        </right>
      </border>
    </ndxf>
  </rcc>
  <rfmt sheetId="5" xfDxf="1" sqref="Z1327" start="0" length="0">
    <dxf>
      <font>
        <sz val="11"/>
        <name val="Calibri"/>
        <scheme val="none"/>
      </font>
      <alignment vertical="top" wrapText="1" mergeCell="1" readingOrder="0"/>
      <border outline="0">
        <left style="medium">
          <color rgb="FF000000"/>
        </left>
      </border>
    </dxf>
  </rfmt>
  <rfmt sheetId="5" xfDxf="1" sqref="AA1327" start="0" length="0">
    <dxf>
      <font>
        <sz val="11"/>
        <name val="Calibri"/>
        <scheme val="none"/>
      </font>
      <alignment vertical="top" wrapText="1" mergeCell="1" readingOrder="0"/>
      <border outline="0">
        <right style="medium">
          <color rgb="FF000000"/>
        </right>
      </border>
    </dxf>
  </rfmt>
  <rfmt sheetId="5" xfDxf="1" sqref="AB1327" start="0" length="0">
    <dxf>
      <font>
        <sz val="11"/>
        <name val="Calibri"/>
        <scheme val="none"/>
      </font>
      <alignment vertical="top" wrapText="1" mergeCell="1" readingOrder="0"/>
      <border outline="0">
        <left style="medium">
          <color rgb="FF000000"/>
        </left>
      </border>
    </dxf>
  </rfmt>
  <rfmt sheetId="5" xfDxf="1" sqref="AC1327" start="0" length="0">
    <dxf>
      <font>
        <sz val="11"/>
        <name val="Calibri"/>
        <scheme val="none"/>
      </font>
      <alignment vertical="top" wrapText="1" mergeCell="1" readingOrder="0"/>
    </dxf>
  </rfmt>
  <rfmt sheetId="5" xfDxf="1" sqref="AD1327" start="0" length="0">
    <dxf>
      <font>
        <sz val="11"/>
        <name val="Calibri"/>
        <scheme val="none"/>
      </font>
      <alignment vertical="top" wrapText="1" mergeCell="1" readingOrder="0"/>
      <border outline="0">
        <right style="medium">
          <color rgb="FF000000"/>
        </right>
      </border>
    </dxf>
  </rfmt>
  <rfmt sheetId="5" xfDxf="1" sqref="AE1327"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328" start="0" length="0">
    <dxf>
      <font>
        <sz val="11"/>
        <name val="Calibri"/>
        <scheme val="none"/>
      </font>
      <alignment horizontal="justify" vertical="top" wrapText="1" mergeCell="1" readingOrder="0"/>
      <border outline="0">
        <left style="medium">
          <color rgb="FF000000"/>
        </left>
        <right style="medium">
          <color rgb="FF000000"/>
        </right>
      </border>
    </dxf>
  </rfmt>
  <rfmt sheetId="5" xfDxf="1" sqref="B1328" start="0" length="0">
    <dxf>
      <font>
        <sz val="11"/>
        <name val="Calibri"/>
        <scheme val="none"/>
      </font>
      <alignment vertical="top" wrapText="1" mergeCell="1" readingOrder="0"/>
      <border outline="0">
        <left style="medium">
          <color rgb="FF000000"/>
        </left>
        <right style="medium">
          <color rgb="FF000000"/>
        </right>
      </border>
    </dxf>
  </rfmt>
  <rfmt sheetId="5" xfDxf="1" sqref="C132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D132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E1328" start="0" length="0">
    <dxf>
      <font>
        <sz val="11"/>
        <name val="Calibri"/>
        <scheme val="none"/>
      </font>
      <alignment vertical="top" wrapText="1" mergeCell="1" readingOrder="0"/>
      <border outline="0">
        <left style="medium">
          <color rgb="FF000000"/>
        </left>
        <right style="medium">
          <color rgb="FF000000"/>
        </right>
      </border>
    </dxf>
  </rfmt>
  <rfmt sheetId="5" xfDxf="1" sqref="F132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G132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H1328" start="0" length="0">
    <dxf>
      <font>
        <sz val="11"/>
        <name val="Calibri"/>
        <scheme val="none"/>
      </font>
      <alignment vertical="top" wrapText="1" mergeCell="1" readingOrder="0"/>
      <border outline="0">
        <left style="medium">
          <color rgb="FF000000"/>
        </left>
      </border>
    </dxf>
  </rfmt>
  <rfmt sheetId="5" xfDxf="1" sqref="I1328" start="0" length="0">
    <dxf>
      <font>
        <sz val="11"/>
        <name val="Calibri"/>
        <scheme val="none"/>
      </font>
      <alignment vertical="top" wrapText="1" mergeCell="1" readingOrder="0"/>
      <border outline="0">
        <right style="medium">
          <color rgb="FF000000"/>
        </right>
      </border>
    </dxf>
  </rfmt>
  <rfmt sheetId="5" xfDxf="1" sqref="J132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K132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L132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M1328" start="0" length="0">
    <dxf>
      <font>
        <sz val="11"/>
        <name val="Calibri"/>
        <scheme val="none"/>
      </font>
      <alignment vertical="top" wrapText="1" mergeCell="1" readingOrder="0"/>
      <border outline="0">
        <left style="medium">
          <color rgb="FF000000"/>
        </left>
        <right style="medium">
          <color rgb="FF000000"/>
        </right>
      </border>
    </dxf>
  </rfmt>
  <rfmt sheetId="5" xfDxf="1" sqref="N132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O132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P132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Q1328" start="0" length="0">
    <dxf>
      <font>
        <sz val="11"/>
        <name val="Calibri"/>
        <scheme val="none"/>
      </font>
      <alignment vertical="top" wrapText="1" mergeCell="1" readingOrder="0"/>
      <border outline="0">
        <left style="medium">
          <color rgb="FF000000"/>
        </left>
      </border>
    </dxf>
  </rfmt>
  <rfmt sheetId="5" xfDxf="1" sqref="R1328" start="0" length="0">
    <dxf>
      <font>
        <sz val="11"/>
        <name val="Calibri"/>
        <scheme val="none"/>
      </font>
      <alignment vertical="top" wrapText="1" mergeCell="1" readingOrder="0"/>
      <border outline="0">
        <right style="medium">
          <color rgb="FF000000"/>
        </right>
      </border>
    </dxf>
  </rfmt>
  <rfmt sheetId="5" xfDxf="1" sqref="S1328" start="0" length="0">
    <dxf>
      <font>
        <sz val="11"/>
        <name val="Calibri"/>
        <scheme val="none"/>
      </font>
      <fill>
        <patternFill patternType="solid">
          <bgColor rgb="FFBFBFBF"/>
        </patternFill>
      </fill>
      <alignment vertical="top" wrapText="1" mergeCell="1" readingOrder="0"/>
      <border outline="0">
        <left style="medium">
          <color rgb="FF000000"/>
        </left>
      </border>
    </dxf>
  </rfmt>
  <rfmt sheetId="5" xfDxf="1" sqref="T1328" start="0" length="0">
    <dxf>
      <font>
        <sz val="11"/>
        <name val="Calibri"/>
        <scheme val="none"/>
      </font>
      <fill>
        <patternFill patternType="solid">
          <bgColor rgb="FFBFBFBF"/>
        </patternFill>
      </fill>
      <alignment vertical="top" wrapText="1" mergeCell="1" readingOrder="0"/>
      <border outline="0">
        <right style="medium">
          <color rgb="FF000000"/>
        </right>
      </border>
    </dxf>
  </rfmt>
  <rfmt sheetId="5" xfDxf="1" sqref="U132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V1328" start="0" length="0">
    <dxf>
      <font>
        <sz val="11"/>
        <name val="Calibri"/>
        <scheme val="none"/>
      </font>
      <alignment vertical="top" wrapText="1" mergeCell="1" readingOrder="0"/>
      <border outline="0">
        <left style="medium">
          <color rgb="FF000000"/>
        </left>
        <right style="medium">
          <color rgb="FF000000"/>
        </right>
      </border>
    </dxf>
  </rfmt>
  <rfmt sheetId="5" xfDxf="1" sqref="W132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X1328"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rder>
    </dxf>
  </rfmt>
  <rfmt sheetId="5" xfDxf="1" sqref="Y1328" start="0" length="0">
    <dxf>
      <alignment vertical="top" wrapText="1" readingOrder="0"/>
      <border outline="0">
        <right style="medium">
          <color rgb="FF000000"/>
        </right>
      </border>
    </dxf>
  </rfmt>
  <rfmt sheetId="5" xfDxf="1" sqref="Z1328" start="0" length="0">
    <dxf>
      <font>
        <sz val="11"/>
        <name val="Calibri"/>
        <scheme val="none"/>
      </font>
      <alignment vertical="top" wrapText="1" mergeCell="1" readingOrder="0"/>
      <border outline="0">
        <left style="medium">
          <color rgb="FF000000"/>
        </left>
      </border>
    </dxf>
  </rfmt>
  <rfmt sheetId="5" xfDxf="1" sqref="AA1328" start="0" length="0">
    <dxf>
      <font>
        <sz val="11"/>
        <name val="Calibri"/>
        <scheme val="none"/>
      </font>
      <alignment vertical="top" wrapText="1" mergeCell="1" readingOrder="0"/>
      <border outline="0">
        <right style="medium">
          <color rgb="FF000000"/>
        </right>
      </border>
    </dxf>
  </rfmt>
  <rfmt sheetId="5" xfDxf="1" sqref="AB1328" start="0" length="0">
    <dxf>
      <font>
        <sz val="11"/>
        <name val="Calibri"/>
        <scheme val="none"/>
      </font>
      <alignment vertical="top" wrapText="1" mergeCell="1" readingOrder="0"/>
      <border outline="0">
        <left style="medium">
          <color rgb="FF000000"/>
        </left>
      </border>
    </dxf>
  </rfmt>
  <rfmt sheetId="5" xfDxf="1" sqref="AC1328" start="0" length="0">
    <dxf>
      <font>
        <sz val="11"/>
        <name val="Calibri"/>
        <scheme val="none"/>
      </font>
      <alignment vertical="top" wrapText="1" mergeCell="1" readingOrder="0"/>
    </dxf>
  </rfmt>
  <rfmt sheetId="5" xfDxf="1" sqref="AD1328" start="0" length="0">
    <dxf>
      <font>
        <sz val="11"/>
        <name val="Calibri"/>
        <scheme val="none"/>
      </font>
      <alignment vertical="top" wrapText="1" mergeCell="1" readingOrder="0"/>
      <border outline="0">
        <right style="medium">
          <color rgb="FF000000"/>
        </right>
      </border>
    </dxf>
  </rfmt>
  <rfmt sheetId="5" xfDxf="1" sqref="AE1328"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329" start="0" length="0">
    <dxf>
      <font>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2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C132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32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32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F132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G132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H1329" start="0" length="0">
    <dxf>
      <font>
        <sz val="11"/>
        <name val="Calibri"/>
        <scheme val="none"/>
      </font>
      <alignment vertical="top" wrapText="1" mergeCell="1" readingOrder="0"/>
      <border outline="0">
        <left style="medium">
          <color rgb="FF000000"/>
        </left>
        <bottom style="medium">
          <color rgb="FF000000"/>
        </bottom>
      </border>
    </dxf>
  </rfmt>
  <rfmt sheetId="5" xfDxf="1" sqref="I1329" start="0" length="0">
    <dxf>
      <font>
        <sz val="11"/>
        <name val="Calibri"/>
        <scheme val="none"/>
      </font>
      <alignment vertical="top" wrapText="1" mergeCell="1" readingOrder="0"/>
      <border outline="0">
        <right style="medium">
          <color rgb="FF000000"/>
        </right>
        <bottom style="medium">
          <color rgb="FF000000"/>
        </bottom>
      </border>
    </dxf>
  </rfmt>
  <rfmt sheetId="5" xfDxf="1" sqref="J1329"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K1329"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L132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M132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32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O1329"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P1329"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Q1329" start="0" length="0">
    <dxf>
      <font>
        <sz val="11"/>
        <name val="Calibri"/>
        <scheme val="none"/>
      </font>
      <alignment vertical="top" wrapText="1" mergeCell="1" readingOrder="0"/>
      <border outline="0">
        <left style="medium">
          <color rgb="FF000000"/>
        </left>
        <bottom style="medium">
          <color rgb="FF000000"/>
        </bottom>
      </border>
    </dxf>
  </rfmt>
  <rfmt sheetId="5" xfDxf="1" sqref="R1329" start="0" length="0">
    <dxf>
      <font>
        <sz val="11"/>
        <name val="Calibri"/>
        <scheme val="none"/>
      </font>
      <alignment vertical="top" wrapText="1" mergeCell="1" readingOrder="0"/>
      <border outline="0">
        <right style="medium">
          <color rgb="FF000000"/>
        </right>
        <bottom style="medium">
          <color rgb="FF000000"/>
        </bottom>
      </border>
    </dxf>
  </rfmt>
  <rfmt sheetId="5" xfDxf="1" sqref="S1329"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T1329"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U132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V132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32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X1329"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Y1329" start="0" length="0">
    <dxf>
      <alignment vertical="top" wrapText="1" readingOrder="0"/>
      <border outline="0">
        <right style="medium">
          <color rgb="FF000000"/>
        </right>
        <bottom style="medium">
          <color rgb="FF000000"/>
        </bottom>
      </border>
    </dxf>
  </rfmt>
  <rcc rId="57874" sId="5" xfDxf="1" dxf="1">
    <nc r="Z1329" t="inlineStr">
      <is>
        <t>540 members facilitated</t>
      </is>
    </nc>
    <ndxf>
      <font>
        <sz val="11"/>
        <name val="Calibri"/>
        <scheme val="none"/>
      </font>
      <alignment vertical="top" wrapText="1" mergeCell="1" readingOrder="0"/>
      <border outline="0">
        <left style="medium">
          <color rgb="FF000000"/>
        </left>
        <bottom style="medium">
          <color rgb="FF000000"/>
        </bottom>
      </border>
    </ndxf>
  </rcc>
  <rfmt sheetId="5" xfDxf="1" sqref="AA1329" start="0" length="0">
    <dxf>
      <font>
        <sz val="11"/>
        <name val="Calibri"/>
        <scheme val="none"/>
      </font>
      <alignment vertical="top" wrapText="1" mergeCell="1" readingOrder="0"/>
      <border outline="0">
        <right style="medium">
          <color rgb="FF000000"/>
        </right>
        <bottom style="medium">
          <color rgb="FF000000"/>
        </bottom>
      </border>
    </dxf>
  </rfmt>
  <rfmt sheetId="5" xfDxf="1" sqref="AB1329" start="0" length="0">
    <dxf>
      <font>
        <sz val="11"/>
        <name val="Calibri"/>
        <scheme val="none"/>
      </font>
      <alignment vertical="top" wrapText="1" mergeCell="1" readingOrder="0"/>
      <border outline="0">
        <left style="medium">
          <color rgb="FF000000"/>
        </left>
        <bottom style="medium">
          <color rgb="FF000000"/>
        </bottom>
      </border>
    </dxf>
  </rfmt>
  <rfmt sheetId="5" xfDxf="1" sqref="AC1329" start="0" length="0">
    <dxf>
      <font>
        <sz val="11"/>
        <name val="Calibri"/>
        <scheme val="none"/>
      </font>
      <alignment vertical="top" wrapText="1" mergeCell="1" readingOrder="0"/>
      <border outline="0">
        <bottom style="medium">
          <color rgb="FF000000"/>
        </bottom>
      </border>
    </dxf>
  </rfmt>
  <rfmt sheetId="5" xfDxf="1" sqref="AD1329" start="0" length="0">
    <dxf>
      <font>
        <sz val="11"/>
        <name val="Calibri"/>
        <scheme val="none"/>
      </font>
      <alignment vertical="top" wrapText="1" mergeCell="1" readingOrder="0"/>
      <border outline="0">
        <right style="medium">
          <color rgb="FF000000"/>
        </right>
        <bottom style="medium">
          <color rgb="FF000000"/>
        </bottom>
      </border>
    </dxf>
  </rfmt>
  <rfmt sheetId="5" xfDxf="1" sqref="AE1329"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875" sId="5" xfDxf="1" dxf="1">
    <nc r="A1330" t="inlineStr">
      <is>
        <r>
          <t>4.2</t>
        </r>
        <r>
          <rPr>
            <sz val="11"/>
            <rFont val="Calibri"/>
            <family val="2"/>
          </rPr>
          <t xml:space="preserve"> Support the HIV and AIDS coordination office to ensure coordination and mainstreaming of HIV and AIDS in the district planning and budgeting processes </t>
        </r>
      </is>
    </nc>
    <ndxf>
      <font>
        <b/>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F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G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H133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I133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J133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K133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L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M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N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O133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P133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Q133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R133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S1330" start="0" length="0">
    <dxf>
      <font>
        <sz val="11"/>
        <name val="Calibri"/>
        <scheme val="none"/>
      </font>
      <fill>
        <patternFill patternType="solid">
          <bgColor rgb="FFBFBFBF"/>
        </patternFill>
      </fill>
      <alignment vertical="top" wrapText="1" mergeCell="1" readingOrder="0"/>
      <border outline="0">
        <left style="medium">
          <color rgb="FF000000"/>
        </left>
        <top style="medium">
          <color rgb="FF000000"/>
        </top>
      </border>
    </dxf>
  </rfmt>
  <rfmt sheetId="5" xfDxf="1" sqref="T1330" start="0" length="0">
    <dxf>
      <font>
        <sz val="11"/>
        <name val="Calibri"/>
        <scheme val="none"/>
      </font>
      <fill>
        <patternFill patternType="solid">
          <bgColor rgb="FFBFBFBF"/>
        </patternFill>
      </fill>
      <alignment vertical="top" wrapText="1" mergeCell="1" readingOrder="0"/>
      <border outline="0">
        <right style="medium">
          <color rgb="FF000000"/>
        </right>
        <top style="medium">
          <color rgb="FF000000"/>
        </top>
      </border>
    </dxf>
  </rfmt>
  <rfmt sheetId="5" xfDxf="1" sqref="U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V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W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X1330"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cc rId="57876" sId="5" xfDxf="1" dxf="1">
    <nc r="Y1330" t="inlineStr">
      <is>
        <t>Number of focal office facilitated</t>
      </is>
    </nc>
    <ndxf>
      <font>
        <sz val="11"/>
        <name val="Calibri"/>
        <scheme val="none"/>
      </font>
      <alignment vertical="top" wrapText="1" mergeCell="1" readingOrder="0"/>
      <border outline="0">
        <left style="medium">
          <color rgb="FF000000"/>
        </left>
        <right style="medium">
          <color rgb="FF000000"/>
        </right>
        <top style="medium">
          <color rgb="FF000000"/>
        </top>
      </border>
    </ndxf>
  </rcc>
  <rcc rId="57877" sId="5" xfDxf="1" dxf="1">
    <nc r="Z1330" t="inlineStr">
      <is>
        <t>6 focal offices</t>
      </is>
    </nc>
    <ndxf>
      <font>
        <sz val="11"/>
        <name val="Calibri"/>
        <scheme val="none"/>
      </font>
      <alignment vertical="top" wrapText="1" mergeCell="1" readingOrder="0"/>
      <border outline="0">
        <left style="medium">
          <color rgb="FF000000"/>
        </left>
        <top style="medium">
          <color rgb="FF000000"/>
        </top>
      </border>
    </ndxf>
  </rcc>
  <rfmt sheetId="5" xfDxf="1" sqref="AA1330" start="0" length="0">
    <dxf>
      <font>
        <sz val="11"/>
        <name val="Calibri"/>
        <scheme val="none"/>
      </font>
      <alignment vertical="top" wrapText="1" mergeCell="1" readingOrder="0"/>
      <border outline="0">
        <right style="medium">
          <color rgb="FF000000"/>
        </right>
        <top style="medium">
          <color rgb="FF000000"/>
        </top>
      </border>
    </dxf>
  </rfmt>
  <rcc rId="57878" sId="5" xfDxf="1" dxf="1">
    <nc r="AB1330" t="inlineStr">
      <is>
        <t>Pos, FAM, Local Directors</t>
      </is>
    </nc>
    <ndxf>
      <font>
        <sz val="11"/>
        <name val="Calibri"/>
        <scheme val="none"/>
      </font>
      <alignment vertical="top" wrapText="1" mergeCell="1" readingOrder="0"/>
      <border outline="0">
        <left style="medium">
          <color rgb="FF000000"/>
        </left>
        <top style="medium">
          <color rgb="FF000000"/>
        </top>
      </border>
    </ndxf>
  </rcc>
  <rfmt sheetId="5" xfDxf="1" sqref="AC1330" start="0" length="0">
    <dxf>
      <font>
        <sz val="11"/>
        <name val="Calibri"/>
        <scheme val="none"/>
      </font>
      <alignment vertical="top" wrapText="1" mergeCell="1" readingOrder="0"/>
      <border outline="0">
        <top style="medium">
          <color rgb="FF000000"/>
        </top>
      </border>
    </dxf>
  </rfmt>
  <rfmt sheetId="5" xfDxf="1" sqref="AD1330" start="0" length="0">
    <dxf>
      <font>
        <sz val="11"/>
        <name val="Calibri"/>
        <scheme val="none"/>
      </font>
      <alignment vertical="top" wrapText="1" mergeCell="1" readingOrder="0"/>
      <border outline="0">
        <right style="medium">
          <color rgb="FF000000"/>
        </right>
        <top style="medium">
          <color rgb="FF000000"/>
        </top>
      </border>
    </dxf>
  </rfmt>
  <rcc rId="57879" sId="5" xfDxf="1" dxf="1" numFmtId="4">
    <nc r="AE1330">
      <v>22440000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331" start="0" length="0">
    <dxf>
      <font>
        <b/>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F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G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H133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I133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J133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K133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L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M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N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O133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P133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Q133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R133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S1331" start="0" length="0">
    <dxf>
      <font>
        <sz val="11"/>
        <name val="Calibri"/>
        <scheme val="none"/>
      </font>
      <fill>
        <patternFill patternType="solid">
          <bgColor rgb="FFBFBFBF"/>
        </patternFill>
      </fill>
      <alignment vertical="top" wrapText="1" mergeCell="1" readingOrder="0"/>
      <border outline="0">
        <left style="medium">
          <color rgb="FF000000"/>
        </left>
        <bottom style="medium">
          <color rgb="FF000000"/>
        </bottom>
      </border>
    </dxf>
  </rfmt>
  <rfmt sheetId="5" xfDxf="1" sqref="T1331" start="0" length="0">
    <dxf>
      <font>
        <sz val="11"/>
        <name val="Calibri"/>
        <scheme val="none"/>
      </font>
      <fill>
        <patternFill patternType="solid">
          <bgColor rgb="FFBFBFBF"/>
        </patternFill>
      </fill>
      <alignment vertical="top" wrapText="1" mergeCell="1" readingOrder="0"/>
      <border outline="0">
        <right style="medium">
          <color rgb="FF000000"/>
        </right>
        <bottom style="medium">
          <color rgb="FF000000"/>
        </bottom>
      </border>
    </dxf>
  </rfmt>
  <rfmt sheetId="5" xfDxf="1" sqref="U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V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W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X1331"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Y1331"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Z1331" start="0" length="0">
    <dxf>
      <font>
        <sz val="11"/>
        <name val="Calibri"/>
        <scheme val="none"/>
      </font>
      <alignment vertical="top" wrapText="1" mergeCell="1" readingOrder="0"/>
      <border outline="0">
        <left style="medium">
          <color rgb="FF000000"/>
        </left>
        <bottom style="medium">
          <color rgb="FF000000"/>
        </bottom>
      </border>
    </dxf>
  </rfmt>
  <rfmt sheetId="5" xfDxf="1" sqref="AA1331" start="0" length="0">
    <dxf>
      <font>
        <sz val="11"/>
        <name val="Calibri"/>
        <scheme val="none"/>
      </font>
      <alignment vertical="top" wrapText="1" mergeCell="1" readingOrder="0"/>
      <border outline="0">
        <right style="medium">
          <color rgb="FF000000"/>
        </right>
        <bottom style="medium">
          <color rgb="FF000000"/>
        </bottom>
      </border>
    </dxf>
  </rfmt>
  <rfmt sheetId="5" xfDxf="1" sqref="AB1331" start="0" length="0">
    <dxf>
      <font>
        <sz val="11"/>
        <name val="Calibri"/>
        <scheme val="none"/>
      </font>
      <alignment vertical="top" wrapText="1" mergeCell="1" readingOrder="0"/>
      <border outline="0">
        <left style="medium">
          <color rgb="FF000000"/>
        </left>
        <bottom style="medium">
          <color rgb="FF000000"/>
        </bottom>
      </border>
    </dxf>
  </rfmt>
  <rfmt sheetId="5" xfDxf="1" sqref="AC1331" start="0" length="0">
    <dxf>
      <font>
        <sz val="11"/>
        <name val="Calibri"/>
        <scheme val="none"/>
      </font>
      <alignment vertical="top" wrapText="1" mergeCell="1" readingOrder="0"/>
      <border outline="0">
        <bottom style="medium">
          <color rgb="FF000000"/>
        </bottom>
      </border>
    </dxf>
  </rfmt>
  <rfmt sheetId="5" xfDxf="1" sqref="AD1331" start="0" length="0">
    <dxf>
      <font>
        <sz val="11"/>
        <name val="Calibri"/>
        <scheme val="none"/>
      </font>
      <alignment vertical="top" wrapText="1" mergeCell="1" readingOrder="0"/>
      <border outline="0">
        <right style="medium">
          <color rgb="FF000000"/>
        </right>
        <bottom style="medium">
          <color rgb="FF000000"/>
        </bottom>
      </border>
    </dxf>
  </rfmt>
  <rfmt sheetId="5" xfDxf="1" sqref="AE1331"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880" sId="5" xfDxf="1" dxf="1">
    <nc r="A1332" t="inlineStr">
      <is>
        <t>4.3 Conduct quarterly meetings for national and local level implementing partners to raise awareness and share information on appropriate strategies for service delivery among MARPS</t>
      </is>
    </nc>
    <ndxf>
      <font>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3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C133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D133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E133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F133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G133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H1332"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I1332"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J1332"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K1332"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L133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M133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N133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O1332"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P1332"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Q1332"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R1332"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S1332"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T1332"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U133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V133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W133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X133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cc rId="57881" sId="5" xfDxf="1" dxf="1">
    <nc r="Y1332" t="inlineStr">
      <is>
        <t>Number of meeting conducted</t>
      </is>
    </nc>
    <ndxf>
      <font>
        <sz val="11"/>
        <name val="Calibri"/>
        <scheme val="none"/>
      </font>
      <alignment vertical="top" wrapText="1" readingOrder="0"/>
      <border outline="0">
        <right style="medium">
          <color rgb="FF000000"/>
        </right>
      </border>
    </ndxf>
  </rcc>
  <rcc rId="57882" sId="5" xfDxf="1" dxf="1">
    <nc r="Z1332" t="inlineStr">
      <is>
        <t>6 meetings</t>
      </is>
    </nc>
    <ndxf>
      <font>
        <sz val="11"/>
        <name val="Calibri"/>
        <scheme val="none"/>
      </font>
      <alignment vertical="top" wrapText="1" mergeCell="1" readingOrder="0"/>
      <border outline="0">
        <left style="medium">
          <color rgb="FF000000"/>
        </left>
        <top style="medium">
          <color rgb="FF000000"/>
        </top>
      </border>
    </ndxf>
  </rcc>
  <rfmt sheetId="5" xfDxf="1" sqref="AA1332" start="0" length="0">
    <dxf>
      <font>
        <sz val="11"/>
        <name val="Calibri"/>
        <scheme val="none"/>
      </font>
      <alignment vertical="top" wrapText="1" mergeCell="1" readingOrder="0"/>
      <border outline="0">
        <right style="medium">
          <color rgb="FF000000"/>
        </right>
        <top style="medium">
          <color rgb="FF000000"/>
        </top>
      </border>
    </dxf>
  </rfmt>
  <rcc rId="57883" sId="5" xfDxf="1" dxf="1">
    <nc r="AB1332" t="inlineStr">
      <is>
        <t>PIS, Pos, STD/MARPI Clinic</t>
      </is>
    </nc>
    <ndxf>
      <font>
        <sz val="11"/>
        <name val="Calibri"/>
        <scheme val="none"/>
      </font>
      <alignment vertical="top" wrapText="1" mergeCell="1" readingOrder="0"/>
      <border outline="0">
        <left style="medium">
          <color rgb="FF000000"/>
        </left>
        <top style="medium">
          <color rgb="FF000000"/>
        </top>
      </border>
    </ndxf>
  </rcc>
  <rfmt sheetId="5" xfDxf="1" sqref="AC1332" start="0" length="0">
    <dxf>
      <font>
        <sz val="11"/>
        <name val="Calibri"/>
        <scheme val="none"/>
      </font>
      <alignment vertical="top" wrapText="1" mergeCell="1" readingOrder="0"/>
      <border outline="0">
        <top style="medium">
          <color rgb="FF000000"/>
        </top>
      </border>
    </dxf>
  </rfmt>
  <rfmt sheetId="5" xfDxf="1" sqref="AD1332" start="0" length="0">
    <dxf>
      <font>
        <sz val="11"/>
        <name val="Calibri"/>
        <scheme val="none"/>
      </font>
      <alignment vertical="top" wrapText="1" mergeCell="1" readingOrder="0"/>
      <border outline="0">
        <right style="medium">
          <color rgb="FF000000"/>
        </right>
        <top style="medium">
          <color rgb="FF000000"/>
        </top>
      </border>
    </dxf>
  </rfmt>
  <rcc rId="57884" sId="5" xfDxf="1" dxf="1" numFmtId="4">
    <nc r="AE1332">
      <v>16638000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333" start="0" length="0">
    <dxf>
      <font>
        <sz val="11"/>
        <name val="Calibri"/>
        <scheme val="none"/>
      </font>
      <alignment horizontal="justify" vertical="top" wrapText="1" mergeCell="1" readingOrder="0"/>
      <border outline="0">
        <left style="medium">
          <color rgb="FF000000"/>
        </left>
        <right style="medium">
          <color rgb="FF000000"/>
        </right>
      </border>
    </dxf>
  </rfmt>
  <rfmt sheetId="5" xfDxf="1" sqref="B133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C133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33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33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F133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3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33"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I1333"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J1333"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K1333"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L133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M133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N133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O1333"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P1333"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Q1333"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R1333"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S1333"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T1333"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U133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V133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W133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X133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cc rId="57885" sId="5" xfDxf="1" dxf="1">
    <nc r="Y1333" t="inlineStr">
      <is>
        <t>Number of stakeholders participating</t>
      </is>
    </nc>
    <ndxf>
      <font>
        <sz val="11"/>
        <name val="Calibri"/>
        <scheme val="none"/>
      </font>
      <alignment vertical="top" wrapText="1" readingOrder="0"/>
      <border outline="0">
        <right style="medium">
          <color rgb="FF000000"/>
        </right>
      </border>
    </ndxf>
  </rcc>
  <rfmt sheetId="5" xfDxf="1" sqref="Z1333" start="0" length="0">
    <dxf>
      <font>
        <sz val="11"/>
        <name val="Calibri"/>
        <scheme val="none"/>
      </font>
      <alignment vertical="top" wrapText="1" mergeCell="1" readingOrder="0"/>
      <border outline="0">
        <left style="medium">
          <color rgb="FF000000"/>
        </left>
      </border>
    </dxf>
  </rfmt>
  <rfmt sheetId="5" xfDxf="1" sqref="AA1333" start="0" length="0">
    <dxf>
      <font>
        <sz val="11"/>
        <name val="Calibri"/>
        <scheme val="none"/>
      </font>
      <alignment vertical="top" wrapText="1" mergeCell="1" readingOrder="0"/>
      <border outline="0">
        <right style="medium">
          <color rgb="FF000000"/>
        </right>
      </border>
    </dxf>
  </rfmt>
  <rfmt sheetId="5" xfDxf="1" sqref="AB1333" start="0" length="0">
    <dxf>
      <font>
        <sz val="11"/>
        <name val="Calibri"/>
        <scheme val="none"/>
      </font>
      <alignment vertical="top" wrapText="1" mergeCell="1" readingOrder="0"/>
      <border outline="0">
        <left style="medium">
          <color rgb="FF000000"/>
        </left>
      </border>
    </dxf>
  </rfmt>
  <rfmt sheetId="5" xfDxf="1" sqref="AC1333" start="0" length="0">
    <dxf>
      <font>
        <sz val="11"/>
        <name val="Calibri"/>
        <scheme val="none"/>
      </font>
      <alignment vertical="top" wrapText="1" mergeCell="1" readingOrder="0"/>
    </dxf>
  </rfmt>
  <rfmt sheetId="5" xfDxf="1" sqref="AD1333" start="0" length="0">
    <dxf>
      <font>
        <sz val="11"/>
        <name val="Calibri"/>
        <scheme val="none"/>
      </font>
      <alignment vertical="top" wrapText="1" mergeCell="1" readingOrder="0"/>
      <border outline="0">
        <right style="medium">
          <color rgb="FF000000"/>
        </right>
      </border>
    </dxf>
  </rfmt>
  <rfmt sheetId="5" xfDxf="1" sqref="AE1333"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334" start="0" length="0">
    <dxf>
      <font>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3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C133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D133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E133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F133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G133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H1334"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I1334"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J1334"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K1334"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L133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M133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N133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O1334"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P1334"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Q1334"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R1334"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S1334"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T1334"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U133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V133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W133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X133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Y1334" start="0" length="0">
    <dxf>
      <alignment vertical="top" wrapText="1" readingOrder="0"/>
      <border outline="0">
        <right style="medium">
          <color rgb="FF000000"/>
        </right>
        <bottom style="medium">
          <color rgb="FF000000"/>
        </bottom>
      </border>
    </dxf>
  </rfmt>
  <rcc rId="57886" sId="5" xfDxf="1" dxf="1">
    <nc r="Z1334" t="inlineStr">
      <is>
        <t>180 participants (30 per meeting)</t>
      </is>
    </nc>
    <ndxf>
      <font>
        <sz val="11"/>
        <name val="Calibri"/>
        <scheme val="none"/>
      </font>
      <alignment vertical="top" wrapText="1" mergeCell="1" readingOrder="0"/>
      <border outline="0">
        <left style="medium">
          <color rgb="FF000000"/>
        </left>
        <bottom style="medium">
          <color rgb="FF000000"/>
        </bottom>
      </border>
    </ndxf>
  </rcc>
  <rfmt sheetId="5" xfDxf="1" sqref="AA1334" start="0" length="0">
    <dxf>
      <font>
        <sz val="11"/>
        <name val="Calibri"/>
        <scheme val="none"/>
      </font>
      <alignment vertical="top" wrapText="1" mergeCell="1" readingOrder="0"/>
      <border outline="0">
        <right style="medium">
          <color rgb="FF000000"/>
        </right>
        <bottom style="medium">
          <color rgb="FF000000"/>
        </bottom>
      </border>
    </dxf>
  </rfmt>
  <rfmt sheetId="5" xfDxf="1" sqref="AB1334" start="0" length="0">
    <dxf>
      <font>
        <sz val="11"/>
        <name val="Calibri"/>
        <scheme val="none"/>
      </font>
      <alignment vertical="top" wrapText="1" mergeCell="1" readingOrder="0"/>
      <border outline="0">
        <left style="medium">
          <color rgb="FF000000"/>
        </left>
        <bottom style="medium">
          <color rgb="FF000000"/>
        </bottom>
      </border>
    </dxf>
  </rfmt>
  <rfmt sheetId="5" xfDxf="1" sqref="AC1334" start="0" length="0">
    <dxf>
      <font>
        <sz val="11"/>
        <name val="Calibri"/>
        <scheme val="none"/>
      </font>
      <alignment vertical="top" wrapText="1" mergeCell="1" readingOrder="0"/>
      <border outline="0">
        <bottom style="medium">
          <color rgb="FF000000"/>
        </bottom>
      </border>
    </dxf>
  </rfmt>
  <rfmt sheetId="5" xfDxf="1" sqref="AD1334" start="0" length="0">
    <dxf>
      <font>
        <sz val="11"/>
        <name val="Calibri"/>
        <scheme val="none"/>
      </font>
      <alignment vertical="top" wrapText="1" mergeCell="1" readingOrder="0"/>
      <border outline="0">
        <right style="medium">
          <color rgb="FF000000"/>
        </right>
        <bottom style="medium">
          <color rgb="FF000000"/>
        </bottom>
      </border>
    </dxf>
  </rfmt>
  <rfmt sheetId="5" xfDxf="1" sqref="AE1334"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887" sId="5" xfDxf="1" dxf="1">
    <nc r="A1335" t="inlineStr">
      <is>
        <t xml:space="preserve">4.4. Develop a referral network based on the mapping exercise conducted under objective 1 </t>
      </is>
    </nc>
    <ndxf>
      <font>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3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C133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D133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E133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F133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G133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H1335" start="0" length="0">
    <dxf>
      <font>
        <sz val="11"/>
        <name val="Calibri"/>
        <scheme val="none"/>
      </font>
      <alignment vertical="top" wrapText="1" mergeCell="1" readingOrder="0"/>
      <border outline="0">
        <left style="medium">
          <color rgb="FF000000"/>
        </left>
        <top style="medium">
          <color rgb="FF000000"/>
        </top>
      </border>
    </dxf>
  </rfmt>
  <rfmt sheetId="5" xfDxf="1" sqref="I1335" start="0" length="0">
    <dxf>
      <font>
        <sz val="11"/>
        <name val="Calibri"/>
        <scheme val="none"/>
      </font>
      <alignment vertical="top" wrapText="1" mergeCell="1" readingOrder="0"/>
      <border outline="0">
        <right style="medium">
          <color rgb="FF000000"/>
        </right>
        <top style="medium">
          <color rgb="FF000000"/>
        </top>
      </border>
    </dxf>
  </rfmt>
  <rfmt sheetId="5" xfDxf="1" sqref="J1335" start="0" length="0">
    <dxf>
      <font>
        <sz val="11"/>
        <name val="Calibri"/>
        <scheme val="none"/>
      </font>
      <alignment vertical="top" wrapText="1" mergeCell="1" readingOrder="0"/>
      <border outline="0">
        <left style="medium">
          <color rgb="FF000000"/>
        </left>
        <top style="medium">
          <color rgb="FF000000"/>
        </top>
      </border>
    </dxf>
  </rfmt>
  <rfmt sheetId="5" xfDxf="1" sqref="K1335" start="0" length="0">
    <dxf>
      <font>
        <sz val="11"/>
        <name val="Calibri"/>
        <scheme val="none"/>
      </font>
      <alignment vertical="top" wrapText="1" mergeCell="1" readingOrder="0"/>
      <border outline="0">
        <right style="medium">
          <color rgb="FF000000"/>
        </right>
        <top style="medium">
          <color rgb="FF000000"/>
        </top>
      </border>
    </dxf>
  </rfmt>
  <rfmt sheetId="5" xfDxf="1" sqref="L133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M133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33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O1335" start="0" length="0">
    <dxf>
      <font>
        <sz val="11"/>
        <name val="Calibri"/>
        <scheme val="none"/>
      </font>
      <alignment vertical="top" wrapText="1" mergeCell="1" readingOrder="0"/>
      <border outline="0">
        <left style="medium">
          <color rgb="FF000000"/>
        </left>
        <top style="medium">
          <color rgb="FF000000"/>
        </top>
      </border>
    </dxf>
  </rfmt>
  <rfmt sheetId="5" xfDxf="1" sqref="P1335" start="0" length="0">
    <dxf>
      <font>
        <sz val="11"/>
        <name val="Calibri"/>
        <scheme val="none"/>
      </font>
      <alignment vertical="top" wrapText="1" mergeCell="1" readingOrder="0"/>
      <border outline="0">
        <right style="medium">
          <color rgb="FF000000"/>
        </right>
        <top style="medium">
          <color rgb="FF000000"/>
        </top>
      </border>
    </dxf>
  </rfmt>
  <rfmt sheetId="5" xfDxf="1" sqref="Q1335" start="0" length="0">
    <dxf>
      <font>
        <sz val="11"/>
        <name val="Calibri"/>
        <scheme val="none"/>
      </font>
      <alignment vertical="top" wrapText="1" mergeCell="1" readingOrder="0"/>
      <border outline="0">
        <left style="medium">
          <color rgb="FF000000"/>
        </left>
        <top style="medium">
          <color rgb="FF000000"/>
        </top>
      </border>
    </dxf>
  </rfmt>
  <rfmt sheetId="5" xfDxf="1" sqref="R1335" start="0" length="0">
    <dxf>
      <font>
        <sz val="11"/>
        <name val="Calibri"/>
        <scheme val="none"/>
      </font>
      <alignment vertical="top" wrapText="1" mergeCell="1" readingOrder="0"/>
      <border outline="0">
        <right style="medium">
          <color rgb="FF000000"/>
        </right>
        <top style="medium">
          <color rgb="FF000000"/>
        </top>
      </border>
    </dxf>
  </rfmt>
  <rfmt sheetId="5" xfDxf="1" sqref="S1335" start="0" length="0">
    <dxf>
      <font>
        <sz val="11"/>
        <name val="Calibri"/>
        <scheme val="none"/>
      </font>
      <alignment vertical="top" wrapText="1" mergeCell="1" readingOrder="0"/>
      <border outline="0">
        <left style="medium">
          <color rgb="FF000000"/>
        </left>
        <top style="medium">
          <color rgb="FF000000"/>
        </top>
      </border>
    </dxf>
  </rfmt>
  <rfmt sheetId="5" xfDxf="1" sqref="T1335" start="0" length="0">
    <dxf>
      <font>
        <sz val="11"/>
        <name val="Calibri"/>
        <scheme val="none"/>
      </font>
      <alignment vertical="top" wrapText="1" mergeCell="1" readingOrder="0"/>
      <border outline="0">
        <right style="medium">
          <color rgb="FF000000"/>
        </right>
        <top style="medium">
          <color rgb="FF000000"/>
        </top>
      </border>
    </dxf>
  </rfmt>
  <rfmt sheetId="5" xfDxf="1" sqref="U133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V133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33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335"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888" sId="5" xfDxf="1" dxf="1">
    <nc r="Y1335" t="inlineStr">
      <is>
        <t>Number TA/consultant hired</t>
      </is>
    </nc>
    <ndxf>
      <font>
        <sz val="11"/>
        <name val="Calibri"/>
        <scheme val="none"/>
      </font>
      <alignment vertical="top" wrapText="1" readingOrder="0"/>
      <border outline="0">
        <right style="medium">
          <color rgb="FF000000"/>
        </right>
      </border>
    </ndxf>
  </rcc>
  <rcc rId="57889" sId="5" xfDxf="1" dxf="1">
    <nc r="Z1335" t="inlineStr">
      <is>
        <t>1 consultant</t>
      </is>
    </nc>
    <ndxf>
      <font>
        <sz val="11"/>
        <name val="Calibri"/>
        <scheme val="none"/>
      </font>
      <alignment vertical="top" wrapText="1" mergeCell="1" readingOrder="0"/>
      <border outline="0">
        <left style="medium">
          <color rgb="FF000000"/>
        </left>
        <top style="medium">
          <color rgb="FF000000"/>
        </top>
      </border>
    </ndxf>
  </rcc>
  <rfmt sheetId="5" xfDxf="1" sqref="AA1335" start="0" length="0">
    <dxf>
      <font>
        <sz val="11"/>
        <name val="Calibri"/>
        <scheme val="none"/>
      </font>
      <alignment vertical="top" wrapText="1" mergeCell="1" readingOrder="0"/>
      <border outline="0">
        <right style="medium">
          <color rgb="FF000000"/>
        </right>
        <top style="medium">
          <color rgb="FF000000"/>
        </top>
      </border>
    </dxf>
  </rfmt>
  <rcc rId="57890" sId="5" xfDxf="1" dxf="1">
    <nc r="AB1335" t="inlineStr">
      <is>
        <t>PIS, Pos, STD/MARPI Clinic</t>
      </is>
    </nc>
    <ndxf>
      <font>
        <sz val="11"/>
        <name val="Calibri"/>
        <scheme val="none"/>
      </font>
      <alignment vertical="top" wrapText="1" mergeCell="1" readingOrder="0"/>
      <border outline="0">
        <left style="medium">
          <color rgb="FF000000"/>
        </left>
        <top style="medium">
          <color rgb="FF000000"/>
        </top>
      </border>
    </ndxf>
  </rcc>
  <rfmt sheetId="5" xfDxf="1" sqref="AC1335" start="0" length="0">
    <dxf>
      <font>
        <sz val="11"/>
        <name val="Calibri"/>
        <scheme val="none"/>
      </font>
      <alignment vertical="top" wrapText="1" mergeCell="1" readingOrder="0"/>
      <border outline="0">
        <top style="medium">
          <color rgb="FF000000"/>
        </top>
      </border>
    </dxf>
  </rfmt>
  <rfmt sheetId="5" xfDxf="1" sqref="AD1335" start="0" length="0">
    <dxf>
      <font>
        <sz val="11"/>
        <name val="Calibri"/>
        <scheme val="none"/>
      </font>
      <alignment vertical="top" wrapText="1" mergeCell="1" readingOrder="0"/>
      <border outline="0">
        <right style="medium">
          <color rgb="FF000000"/>
        </right>
        <top style="medium">
          <color rgb="FF000000"/>
        </top>
      </border>
    </dxf>
  </rfmt>
  <rcc rId="57891" sId="5" xfDxf="1" dxf="1" numFmtId="4">
    <nc r="AE1335">
      <v>52490000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336" start="0" length="0">
    <dxf>
      <font>
        <sz val="11"/>
        <name val="Calibri"/>
        <scheme val="none"/>
      </font>
      <alignment horizontal="justify" vertical="top" wrapText="1" mergeCell="1" readingOrder="0"/>
      <border outline="0">
        <left style="medium">
          <color rgb="FF000000"/>
        </left>
        <right style="medium">
          <color rgb="FF000000"/>
        </right>
      </border>
    </dxf>
  </rfmt>
  <rfmt sheetId="5" xfDxf="1" sqref="B133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33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33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33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3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3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36" start="0" length="0">
    <dxf>
      <font>
        <sz val="11"/>
        <name val="Calibri"/>
        <scheme val="none"/>
      </font>
      <alignment vertical="top" wrapText="1" mergeCell="1" readingOrder="0"/>
      <border outline="0">
        <left style="medium">
          <color rgb="FF000000"/>
        </left>
      </border>
    </dxf>
  </rfmt>
  <rfmt sheetId="5" xfDxf="1" sqref="I1336" start="0" length="0">
    <dxf>
      <font>
        <sz val="11"/>
        <name val="Calibri"/>
        <scheme val="none"/>
      </font>
      <alignment vertical="top" wrapText="1" mergeCell="1" readingOrder="0"/>
      <border outline="0">
        <right style="medium">
          <color rgb="FF000000"/>
        </right>
      </border>
    </dxf>
  </rfmt>
  <rfmt sheetId="5" xfDxf="1" sqref="J1336" start="0" length="0">
    <dxf>
      <font>
        <sz val="11"/>
        <name val="Calibri"/>
        <scheme val="none"/>
      </font>
      <alignment vertical="top" wrapText="1" mergeCell="1" readingOrder="0"/>
      <border outline="0">
        <left style="medium">
          <color rgb="FF000000"/>
        </left>
      </border>
    </dxf>
  </rfmt>
  <rfmt sheetId="5" xfDxf="1" sqref="K1336" start="0" length="0">
    <dxf>
      <font>
        <sz val="11"/>
        <name val="Calibri"/>
        <scheme val="none"/>
      </font>
      <alignment vertical="top" wrapText="1" mergeCell="1" readingOrder="0"/>
      <border outline="0">
        <right style="medium">
          <color rgb="FF000000"/>
        </right>
      </border>
    </dxf>
  </rfmt>
  <rfmt sheetId="5" xfDxf="1" sqref="L1336" start="0" length="0">
    <dxf>
      <font>
        <sz val="11"/>
        <name val="Calibri"/>
        <scheme val="none"/>
      </font>
      <alignment vertical="top" wrapText="1" mergeCell="1" readingOrder="0"/>
      <border outline="0">
        <left style="medium">
          <color rgb="FF000000"/>
        </left>
        <right style="medium">
          <color rgb="FF000000"/>
        </right>
      </border>
    </dxf>
  </rfmt>
  <rfmt sheetId="5" xfDxf="1" sqref="M1336" start="0" length="0">
    <dxf>
      <font>
        <sz val="11"/>
        <name val="Calibri"/>
        <scheme val="none"/>
      </font>
      <alignment vertical="top" wrapText="1" mergeCell="1" readingOrder="0"/>
      <border outline="0">
        <left style="medium">
          <color rgb="FF000000"/>
        </left>
        <right style="medium">
          <color rgb="FF000000"/>
        </right>
      </border>
    </dxf>
  </rfmt>
  <rfmt sheetId="5" xfDxf="1" sqref="N1336" start="0" length="0">
    <dxf>
      <font>
        <sz val="11"/>
        <name val="Calibri"/>
        <scheme val="none"/>
      </font>
      <alignment vertical="top" wrapText="1" mergeCell="1" readingOrder="0"/>
      <border outline="0">
        <left style="medium">
          <color rgb="FF000000"/>
        </left>
        <right style="medium">
          <color rgb="FF000000"/>
        </right>
      </border>
    </dxf>
  </rfmt>
  <rfmt sheetId="5" xfDxf="1" sqref="O1336" start="0" length="0">
    <dxf>
      <font>
        <sz val="11"/>
        <name val="Calibri"/>
        <scheme val="none"/>
      </font>
      <alignment vertical="top" wrapText="1" mergeCell="1" readingOrder="0"/>
      <border outline="0">
        <left style="medium">
          <color rgb="FF000000"/>
        </left>
      </border>
    </dxf>
  </rfmt>
  <rfmt sheetId="5" xfDxf="1" sqref="P1336" start="0" length="0">
    <dxf>
      <font>
        <sz val="11"/>
        <name val="Calibri"/>
        <scheme val="none"/>
      </font>
      <alignment vertical="top" wrapText="1" mergeCell="1" readingOrder="0"/>
      <border outline="0">
        <right style="medium">
          <color rgb="FF000000"/>
        </right>
      </border>
    </dxf>
  </rfmt>
  <rfmt sheetId="5" xfDxf="1" sqref="Q1336" start="0" length="0">
    <dxf>
      <font>
        <sz val="11"/>
        <name val="Calibri"/>
        <scheme val="none"/>
      </font>
      <alignment vertical="top" wrapText="1" mergeCell="1" readingOrder="0"/>
      <border outline="0">
        <left style="medium">
          <color rgb="FF000000"/>
        </left>
      </border>
    </dxf>
  </rfmt>
  <rfmt sheetId="5" xfDxf="1" sqref="R1336" start="0" length="0">
    <dxf>
      <font>
        <sz val="11"/>
        <name val="Calibri"/>
        <scheme val="none"/>
      </font>
      <alignment vertical="top" wrapText="1" mergeCell="1" readingOrder="0"/>
      <border outline="0">
        <right style="medium">
          <color rgb="FF000000"/>
        </right>
      </border>
    </dxf>
  </rfmt>
  <rfmt sheetId="5" xfDxf="1" sqref="S1336" start="0" length="0">
    <dxf>
      <font>
        <sz val="11"/>
        <name val="Calibri"/>
        <scheme val="none"/>
      </font>
      <alignment vertical="top" wrapText="1" mergeCell="1" readingOrder="0"/>
      <border outline="0">
        <left style="medium">
          <color rgb="FF000000"/>
        </left>
      </border>
    </dxf>
  </rfmt>
  <rfmt sheetId="5" xfDxf="1" sqref="T1336" start="0" length="0">
    <dxf>
      <font>
        <sz val="11"/>
        <name val="Calibri"/>
        <scheme val="none"/>
      </font>
      <alignment vertical="top" wrapText="1" mergeCell="1" readingOrder="0"/>
      <border outline="0">
        <right style="medium">
          <color rgb="FF000000"/>
        </right>
      </border>
    </dxf>
  </rfmt>
  <rfmt sheetId="5" xfDxf="1" sqref="U1336" start="0" length="0">
    <dxf>
      <font>
        <sz val="11"/>
        <name val="Calibri"/>
        <scheme val="none"/>
      </font>
      <alignment vertical="top" wrapText="1" mergeCell="1" readingOrder="0"/>
      <border outline="0">
        <left style="medium">
          <color rgb="FF000000"/>
        </left>
        <right style="medium">
          <color rgb="FF000000"/>
        </right>
      </border>
    </dxf>
  </rfmt>
  <rfmt sheetId="5" xfDxf="1" sqref="V1336" start="0" length="0">
    <dxf>
      <font>
        <sz val="11"/>
        <name val="Calibri"/>
        <scheme val="none"/>
      </font>
      <alignment vertical="top" wrapText="1" mergeCell="1" readingOrder="0"/>
      <border outline="0">
        <left style="medium">
          <color rgb="FF000000"/>
        </left>
        <right style="medium">
          <color rgb="FF000000"/>
        </right>
      </border>
    </dxf>
  </rfmt>
  <rfmt sheetId="5" xfDxf="1" sqref="W1336" start="0" length="0">
    <dxf>
      <font>
        <sz val="11"/>
        <name val="Calibri"/>
        <scheme val="none"/>
      </font>
      <alignment vertical="top" wrapText="1" mergeCell="1" readingOrder="0"/>
      <border outline="0">
        <left style="medium">
          <color rgb="FF000000"/>
        </left>
        <right style="medium">
          <color rgb="FF000000"/>
        </right>
      </border>
    </dxf>
  </rfmt>
  <rfmt sheetId="5" xfDxf="1" sqref="X1336" start="0" length="0">
    <dxf>
      <font>
        <sz val="11"/>
        <name val="Calibri"/>
        <scheme val="none"/>
      </font>
      <alignment vertical="top" wrapText="1" mergeCell="1" readingOrder="0"/>
      <border outline="0">
        <left style="medium">
          <color rgb="FF000000"/>
        </left>
        <right style="medium">
          <color rgb="FF000000"/>
        </right>
      </border>
    </dxf>
  </rfmt>
  <rfmt sheetId="5" xfDxf="1" sqref="Y1336" start="0" length="0">
    <dxf>
      <font>
        <sz val="11"/>
        <name val="Calibri"/>
        <scheme val="none"/>
      </font>
      <alignment vertical="top" wrapText="1" readingOrder="0"/>
      <border outline="0">
        <right style="medium">
          <color rgb="FF000000"/>
        </right>
      </border>
    </dxf>
  </rfmt>
  <rfmt sheetId="5" xfDxf="1" sqref="Z1336" start="0" length="0">
    <dxf>
      <font>
        <sz val="11"/>
        <name val="Calibri"/>
        <scheme val="none"/>
      </font>
      <alignment vertical="top" wrapText="1" mergeCell="1" readingOrder="0"/>
      <border outline="0">
        <left style="medium">
          <color rgb="FF000000"/>
        </left>
      </border>
    </dxf>
  </rfmt>
  <rfmt sheetId="5" xfDxf="1" sqref="AA1336" start="0" length="0">
    <dxf>
      <font>
        <sz val="11"/>
        <name val="Calibri"/>
        <scheme val="none"/>
      </font>
      <alignment vertical="top" wrapText="1" mergeCell="1" readingOrder="0"/>
      <border outline="0">
        <right style="medium">
          <color rgb="FF000000"/>
        </right>
      </border>
    </dxf>
  </rfmt>
  <rfmt sheetId="5" xfDxf="1" sqref="AB1336" start="0" length="0">
    <dxf>
      <font>
        <sz val="11"/>
        <name val="Calibri"/>
        <scheme val="none"/>
      </font>
      <alignment vertical="top" wrapText="1" mergeCell="1" readingOrder="0"/>
      <border outline="0">
        <left style="medium">
          <color rgb="FF000000"/>
        </left>
      </border>
    </dxf>
  </rfmt>
  <rfmt sheetId="5" xfDxf="1" sqref="AC1336" start="0" length="0">
    <dxf>
      <font>
        <sz val="11"/>
        <name val="Calibri"/>
        <scheme val="none"/>
      </font>
      <alignment vertical="top" wrapText="1" mergeCell="1" readingOrder="0"/>
    </dxf>
  </rfmt>
  <rfmt sheetId="5" xfDxf="1" sqref="AD1336" start="0" length="0">
    <dxf>
      <font>
        <sz val="11"/>
        <name val="Calibri"/>
        <scheme val="none"/>
      </font>
      <alignment vertical="top" wrapText="1" mergeCell="1" readingOrder="0"/>
      <border outline="0">
        <right style="medium">
          <color rgb="FF000000"/>
        </right>
      </border>
    </dxf>
  </rfmt>
  <rfmt sheetId="5" xfDxf="1" sqref="AE1336"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337" start="0" length="0">
    <dxf>
      <font>
        <sz val="11"/>
        <name val="Calibri"/>
        <scheme val="none"/>
      </font>
      <alignment horizontal="justify" vertical="top" wrapText="1" mergeCell="1" readingOrder="0"/>
      <border outline="0">
        <left style="medium">
          <color rgb="FF000000"/>
        </left>
        <right style="medium">
          <color rgb="FF000000"/>
        </right>
      </border>
    </dxf>
  </rfmt>
  <rfmt sheetId="5" xfDxf="1" sqref="B133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33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33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33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3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3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37" start="0" length="0">
    <dxf>
      <font>
        <sz val="11"/>
        <name val="Calibri"/>
        <scheme val="none"/>
      </font>
      <alignment vertical="top" wrapText="1" mergeCell="1" readingOrder="0"/>
      <border outline="0">
        <left style="medium">
          <color rgb="FF000000"/>
        </left>
      </border>
    </dxf>
  </rfmt>
  <rfmt sheetId="5" xfDxf="1" sqref="I1337" start="0" length="0">
    <dxf>
      <font>
        <sz val="11"/>
        <name val="Calibri"/>
        <scheme val="none"/>
      </font>
      <alignment vertical="top" wrapText="1" mergeCell="1" readingOrder="0"/>
      <border outline="0">
        <right style="medium">
          <color rgb="FF000000"/>
        </right>
      </border>
    </dxf>
  </rfmt>
  <rfmt sheetId="5" xfDxf="1" sqref="J1337" start="0" length="0">
    <dxf>
      <font>
        <sz val="11"/>
        <name val="Calibri"/>
        <scheme val="none"/>
      </font>
      <alignment vertical="top" wrapText="1" mergeCell="1" readingOrder="0"/>
      <border outline="0">
        <left style="medium">
          <color rgb="FF000000"/>
        </left>
      </border>
    </dxf>
  </rfmt>
  <rfmt sheetId="5" xfDxf="1" sqref="K1337" start="0" length="0">
    <dxf>
      <font>
        <sz val="11"/>
        <name val="Calibri"/>
        <scheme val="none"/>
      </font>
      <alignment vertical="top" wrapText="1" mergeCell="1" readingOrder="0"/>
      <border outline="0">
        <right style="medium">
          <color rgb="FF000000"/>
        </right>
      </border>
    </dxf>
  </rfmt>
  <rfmt sheetId="5" xfDxf="1" sqref="L1337" start="0" length="0">
    <dxf>
      <font>
        <sz val="11"/>
        <name val="Calibri"/>
        <scheme val="none"/>
      </font>
      <alignment vertical="top" wrapText="1" mergeCell="1" readingOrder="0"/>
      <border outline="0">
        <left style="medium">
          <color rgb="FF000000"/>
        </left>
        <right style="medium">
          <color rgb="FF000000"/>
        </right>
      </border>
    </dxf>
  </rfmt>
  <rfmt sheetId="5" xfDxf="1" sqref="M1337" start="0" length="0">
    <dxf>
      <font>
        <sz val="11"/>
        <name val="Calibri"/>
        <scheme val="none"/>
      </font>
      <alignment vertical="top" wrapText="1" mergeCell="1" readingOrder="0"/>
      <border outline="0">
        <left style="medium">
          <color rgb="FF000000"/>
        </left>
        <right style="medium">
          <color rgb="FF000000"/>
        </right>
      </border>
    </dxf>
  </rfmt>
  <rfmt sheetId="5" xfDxf="1" sqref="N1337" start="0" length="0">
    <dxf>
      <font>
        <sz val="11"/>
        <name val="Calibri"/>
        <scheme val="none"/>
      </font>
      <alignment vertical="top" wrapText="1" mergeCell="1" readingOrder="0"/>
      <border outline="0">
        <left style="medium">
          <color rgb="FF000000"/>
        </left>
        <right style="medium">
          <color rgb="FF000000"/>
        </right>
      </border>
    </dxf>
  </rfmt>
  <rfmt sheetId="5" xfDxf="1" sqref="O1337" start="0" length="0">
    <dxf>
      <font>
        <sz val="11"/>
        <name val="Calibri"/>
        <scheme val="none"/>
      </font>
      <alignment vertical="top" wrapText="1" mergeCell="1" readingOrder="0"/>
      <border outline="0">
        <left style="medium">
          <color rgb="FF000000"/>
        </left>
      </border>
    </dxf>
  </rfmt>
  <rfmt sheetId="5" xfDxf="1" sqref="P1337" start="0" length="0">
    <dxf>
      <font>
        <sz val="11"/>
        <name val="Calibri"/>
        <scheme val="none"/>
      </font>
      <alignment vertical="top" wrapText="1" mergeCell="1" readingOrder="0"/>
      <border outline="0">
        <right style="medium">
          <color rgb="FF000000"/>
        </right>
      </border>
    </dxf>
  </rfmt>
  <rfmt sheetId="5" xfDxf="1" sqref="Q1337" start="0" length="0">
    <dxf>
      <font>
        <sz val="11"/>
        <name val="Calibri"/>
        <scheme val="none"/>
      </font>
      <alignment vertical="top" wrapText="1" mergeCell="1" readingOrder="0"/>
      <border outline="0">
        <left style="medium">
          <color rgb="FF000000"/>
        </left>
      </border>
    </dxf>
  </rfmt>
  <rfmt sheetId="5" xfDxf="1" sqref="R1337" start="0" length="0">
    <dxf>
      <font>
        <sz val="11"/>
        <name val="Calibri"/>
        <scheme val="none"/>
      </font>
      <alignment vertical="top" wrapText="1" mergeCell="1" readingOrder="0"/>
      <border outline="0">
        <right style="medium">
          <color rgb="FF000000"/>
        </right>
      </border>
    </dxf>
  </rfmt>
  <rfmt sheetId="5" xfDxf="1" sqref="S1337" start="0" length="0">
    <dxf>
      <font>
        <sz val="11"/>
        <name val="Calibri"/>
        <scheme val="none"/>
      </font>
      <alignment vertical="top" wrapText="1" mergeCell="1" readingOrder="0"/>
      <border outline="0">
        <left style="medium">
          <color rgb="FF000000"/>
        </left>
      </border>
    </dxf>
  </rfmt>
  <rfmt sheetId="5" xfDxf="1" sqref="T1337" start="0" length="0">
    <dxf>
      <font>
        <sz val="11"/>
        <name val="Calibri"/>
        <scheme val="none"/>
      </font>
      <alignment vertical="top" wrapText="1" mergeCell="1" readingOrder="0"/>
      <border outline="0">
        <right style="medium">
          <color rgb="FF000000"/>
        </right>
      </border>
    </dxf>
  </rfmt>
  <rfmt sheetId="5" xfDxf="1" sqref="U1337" start="0" length="0">
    <dxf>
      <font>
        <sz val="11"/>
        <name val="Calibri"/>
        <scheme val="none"/>
      </font>
      <alignment vertical="top" wrapText="1" mergeCell="1" readingOrder="0"/>
      <border outline="0">
        <left style="medium">
          <color rgb="FF000000"/>
        </left>
        <right style="medium">
          <color rgb="FF000000"/>
        </right>
      </border>
    </dxf>
  </rfmt>
  <rfmt sheetId="5" xfDxf="1" sqref="V1337" start="0" length="0">
    <dxf>
      <font>
        <sz val="11"/>
        <name val="Calibri"/>
        <scheme val="none"/>
      </font>
      <alignment vertical="top" wrapText="1" mergeCell="1" readingOrder="0"/>
      <border outline="0">
        <left style="medium">
          <color rgb="FF000000"/>
        </left>
        <right style="medium">
          <color rgb="FF000000"/>
        </right>
      </border>
    </dxf>
  </rfmt>
  <rfmt sheetId="5" xfDxf="1" sqref="W1337" start="0" length="0">
    <dxf>
      <font>
        <sz val="11"/>
        <name val="Calibri"/>
        <scheme val="none"/>
      </font>
      <alignment vertical="top" wrapText="1" mergeCell="1" readingOrder="0"/>
      <border outline="0">
        <left style="medium">
          <color rgb="FF000000"/>
        </left>
        <right style="medium">
          <color rgb="FF000000"/>
        </right>
      </border>
    </dxf>
  </rfmt>
  <rfmt sheetId="5" xfDxf="1" sqref="X1337" start="0" length="0">
    <dxf>
      <font>
        <sz val="11"/>
        <name val="Calibri"/>
        <scheme val="none"/>
      </font>
      <alignment vertical="top" wrapText="1" mergeCell="1" readingOrder="0"/>
      <border outline="0">
        <left style="medium">
          <color rgb="FF000000"/>
        </left>
        <right style="medium">
          <color rgb="FF000000"/>
        </right>
      </border>
    </dxf>
  </rfmt>
  <rcc rId="57892" sId="5" xfDxf="1" dxf="1">
    <nc r="Y1337" t="inlineStr">
      <is>
        <t>Number of conductive meeting conducted</t>
      </is>
    </nc>
    <ndxf>
      <font>
        <sz val="11"/>
        <name val="Calibri"/>
        <scheme val="none"/>
      </font>
      <alignment vertical="top" wrapText="1" readingOrder="0"/>
      <border outline="0">
        <right style="medium">
          <color rgb="FF000000"/>
        </right>
      </border>
    </ndxf>
  </rcc>
  <rcc rId="57893" sId="5" xfDxf="1" dxf="1">
    <nc r="Z1337" t="inlineStr">
      <is>
        <t>6 meetings</t>
      </is>
    </nc>
    <ndxf>
      <font>
        <sz val="11"/>
        <name val="Calibri"/>
        <scheme val="none"/>
      </font>
      <alignment vertical="top" wrapText="1" mergeCell="1" readingOrder="0"/>
      <border outline="0">
        <left style="medium">
          <color rgb="FF000000"/>
        </left>
      </border>
    </ndxf>
  </rcc>
  <rfmt sheetId="5" xfDxf="1" sqref="AA1337" start="0" length="0">
    <dxf>
      <font>
        <sz val="11"/>
        <name val="Calibri"/>
        <scheme val="none"/>
      </font>
      <alignment vertical="top" wrapText="1" mergeCell="1" readingOrder="0"/>
      <border outline="0">
        <right style="medium">
          <color rgb="FF000000"/>
        </right>
      </border>
    </dxf>
  </rfmt>
  <rfmt sheetId="5" xfDxf="1" sqref="AB1337" start="0" length="0">
    <dxf>
      <font>
        <sz val="11"/>
        <name val="Calibri"/>
        <scheme val="none"/>
      </font>
      <alignment vertical="top" wrapText="1" mergeCell="1" readingOrder="0"/>
      <border outline="0">
        <left style="medium">
          <color rgb="FF000000"/>
        </left>
      </border>
    </dxf>
  </rfmt>
  <rfmt sheetId="5" xfDxf="1" sqref="AC1337" start="0" length="0">
    <dxf>
      <font>
        <sz val="11"/>
        <name val="Calibri"/>
        <scheme val="none"/>
      </font>
      <alignment vertical="top" wrapText="1" mergeCell="1" readingOrder="0"/>
    </dxf>
  </rfmt>
  <rfmt sheetId="5" xfDxf="1" sqref="AD1337" start="0" length="0">
    <dxf>
      <font>
        <sz val="11"/>
        <name val="Calibri"/>
        <scheme val="none"/>
      </font>
      <alignment vertical="top" wrapText="1" mergeCell="1" readingOrder="0"/>
      <border outline="0">
        <right style="medium">
          <color rgb="FF000000"/>
        </right>
      </border>
    </dxf>
  </rfmt>
  <rfmt sheetId="5" xfDxf="1" sqref="AE1337"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338" start="0" length="0">
    <dxf>
      <font>
        <sz val="11"/>
        <name val="Calibri"/>
        <scheme val="none"/>
      </font>
      <alignment horizontal="justify" vertical="top" wrapText="1" mergeCell="1" readingOrder="0"/>
      <border outline="0">
        <left style="medium">
          <color rgb="FF000000"/>
        </left>
        <right style="medium">
          <color rgb="FF000000"/>
        </right>
      </border>
    </dxf>
  </rfmt>
  <rfmt sheetId="5" xfDxf="1" sqref="B133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33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33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33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3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3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38" start="0" length="0">
    <dxf>
      <font>
        <sz val="11"/>
        <name val="Calibri"/>
        <scheme val="none"/>
      </font>
      <alignment vertical="top" wrapText="1" mergeCell="1" readingOrder="0"/>
      <border outline="0">
        <left style="medium">
          <color rgb="FF000000"/>
        </left>
      </border>
    </dxf>
  </rfmt>
  <rfmt sheetId="5" xfDxf="1" sqref="I1338" start="0" length="0">
    <dxf>
      <font>
        <sz val="11"/>
        <name val="Calibri"/>
        <scheme val="none"/>
      </font>
      <alignment vertical="top" wrapText="1" mergeCell="1" readingOrder="0"/>
      <border outline="0">
        <right style="medium">
          <color rgb="FF000000"/>
        </right>
      </border>
    </dxf>
  </rfmt>
  <rfmt sheetId="5" xfDxf="1" sqref="J1338" start="0" length="0">
    <dxf>
      <font>
        <sz val="11"/>
        <name val="Calibri"/>
        <scheme val="none"/>
      </font>
      <alignment vertical="top" wrapText="1" mergeCell="1" readingOrder="0"/>
      <border outline="0">
        <left style="medium">
          <color rgb="FF000000"/>
        </left>
      </border>
    </dxf>
  </rfmt>
  <rfmt sheetId="5" xfDxf="1" sqref="K1338" start="0" length="0">
    <dxf>
      <font>
        <sz val="11"/>
        <name val="Calibri"/>
        <scheme val="none"/>
      </font>
      <alignment vertical="top" wrapText="1" mergeCell="1" readingOrder="0"/>
      <border outline="0">
        <right style="medium">
          <color rgb="FF000000"/>
        </right>
      </border>
    </dxf>
  </rfmt>
  <rfmt sheetId="5" xfDxf="1" sqref="L1338" start="0" length="0">
    <dxf>
      <font>
        <sz val="11"/>
        <name val="Calibri"/>
        <scheme val="none"/>
      </font>
      <alignment vertical="top" wrapText="1" mergeCell="1" readingOrder="0"/>
      <border outline="0">
        <left style="medium">
          <color rgb="FF000000"/>
        </left>
        <right style="medium">
          <color rgb="FF000000"/>
        </right>
      </border>
    </dxf>
  </rfmt>
  <rfmt sheetId="5" xfDxf="1" sqref="M1338" start="0" length="0">
    <dxf>
      <font>
        <sz val="11"/>
        <name val="Calibri"/>
        <scheme val="none"/>
      </font>
      <alignment vertical="top" wrapText="1" mergeCell="1" readingOrder="0"/>
      <border outline="0">
        <left style="medium">
          <color rgb="FF000000"/>
        </left>
        <right style="medium">
          <color rgb="FF000000"/>
        </right>
      </border>
    </dxf>
  </rfmt>
  <rfmt sheetId="5" xfDxf="1" sqref="N1338" start="0" length="0">
    <dxf>
      <font>
        <sz val="11"/>
        <name val="Calibri"/>
        <scheme val="none"/>
      </font>
      <alignment vertical="top" wrapText="1" mergeCell="1" readingOrder="0"/>
      <border outline="0">
        <left style="medium">
          <color rgb="FF000000"/>
        </left>
        <right style="medium">
          <color rgb="FF000000"/>
        </right>
      </border>
    </dxf>
  </rfmt>
  <rfmt sheetId="5" xfDxf="1" sqref="O1338" start="0" length="0">
    <dxf>
      <font>
        <sz val="11"/>
        <name val="Calibri"/>
        <scheme val="none"/>
      </font>
      <alignment vertical="top" wrapText="1" mergeCell="1" readingOrder="0"/>
      <border outline="0">
        <left style="medium">
          <color rgb="FF000000"/>
        </left>
      </border>
    </dxf>
  </rfmt>
  <rfmt sheetId="5" xfDxf="1" sqref="P1338" start="0" length="0">
    <dxf>
      <font>
        <sz val="11"/>
        <name val="Calibri"/>
        <scheme val="none"/>
      </font>
      <alignment vertical="top" wrapText="1" mergeCell="1" readingOrder="0"/>
      <border outline="0">
        <right style="medium">
          <color rgb="FF000000"/>
        </right>
      </border>
    </dxf>
  </rfmt>
  <rfmt sheetId="5" xfDxf="1" sqref="Q1338" start="0" length="0">
    <dxf>
      <font>
        <sz val="11"/>
        <name val="Calibri"/>
        <scheme val="none"/>
      </font>
      <alignment vertical="top" wrapText="1" mergeCell="1" readingOrder="0"/>
      <border outline="0">
        <left style="medium">
          <color rgb="FF000000"/>
        </left>
      </border>
    </dxf>
  </rfmt>
  <rfmt sheetId="5" xfDxf="1" sqref="R1338" start="0" length="0">
    <dxf>
      <font>
        <sz val="11"/>
        <name val="Calibri"/>
        <scheme val="none"/>
      </font>
      <alignment vertical="top" wrapText="1" mergeCell="1" readingOrder="0"/>
      <border outline="0">
        <right style="medium">
          <color rgb="FF000000"/>
        </right>
      </border>
    </dxf>
  </rfmt>
  <rfmt sheetId="5" xfDxf="1" sqref="S1338" start="0" length="0">
    <dxf>
      <font>
        <sz val="11"/>
        <name val="Calibri"/>
        <scheme val="none"/>
      </font>
      <alignment vertical="top" wrapText="1" mergeCell="1" readingOrder="0"/>
      <border outline="0">
        <left style="medium">
          <color rgb="FF000000"/>
        </left>
      </border>
    </dxf>
  </rfmt>
  <rfmt sheetId="5" xfDxf="1" sqref="T1338" start="0" length="0">
    <dxf>
      <font>
        <sz val="11"/>
        <name val="Calibri"/>
        <scheme val="none"/>
      </font>
      <alignment vertical="top" wrapText="1" mergeCell="1" readingOrder="0"/>
      <border outline="0">
        <right style="medium">
          <color rgb="FF000000"/>
        </right>
      </border>
    </dxf>
  </rfmt>
  <rfmt sheetId="5" xfDxf="1" sqref="U1338" start="0" length="0">
    <dxf>
      <font>
        <sz val="11"/>
        <name val="Calibri"/>
        <scheme val="none"/>
      </font>
      <alignment vertical="top" wrapText="1" mergeCell="1" readingOrder="0"/>
      <border outline="0">
        <left style="medium">
          <color rgb="FF000000"/>
        </left>
        <right style="medium">
          <color rgb="FF000000"/>
        </right>
      </border>
    </dxf>
  </rfmt>
  <rfmt sheetId="5" xfDxf="1" sqref="V1338" start="0" length="0">
    <dxf>
      <font>
        <sz val="11"/>
        <name val="Calibri"/>
        <scheme val="none"/>
      </font>
      <alignment vertical="top" wrapText="1" mergeCell="1" readingOrder="0"/>
      <border outline="0">
        <left style="medium">
          <color rgb="FF000000"/>
        </left>
        <right style="medium">
          <color rgb="FF000000"/>
        </right>
      </border>
    </dxf>
  </rfmt>
  <rfmt sheetId="5" xfDxf="1" sqref="W1338" start="0" length="0">
    <dxf>
      <font>
        <sz val="11"/>
        <name val="Calibri"/>
        <scheme val="none"/>
      </font>
      <alignment vertical="top" wrapText="1" mergeCell="1" readingOrder="0"/>
      <border outline="0">
        <left style="medium">
          <color rgb="FF000000"/>
        </left>
        <right style="medium">
          <color rgb="FF000000"/>
        </right>
      </border>
    </dxf>
  </rfmt>
  <rfmt sheetId="5" xfDxf="1" sqref="X1338" start="0" length="0">
    <dxf>
      <font>
        <sz val="11"/>
        <name val="Calibri"/>
        <scheme val="none"/>
      </font>
      <alignment vertical="top" wrapText="1" mergeCell="1" readingOrder="0"/>
      <border outline="0">
        <left style="medium">
          <color rgb="FF000000"/>
        </left>
        <right style="medium">
          <color rgb="FF000000"/>
        </right>
      </border>
    </dxf>
  </rfmt>
  <rcc rId="57894" sId="5" xfDxf="1" dxf="1">
    <nc r="Y1338" t="inlineStr">
      <is>
        <t>Number of Participants</t>
      </is>
    </nc>
    <ndxf>
      <font>
        <sz val="11"/>
        <name val="Calibri"/>
        <scheme val="none"/>
      </font>
      <alignment vertical="top" wrapText="1" readingOrder="0"/>
      <border outline="0">
        <right style="medium">
          <color rgb="FF000000"/>
        </right>
      </border>
    </ndxf>
  </rcc>
  <rfmt sheetId="5" xfDxf="1" sqref="Z1338" start="0" length="0">
    <dxf>
      <font>
        <sz val="11"/>
        <name val="Calibri"/>
        <scheme val="none"/>
      </font>
      <alignment vertical="top" wrapText="1" mergeCell="1" readingOrder="0"/>
      <border outline="0">
        <left style="medium">
          <color rgb="FF000000"/>
        </left>
      </border>
    </dxf>
  </rfmt>
  <rfmt sheetId="5" xfDxf="1" sqref="AA1338" start="0" length="0">
    <dxf>
      <font>
        <sz val="11"/>
        <name val="Calibri"/>
        <scheme val="none"/>
      </font>
      <alignment vertical="top" wrapText="1" mergeCell="1" readingOrder="0"/>
      <border outline="0">
        <right style="medium">
          <color rgb="FF000000"/>
        </right>
      </border>
    </dxf>
  </rfmt>
  <rfmt sheetId="5" xfDxf="1" sqref="AB1338" start="0" length="0">
    <dxf>
      <font>
        <sz val="11"/>
        <name val="Calibri"/>
        <scheme val="none"/>
      </font>
      <alignment vertical="top" wrapText="1" mergeCell="1" readingOrder="0"/>
      <border outline="0">
        <left style="medium">
          <color rgb="FF000000"/>
        </left>
      </border>
    </dxf>
  </rfmt>
  <rfmt sheetId="5" xfDxf="1" sqref="AC1338" start="0" length="0">
    <dxf>
      <font>
        <sz val="11"/>
        <name val="Calibri"/>
        <scheme val="none"/>
      </font>
      <alignment vertical="top" wrapText="1" mergeCell="1" readingOrder="0"/>
    </dxf>
  </rfmt>
  <rfmt sheetId="5" xfDxf="1" sqref="AD1338" start="0" length="0">
    <dxf>
      <font>
        <sz val="11"/>
        <name val="Calibri"/>
        <scheme val="none"/>
      </font>
      <alignment vertical="top" wrapText="1" mergeCell="1" readingOrder="0"/>
      <border outline="0">
        <right style="medium">
          <color rgb="FF000000"/>
        </right>
      </border>
    </dxf>
  </rfmt>
  <rfmt sheetId="5" xfDxf="1" sqref="AE1338"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339" start="0" length="0">
    <dxf>
      <font>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3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C133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D133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E133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F133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G133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H1339" start="0" length="0">
    <dxf>
      <font>
        <sz val="11"/>
        <name val="Calibri"/>
        <scheme val="none"/>
      </font>
      <alignment vertical="top" wrapText="1" mergeCell="1" readingOrder="0"/>
      <border outline="0">
        <left style="medium">
          <color rgb="FF000000"/>
        </left>
        <bottom style="medium">
          <color rgb="FF000000"/>
        </bottom>
      </border>
    </dxf>
  </rfmt>
  <rfmt sheetId="5" xfDxf="1" sqref="I1339" start="0" length="0">
    <dxf>
      <font>
        <sz val="11"/>
        <name val="Calibri"/>
        <scheme val="none"/>
      </font>
      <alignment vertical="top" wrapText="1" mergeCell="1" readingOrder="0"/>
      <border outline="0">
        <right style="medium">
          <color rgb="FF000000"/>
        </right>
        <bottom style="medium">
          <color rgb="FF000000"/>
        </bottom>
      </border>
    </dxf>
  </rfmt>
  <rfmt sheetId="5" xfDxf="1" sqref="J1339" start="0" length="0">
    <dxf>
      <font>
        <sz val="11"/>
        <name val="Calibri"/>
        <scheme val="none"/>
      </font>
      <alignment vertical="top" wrapText="1" mergeCell="1" readingOrder="0"/>
      <border outline="0">
        <left style="medium">
          <color rgb="FF000000"/>
        </left>
        <bottom style="medium">
          <color rgb="FF000000"/>
        </bottom>
      </border>
    </dxf>
  </rfmt>
  <rfmt sheetId="5" xfDxf="1" sqref="K1339" start="0" length="0">
    <dxf>
      <font>
        <sz val="11"/>
        <name val="Calibri"/>
        <scheme val="none"/>
      </font>
      <alignment vertical="top" wrapText="1" mergeCell="1" readingOrder="0"/>
      <border outline="0">
        <right style="medium">
          <color rgb="FF000000"/>
        </right>
        <bottom style="medium">
          <color rgb="FF000000"/>
        </bottom>
      </border>
    </dxf>
  </rfmt>
  <rfmt sheetId="5" xfDxf="1" sqref="L13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M13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3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O1339" start="0" length="0">
    <dxf>
      <font>
        <sz val="11"/>
        <name val="Calibri"/>
        <scheme val="none"/>
      </font>
      <alignment vertical="top" wrapText="1" mergeCell="1" readingOrder="0"/>
      <border outline="0">
        <left style="medium">
          <color rgb="FF000000"/>
        </left>
        <bottom style="medium">
          <color rgb="FF000000"/>
        </bottom>
      </border>
    </dxf>
  </rfmt>
  <rfmt sheetId="5" xfDxf="1" sqref="P1339" start="0" length="0">
    <dxf>
      <font>
        <sz val="11"/>
        <name val="Calibri"/>
        <scheme val="none"/>
      </font>
      <alignment vertical="top" wrapText="1" mergeCell="1" readingOrder="0"/>
      <border outline="0">
        <right style="medium">
          <color rgb="FF000000"/>
        </right>
        <bottom style="medium">
          <color rgb="FF000000"/>
        </bottom>
      </border>
    </dxf>
  </rfmt>
  <rfmt sheetId="5" xfDxf="1" sqref="Q1339" start="0" length="0">
    <dxf>
      <font>
        <sz val="11"/>
        <name val="Calibri"/>
        <scheme val="none"/>
      </font>
      <alignment vertical="top" wrapText="1" mergeCell="1" readingOrder="0"/>
      <border outline="0">
        <left style="medium">
          <color rgb="FF000000"/>
        </left>
        <bottom style="medium">
          <color rgb="FF000000"/>
        </bottom>
      </border>
    </dxf>
  </rfmt>
  <rfmt sheetId="5" xfDxf="1" sqref="R1339" start="0" length="0">
    <dxf>
      <font>
        <sz val="11"/>
        <name val="Calibri"/>
        <scheme val="none"/>
      </font>
      <alignment vertical="top" wrapText="1" mergeCell="1" readingOrder="0"/>
      <border outline="0">
        <right style="medium">
          <color rgb="FF000000"/>
        </right>
        <bottom style="medium">
          <color rgb="FF000000"/>
        </bottom>
      </border>
    </dxf>
  </rfmt>
  <rfmt sheetId="5" xfDxf="1" sqref="S1339" start="0" length="0">
    <dxf>
      <font>
        <sz val="11"/>
        <name val="Calibri"/>
        <scheme val="none"/>
      </font>
      <alignment vertical="top" wrapText="1" mergeCell="1" readingOrder="0"/>
      <border outline="0">
        <left style="medium">
          <color rgb="FF000000"/>
        </left>
        <bottom style="medium">
          <color rgb="FF000000"/>
        </bottom>
      </border>
    </dxf>
  </rfmt>
  <rfmt sheetId="5" xfDxf="1" sqref="T1339" start="0" length="0">
    <dxf>
      <font>
        <sz val="11"/>
        <name val="Calibri"/>
        <scheme val="none"/>
      </font>
      <alignment vertical="top" wrapText="1" mergeCell="1" readingOrder="0"/>
      <border outline="0">
        <right style="medium">
          <color rgb="FF000000"/>
        </right>
        <bottom style="medium">
          <color rgb="FF000000"/>
        </bottom>
      </border>
    </dxf>
  </rfmt>
  <rfmt sheetId="5" xfDxf="1" sqref="U13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V13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3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33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Y1339" start="0" length="0">
    <dxf>
      <alignment vertical="top" wrapText="1" readingOrder="0"/>
      <border outline="0">
        <right style="medium">
          <color rgb="FF000000"/>
        </right>
        <bottom style="medium">
          <color rgb="FF000000"/>
        </bottom>
      </border>
    </dxf>
  </rfmt>
  <rcc rId="57895" sId="5" xfDxf="1" dxf="1">
    <nc r="Z1339" t="inlineStr">
      <is>
        <t>120 stakeholders</t>
      </is>
    </nc>
    <ndxf>
      <font>
        <sz val="11"/>
        <name val="Calibri"/>
        <scheme val="none"/>
      </font>
      <alignment vertical="top" wrapText="1" mergeCell="1" readingOrder="0"/>
      <border outline="0">
        <left style="medium">
          <color rgb="FF000000"/>
        </left>
        <bottom style="medium">
          <color rgb="FF000000"/>
        </bottom>
      </border>
    </ndxf>
  </rcc>
  <rfmt sheetId="5" xfDxf="1" sqref="AA1339" start="0" length="0">
    <dxf>
      <font>
        <sz val="11"/>
        <name val="Calibri"/>
        <scheme val="none"/>
      </font>
      <alignment vertical="top" wrapText="1" mergeCell="1" readingOrder="0"/>
      <border outline="0">
        <right style="medium">
          <color rgb="FF000000"/>
        </right>
        <bottom style="medium">
          <color rgb="FF000000"/>
        </bottom>
      </border>
    </dxf>
  </rfmt>
  <rfmt sheetId="5" xfDxf="1" sqref="AB1339" start="0" length="0">
    <dxf>
      <font>
        <sz val="11"/>
        <name val="Calibri"/>
        <scheme val="none"/>
      </font>
      <alignment vertical="top" wrapText="1" mergeCell="1" readingOrder="0"/>
      <border outline="0">
        <left style="medium">
          <color rgb="FF000000"/>
        </left>
        <bottom style="medium">
          <color rgb="FF000000"/>
        </bottom>
      </border>
    </dxf>
  </rfmt>
  <rfmt sheetId="5" xfDxf="1" sqref="AC1339" start="0" length="0">
    <dxf>
      <font>
        <sz val="11"/>
        <name val="Calibri"/>
        <scheme val="none"/>
      </font>
      <alignment vertical="top" wrapText="1" mergeCell="1" readingOrder="0"/>
      <border outline="0">
        <bottom style="medium">
          <color rgb="FF000000"/>
        </bottom>
      </border>
    </dxf>
  </rfmt>
  <rfmt sheetId="5" xfDxf="1" sqref="AD1339" start="0" length="0">
    <dxf>
      <font>
        <sz val="11"/>
        <name val="Calibri"/>
        <scheme val="none"/>
      </font>
      <alignment vertical="top" wrapText="1" mergeCell="1" readingOrder="0"/>
      <border outline="0">
        <right style="medium">
          <color rgb="FF000000"/>
        </right>
        <bottom style="medium">
          <color rgb="FF000000"/>
        </bottom>
      </border>
    </dxf>
  </rfmt>
  <rfmt sheetId="5" xfDxf="1" sqref="AE1339"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896" sId="5" xfDxf="1" dxf="1">
    <nc r="A1340" t="inlineStr">
      <is>
        <r>
          <t xml:space="preserve">Objective 5: </t>
        </r>
        <r>
          <rPr>
            <sz val="12"/>
            <rFont val="Calibri"/>
            <family val="2"/>
          </rPr>
          <t>To strengthen M&amp;E and research so as to generate contemporary knowledge, lessons and good practices to enhance learning, evidence based programming and improve quality of service delivery for MARPS in FORT PORTAL MUNICIPALITY as well as strengthen HIV and MARPS knowledge base at national and regional level.</t>
        </r>
      </is>
    </nc>
    <ndxf>
      <font>
        <b/>
        <sz val="12"/>
        <name val="Calibri"/>
        <scheme val="none"/>
      </font>
      <alignment horizontal="justify" vertical="top" wrapText="1" mergeCell="1" readingOrder="0"/>
      <border outline="0">
        <left style="medium">
          <color rgb="FF000000"/>
        </left>
        <top style="medium">
          <color rgb="FF000000"/>
        </top>
        <bottom style="medium">
          <color rgb="FF000000"/>
        </bottom>
      </border>
    </ndxf>
  </rcc>
  <rfmt sheetId="5" xfDxf="1" sqref="B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C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D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E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F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G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H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I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J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K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L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M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N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O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P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Q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R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S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T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U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V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W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X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Y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Z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AA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AB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AC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AD1340" start="0" length="0">
    <dxf>
      <font>
        <b/>
        <sz val="12"/>
        <name val="Calibri"/>
        <scheme val="none"/>
      </font>
      <alignment horizontal="justify" vertical="top" wrapText="1" mergeCell="1" readingOrder="0"/>
      <border outline="0">
        <top style="medium">
          <color rgb="FF000000"/>
        </top>
        <bottom style="medium">
          <color rgb="FF000000"/>
        </bottom>
      </border>
    </dxf>
  </rfmt>
  <rfmt sheetId="5" xfDxf="1" sqref="AE1340" start="0" length="0">
    <dxf>
      <font>
        <b/>
        <sz val="12"/>
        <name val="Calibri"/>
        <scheme val="none"/>
      </font>
      <alignment horizontal="justify" vertical="top" wrapText="1" mergeCell="1" readingOrder="0"/>
      <border outline="0">
        <right style="medium">
          <color rgb="FF000000"/>
        </right>
        <top style="medium">
          <color rgb="FF000000"/>
        </top>
        <bottom style="medium">
          <color rgb="FF000000"/>
        </bottom>
      </border>
    </dxf>
  </rfmt>
  <rcc rId="57897" sId="5" xfDxf="1" dxf="1">
    <nc r="A1341" t="inlineStr">
      <is>
        <r>
          <t xml:space="preserve">Outcome 5: </t>
        </r>
        <r>
          <rPr>
            <sz val="11"/>
            <rFont val="Calibri"/>
            <family val="2"/>
          </rPr>
          <t xml:space="preserve">Improved generation of knowledge, research and good practices among Urban councils </t>
        </r>
      </is>
    </nc>
    <ndxf>
      <font>
        <b/>
        <sz val="11"/>
        <name val="Calibri"/>
        <scheme val="none"/>
      </font>
      <alignment horizontal="justify" vertical="top" wrapText="1" mergeCell="1" readingOrder="0"/>
      <border outline="0">
        <left style="medium">
          <color rgb="FF000000"/>
        </left>
        <top style="medium">
          <color rgb="FF000000"/>
        </top>
        <bottom style="medium">
          <color rgb="FF000000"/>
        </bottom>
      </border>
    </ndxf>
  </rcc>
  <rfmt sheetId="5" xfDxf="1" sqref="B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C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D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E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F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G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H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I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J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K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L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M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N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O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P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Q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R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S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T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U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V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W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X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Y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Z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A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B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C1341" start="0" length="0">
    <dxf>
      <font>
        <b/>
        <sz val="11"/>
        <name val="Calibri"/>
        <scheme val="none"/>
      </font>
      <alignment horizontal="justify" vertical="top" wrapText="1" mergeCell="1" readingOrder="0"/>
      <border outline="0">
        <top style="medium">
          <color rgb="FF000000"/>
        </top>
        <bottom style="medium">
          <color rgb="FF000000"/>
        </bottom>
      </border>
    </dxf>
  </rfmt>
  <rfmt sheetId="5" xfDxf="1" sqref="AD1341" start="0" length="0">
    <dxf>
      <font>
        <b/>
        <sz val="11"/>
        <name val="Calibri"/>
        <scheme val="none"/>
      </font>
      <alignment horizontal="justify" vertical="top" wrapText="1" mergeCell="1" readingOrder="0"/>
      <border outline="0">
        <right style="medium">
          <color rgb="FF000000"/>
        </right>
        <top style="medium">
          <color rgb="FF000000"/>
        </top>
        <bottom style="medium">
          <color rgb="FF000000"/>
        </bottom>
      </border>
    </dxf>
  </rfmt>
  <rfmt sheetId="5" xfDxf="1" sqref="AE1341" start="0" length="0">
    <dxf>
      <font>
        <b/>
        <sz val="11"/>
        <name val="Calibri"/>
        <scheme val="none"/>
      </font>
      <alignment horizontal="justify" vertical="top" wrapText="1" readingOrder="0"/>
      <border outline="0">
        <right style="medium">
          <color rgb="FF000000"/>
        </right>
        <bottom style="medium">
          <color rgb="FF000000"/>
        </bottom>
      </border>
    </dxf>
  </rfmt>
  <rcc rId="57898" sId="5" xfDxf="1" dxf="1">
    <nc r="A1342" t="inlineStr">
      <is>
        <r>
          <t>5.1</t>
        </r>
        <r>
          <rPr>
            <sz val="11"/>
            <rFont val="Calibri"/>
            <family val="2"/>
          </rPr>
          <t xml:space="preserve"> Conduct a mapping exercise on size estimation MARPS in and Kasese using the methodology adopted by FORT PORTAL MUNICIPALITY </t>
        </r>
      </is>
    </nc>
    <ndxf>
      <font>
        <b/>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4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C134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D1342"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top style="medium">
          <color rgb="FF000000"/>
        </top>
      </border>
    </dxf>
  </rfmt>
  <rfmt sheetId="5" xfDxf="1" sqref="E134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F134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G134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H1342" start="0" length="0">
    <dxf>
      <font>
        <sz val="11"/>
        <name val="Calibri"/>
        <scheme val="none"/>
      </font>
      <alignment vertical="top" wrapText="1" mergeCell="1" readingOrder="0"/>
      <border outline="0">
        <left style="medium">
          <color rgb="FF000000"/>
        </left>
        <top style="medium">
          <color rgb="FF000000"/>
        </top>
      </border>
    </dxf>
  </rfmt>
  <rfmt sheetId="5" xfDxf="1" sqref="I1342" start="0" length="0">
    <dxf>
      <font>
        <sz val="11"/>
        <name val="Calibri"/>
        <scheme val="none"/>
      </font>
      <alignment vertical="top" wrapText="1" mergeCell="1" readingOrder="0"/>
      <border outline="0">
        <right style="medium">
          <color rgb="FF000000"/>
        </right>
        <top style="medium">
          <color rgb="FF000000"/>
        </top>
      </border>
    </dxf>
  </rfmt>
  <rfmt sheetId="5" xfDxf="1" sqref="J134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K1342" start="0" length="0">
    <dxf>
      <font>
        <sz val="11"/>
        <name val="Calibri"/>
        <scheme val="none"/>
      </font>
      <alignment vertical="top" wrapText="1" mergeCell="1" readingOrder="0"/>
      <border outline="0">
        <left style="medium">
          <color rgb="FF000000"/>
        </left>
        <top style="medium">
          <color rgb="FF000000"/>
        </top>
      </border>
    </dxf>
  </rfmt>
  <rfmt sheetId="5" xfDxf="1" sqref="L1342" start="0" length="0">
    <dxf>
      <font>
        <sz val="11"/>
        <name val="Calibri"/>
        <scheme val="none"/>
      </font>
      <alignment vertical="top" wrapText="1" mergeCell="1" readingOrder="0"/>
      <border outline="0">
        <right style="medium">
          <color rgb="FF000000"/>
        </right>
        <top style="medium">
          <color rgb="FF000000"/>
        </top>
      </border>
    </dxf>
  </rfmt>
  <rfmt sheetId="5" xfDxf="1" sqref="M134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34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O1342" start="0" length="0">
    <dxf>
      <font>
        <sz val="11"/>
        <name val="Calibri"/>
        <scheme val="none"/>
      </font>
      <alignment vertical="top" wrapText="1" mergeCell="1" readingOrder="0"/>
      <border outline="0">
        <left style="medium">
          <color rgb="FF000000"/>
        </left>
        <top style="medium">
          <color rgb="FF000000"/>
        </top>
      </border>
    </dxf>
  </rfmt>
  <rfmt sheetId="5" xfDxf="1" sqref="P1342" start="0" length="0">
    <dxf>
      <font>
        <sz val="11"/>
        <name val="Calibri"/>
        <scheme val="none"/>
      </font>
      <alignment vertical="top" wrapText="1" mergeCell="1" readingOrder="0"/>
      <border outline="0">
        <right style="medium">
          <color rgb="FF000000"/>
        </right>
        <top style="medium">
          <color rgb="FF000000"/>
        </top>
      </border>
    </dxf>
  </rfmt>
  <rfmt sheetId="5" xfDxf="1" sqref="Q1342" start="0" length="0">
    <dxf>
      <font>
        <sz val="11"/>
        <name val="Calibri"/>
        <scheme val="none"/>
      </font>
      <alignment vertical="top" wrapText="1" mergeCell="1" readingOrder="0"/>
      <border outline="0">
        <left style="medium">
          <color rgb="FF000000"/>
        </left>
        <top style="medium">
          <color rgb="FF000000"/>
        </top>
      </border>
    </dxf>
  </rfmt>
  <rfmt sheetId="5" xfDxf="1" sqref="R1342" start="0" length="0">
    <dxf>
      <font>
        <sz val="11"/>
        <name val="Calibri"/>
        <scheme val="none"/>
      </font>
      <alignment vertical="top" wrapText="1" mergeCell="1" readingOrder="0"/>
      <border outline="0">
        <right style="medium">
          <color rgb="FF000000"/>
        </right>
        <top style="medium">
          <color rgb="FF000000"/>
        </top>
      </border>
    </dxf>
  </rfmt>
  <rfmt sheetId="5" xfDxf="1" sqref="S1342" start="0" length="0">
    <dxf>
      <font>
        <sz val="11"/>
        <name val="Calibri"/>
        <scheme val="none"/>
      </font>
      <alignment vertical="top" wrapText="1" mergeCell="1" readingOrder="0"/>
      <border outline="0">
        <left style="medium">
          <color rgb="FF000000"/>
        </left>
        <top style="medium">
          <color rgb="FF000000"/>
        </top>
      </border>
    </dxf>
  </rfmt>
  <rfmt sheetId="5" xfDxf="1" sqref="T1342" start="0" length="0">
    <dxf>
      <font>
        <sz val="11"/>
        <name val="Calibri"/>
        <scheme val="none"/>
      </font>
      <alignment vertical="top" wrapText="1" mergeCell="1" readingOrder="0"/>
      <border outline="0">
        <right style="medium">
          <color rgb="FF000000"/>
        </right>
        <top style="medium">
          <color rgb="FF000000"/>
        </top>
      </border>
    </dxf>
  </rfmt>
  <rfmt sheetId="5" xfDxf="1" sqref="U134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V134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34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342"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899" sId="5" xfDxf="1" dxf="1">
    <nc r="Y1342" t="inlineStr">
      <is>
        <t xml:space="preserve">Estimated Size of MARPS and operational hot spots established   </t>
      </is>
    </nc>
    <ndxf>
      <font>
        <sz val="11"/>
        <name val="Calibri"/>
        <scheme val="none"/>
      </font>
      <alignment vertical="top" wrapText="1" mergeCell="1" readingOrder="0"/>
      <border outline="0">
        <left style="medium">
          <color rgb="FF000000"/>
        </left>
        <top style="medium">
          <color rgb="FF000000"/>
        </top>
      </border>
    </ndxf>
  </rcc>
  <rfmt sheetId="5" xfDxf="1" sqref="Z1342" start="0" length="0">
    <dxf>
      <font>
        <sz val="11"/>
        <name val="Calibri"/>
        <scheme val="none"/>
      </font>
      <alignment vertical="top" wrapText="1" mergeCell="1" readingOrder="0"/>
      <border outline="0">
        <right style="medium">
          <color rgb="FF000000"/>
        </right>
        <top style="medium">
          <color rgb="FF000000"/>
        </top>
      </border>
    </dxf>
  </rfmt>
  <rcc rId="57900" sId="5" xfDxf="1" dxf="1">
    <nc r="AA1342" t="inlineStr">
      <is>
        <t xml:space="preserve">1 survey report </t>
      </is>
    </nc>
    <ndxf>
      <font>
        <sz val="11"/>
        <name val="Calibri"/>
        <scheme val="none"/>
      </font>
      <alignment vertical="top" wrapText="1" mergeCell="1" readingOrder="0"/>
      <border outline="0">
        <left style="medium">
          <color rgb="FF000000"/>
        </left>
        <top style="medium">
          <color rgb="FF000000"/>
        </top>
      </border>
    </ndxf>
  </rcc>
  <rfmt sheetId="5" xfDxf="1" sqref="AB1342" start="0" length="0">
    <dxf>
      <font>
        <sz val="11"/>
        <name val="Calibri"/>
        <scheme val="none"/>
      </font>
      <alignment vertical="top" wrapText="1" mergeCell="1" readingOrder="0"/>
      <border outline="0">
        <right style="medium">
          <color rgb="FF000000"/>
        </right>
        <top style="medium">
          <color rgb="FF000000"/>
        </top>
      </border>
    </dxf>
  </rfmt>
  <rcc rId="57901" sId="5" xfDxf="1" dxf="1">
    <nc r="AC1342" t="inlineStr">
      <is>
        <t xml:space="preserve">Consultant </t>
      </is>
    </nc>
    <ndxf>
      <font>
        <sz val="11"/>
        <name val="Calibri"/>
        <scheme val="none"/>
      </font>
      <alignment vertical="top" wrapText="1" mergeCell="1" readingOrder="0"/>
      <border outline="0">
        <left style="medium">
          <color rgb="FF000000"/>
        </left>
        <top style="medium">
          <color rgb="FF000000"/>
        </top>
      </border>
    </ndxf>
  </rcc>
  <rfmt sheetId="5" xfDxf="1" sqref="AD1342" start="0" length="0">
    <dxf>
      <font>
        <sz val="11"/>
        <name val="Calibri"/>
        <scheme val="none"/>
      </font>
      <alignment vertical="top" wrapText="1" mergeCell="1" readingOrder="0"/>
      <border outline="0">
        <right style="medium">
          <color rgb="FF000000"/>
        </right>
        <top style="medium">
          <color rgb="FF000000"/>
        </top>
      </border>
    </dxf>
  </rfmt>
  <rcc rId="57902" sId="5" xfDxf="1" dxf="1" numFmtId="4">
    <nc r="AE1342">
      <v>96470000</v>
    </nc>
    <ndxf>
      <font>
        <sz val="11"/>
        <name val="Calibri"/>
        <scheme val="none"/>
      </font>
      <numFmt numFmtId="3" formatCode="#,##0"/>
      <alignment horizontal="justify" vertical="top" wrapText="1" mergeCell="1" readingOrder="0"/>
      <border outline="0">
        <left style="medium">
          <color rgb="FF000000"/>
        </left>
        <right style="medium">
          <color rgb="FF000000"/>
        </right>
        <top style="medium">
          <color rgb="FF000000"/>
        </top>
      </border>
    </ndxf>
  </rcc>
  <rfmt sheetId="5" xfDxf="1" sqref="A1343" start="0" length="0">
    <dxf>
      <font>
        <b/>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4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C134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D1343" start="0" length="0">
    <dxf>
      <font>
        <sz val="11"/>
        <name val="Calibri"/>
        <scheme val="none"/>
      </font>
      <fill>
        <patternFill patternType="solid">
          <bgColor rgb="FFBFBFBF"/>
        </patternFill>
      </fill>
      <alignment vertical="top" wrapText="1" mergeCell="1" readingOrder="0"/>
      <border outline="0">
        <left style="medium">
          <color rgb="FF000000"/>
        </left>
        <right style="medium">
          <color rgb="FF000000"/>
        </right>
        <bottom style="medium">
          <color rgb="FF000000"/>
        </bottom>
      </border>
    </dxf>
  </rfmt>
  <rfmt sheetId="5" xfDxf="1" sqref="E1343"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F1343"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G1343"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H1343" start="0" length="0">
    <dxf>
      <font>
        <sz val="11"/>
        <name val="Calibri"/>
        <scheme val="none"/>
      </font>
      <alignment vertical="top" wrapText="1" mergeCell="1" readingOrder="0"/>
      <border outline="0">
        <left style="medium">
          <color rgb="FF000000"/>
        </left>
        <bottom style="medium">
          <color rgb="FF000000"/>
        </bottom>
      </border>
    </dxf>
  </rfmt>
  <rfmt sheetId="5" xfDxf="1" sqref="I1343" start="0" length="0">
    <dxf>
      <font>
        <sz val="11"/>
        <name val="Calibri"/>
        <scheme val="none"/>
      </font>
      <alignment vertical="top" wrapText="1" mergeCell="1" readingOrder="0"/>
      <border outline="0">
        <right style="medium">
          <color rgb="FF000000"/>
        </right>
        <bottom style="medium">
          <color rgb="FF000000"/>
        </bottom>
      </border>
    </dxf>
  </rfmt>
  <rfmt sheetId="5" xfDxf="1" sqref="J1343"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K1343" start="0" length="0">
    <dxf>
      <font>
        <sz val="11"/>
        <name val="Calibri"/>
        <scheme val="none"/>
      </font>
      <alignment vertical="top" wrapText="1" mergeCell="1" readingOrder="0"/>
      <border outline="0">
        <left style="medium">
          <color rgb="FF000000"/>
        </left>
        <bottom style="medium">
          <color rgb="FF000000"/>
        </bottom>
      </border>
    </dxf>
  </rfmt>
  <rfmt sheetId="5" xfDxf="1" sqref="L1343" start="0" length="0">
    <dxf>
      <font>
        <sz val="11"/>
        <name val="Calibri"/>
        <scheme val="none"/>
      </font>
      <alignment vertical="top" wrapText="1" mergeCell="1" readingOrder="0"/>
      <border outline="0">
        <right style="medium">
          <color rgb="FF000000"/>
        </right>
        <bottom style="medium">
          <color rgb="FF000000"/>
        </bottom>
      </border>
    </dxf>
  </rfmt>
  <rfmt sheetId="5" xfDxf="1" sqref="M1343"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343"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O1343" start="0" length="0">
    <dxf>
      <font>
        <sz val="11"/>
        <name val="Calibri"/>
        <scheme val="none"/>
      </font>
      <alignment vertical="top" wrapText="1" mergeCell="1" readingOrder="0"/>
      <border outline="0">
        <left style="medium">
          <color rgb="FF000000"/>
        </left>
        <bottom style="medium">
          <color rgb="FF000000"/>
        </bottom>
      </border>
    </dxf>
  </rfmt>
  <rfmt sheetId="5" xfDxf="1" sqref="P1343" start="0" length="0">
    <dxf>
      <font>
        <sz val="11"/>
        <name val="Calibri"/>
        <scheme val="none"/>
      </font>
      <alignment vertical="top" wrapText="1" mergeCell="1" readingOrder="0"/>
      <border outline="0">
        <right style="medium">
          <color rgb="FF000000"/>
        </right>
        <bottom style="medium">
          <color rgb="FF000000"/>
        </bottom>
      </border>
    </dxf>
  </rfmt>
  <rfmt sheetId="5" xfDxf="1" sqref="Q1343" start="0" length="0">
    <dxf>
      <font>
        <sz val="11"/>
        <name val="Calibri"/>
        <scheme val="none"/>
      </font>
      <alignment vertical="top" wrapText="1" mergeCell="1" readingOrder="0"/>
      <border outline="0">
        <left style="medium">
          <color rgb="FF000000"/>
        </left>
        <bottom style="medium">
          <color rgb="FF000000"/>
        </bottom>
      </border>
    </dxf>
  </rfmt>
  <rfmt sheetId="5" xfDxf="1" sqref="R1343" start="0" length="0">
    <dxf>
      <font>
        <sz val="11"/>
        <name val="Calibri"/>
        <scheme val="none"/>
      </font>
      <alignment vertical="top" wrapText="1" mergeCell="1" readingOrder="0"/>
      <border outline="0">
        <right style="medium">
          <color rgb="FF000000"/>
        </right>
        <bottom style="medium">
          <color rgb="FF000000"/>
        </bottom>
      </border>
    </dxf>
  </rfmt>
  <rfmt sheetId="5" xfDxf="1" sqref="S1343" start="0" length="0">
    <dxf>
      <font>
        <sz val="11"/>
        <name val="Calibri"/>
        <scheme val="none"/>
      </font>
      <alignment vertical="top" wrapText="1" mergeCell="1" readingOrder="0"/>
      <border outline="0">
        <left style="medium">
          <color rgb="FF000000"/>
        </left>
        <bottom style="medium">
          <color rgb="FF000000"/>
        </bottom>
      </border>
    </dxf>
  </rfmt>
  <rfmt sheetId="5" xfDxf="1" sqref="T1343" start="0" length="0">
    <dxf>
      <font>
        <sz val="11"/>
        <name val="Calibri"/>
        <scheme val="none"/>
      </font>
      <alignment vertical="top" wrapText="1" mergeCell="1" readingOrder="0"/>
      <border outline="0">
        <right style="medium">
          <color rgb="FF000000"/>
        </right>
        <bottom style="medium">
          <color rgb="FF000000"/>
        </bottom>
      </border>
    </dxf>
  </rfmt>
  <rfmt sheetId="5" xfDxf="1" sqref="U1343"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V1343"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343"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343"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Y1343" start="0" length="0">
    <dxf>
      <font>
        <sz val="11"/>
        <name val="Calibri"/>
        <scheme val="none"/>
      </font>
      <alignment vertical="top" wrapText="1" mergeCell="1" readingOrder="0"/>
      <border outline="0">
        <left style="medium">
          <color rgb="FF000000"/>
        </left>
        <bottom style="medium">
          <color rgb="FF000000"/>
        </bottom>
      </border>
    </dxf>
  </rfmt>
  <rfmt sheetId="5" xfDxf="1" sqref="Z1343" start="0" length="0">
    <dxf>
      <font>
        <sz val="11"/>
        <name val="Calibri"/>
        <scheme val="none"/>
      </font>
      <alignment vertical="top" wrapText="1" mergeCell="1" readingOrder="0"/>
      <border outline="0">
        <right style="medium">
          <color rgb="FF000000"/>
        </right>
        <bottom style="medium">
          <color rgb="FF000000"/>
        </bottom>
      </border>
    </dxf>
  </rfmt>
  <rfmt sheetId="5" xfDxf="1" sqref="AA1343" start="0" length="0">
    <dxf>
      <font>
        <sz val="11"/>
        <name val="Calibri"/>
        <scheme val="none"/>
      </font>
      <alignment vertical="top" wrapText="1" mergeCell="1" readingOrder="0"/>
      <border outline="0">
        <left style="medium">
          <color rgb="FF000000"/>
        </left>
        <bottom style="medium">
          <color rgb="FF000000"/>
        </bottom>
      </border>
    </dxf>
  </rfmt>
  <rfmt sheetId="5" xfDxf="1" sqref="AB1343" start="0" length="0">
    <dxf>
      <font>
        <sz val="11"/>
        <name val="Calibri"/>
        <scheme val="none"/>
      </font>
      <alignment vertical="top" wrapText="1" mergeCell="1" readingOrder="0"/>
      <border outline="0">
        <right style="medium">
          <color rgb="FF000000"/>
        </right>
        <bottom style="medium">
          <color rgb="FF000000"/>
        </bottom>
      </border>
    </dxf>
  </rfmt>
  <rcc rId="57903" sId="5" xfDxf="1" dxf="1">
    <nc r="AC1343" t="inlineStr">
      <is>
        <t>PO,M&amp;E</t>
      </is>
    </nc>
    <ndxf>
      <font>
        <sz val="11"/>
        <name val="Calibri"/>
        <scheme val="none"/>
      </font>
      <alignment vertical="top" wrapText="1" mergeCell="1" readingOrder="0"/>
      <border outline="0">
        <left style="medium">
          <color rgb="FF000000"/>
        </left>
        <bottom style="medium">
          <color rgb="FF000000"/>
        </bottom>
      </border>
    </ndxf>
  </rcc>
  <rfmt sheetId="5" xfDxf="1" sqref="AD1343" start="0" length="0">
    <dxf>
      <font>
        <sz val="11"/>
        <name val="Calibri"/>
        <scheme val="none"/>
      </font>
      <alignment vertical="top" wrapText="1" mergeCell="1" readingOrder="0"/>
      <border outline="0">
        <right style="medium">
          <color rgb="FF000000"/>
        </right>
        <bottom style="medium">
          <color rgb="FF000000"/>
        </bottom>
      </border>
    </dxf>
  </rfmt>
  <rfmt sheetId="5" xfDxf="1" sqref="AE1343" start="0" length="0">
    <dxf>
      <font>
        <sz val="11"/>
        <name val="Calibri"/>
        <scheme val="none"/>
      </font>
      <numFmt numFmtId="3" formatCode="#,##0"/>
      <alignment horizontal="justify" vertical="top" wrapText="1" mergeCell="1" readingOrder="0"/>
      <border outline="0">
        <left style="medium">
          <color rgb="FF000000"/>
        </left>
        <right style="medium">
          <color rgb="FF000000"/>
        </right>
        <bottom style="medium">
          <color rgb="FF000000"/>
        </bottom>
      </border>
    </dxf>
  </rfmt>
  <rcc rId="57904" sId="5" xfDxf="1" dxf="1">
    <nc r="A1344" t="inlineStr">
      <is>
        <r>
          <t>5.2</t>
        </r>
        <r>
          <rPr>
            <sz val="11"/>
            <rFont val="Calibri"/>
            <family val="2"/>
          </rPr>
          <t xml:space="preserve">  Train peer educators in data management</t>
        </r>
      </is>
    </nc>
    <ndxf>
      <font>
        <b/>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4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C134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D134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E134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F134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G134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H1344" start="0" length="0">
    <dxf>
      <font>
        <sz val="11"/>
        <name val="Calibri"/>
        <scheme val="none"/>
      </font>
      <alignment vertical="top" wrapText="1" mergeCell="1" readingOrder="0"/>
      <border outline="0">
        <left style="medium">
          <color rgb="FF000000"/>
        </left>
        <top style="medium">
          <color rgb="FF000000"/>
        </top>
      </border>
    </dxf>
  </rfmt>
  <rfmt sheetId="5" xfDxf="1" sqref="I1344" start="0" length="0">
    <dxf>
      <font>
        <sz val="11"/>
        <name val="Calibri"/>
        <scheme val="none"/>
      </font>
      <alignment vertical="top" wrapText="1" mergeCell="1" readingOrder="0"/>
      <border outline="0">
        <right style="medium">
          <color rgb="FF000000"/>
        </right>
        <top style="medium">
          <color rgb="FF000000"/>
        </top>
      </border>
    </dxf>
  </rfmt>
  <rfmt sheetId="5" xfDxf="1" sqref="J1344" start="0" length="0">
    <dxf>
      <font>
        <sz val="11"/>
        <name val="Calibri"/>
        <scheme val="none"/>
      </font>
      <alignment vertical="top" wrapText="1" mergeCell="1" readingOrder="0"/>
      <border outline="0">
        <left style="medium">
          <color rgb="FF000000"/>
        </left>
        <top style="medium">
          <color rgb="FF000000"/>
        </top>
      </border>
    </dxf>
  </rfmt>
  <rfmt sheetId="5" xfDxf="1" sqref="K1344" start="0" length="0">
    <dxf>
      <font>
        <sz val="11"/>
        <name val="Calibri"/>
        <scheme val="none"/>
      </font>
      <alignment vertical="top" wrapText="1" mergeCell="1" readingOrder="0"/>
      <border outline="0">
        <right style="medium">
          <color rgb="FF000000"/>
        </right>
        <top style="medium">
          <color rgb="FF000000"/>
        </top>
      </border>
    </dxf>
  </rfmt>
  <rfmt sheetId="5" xfDxf="1" sqref="L1344"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M1344"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344"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O1344"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P1344" start="0" length="0">
    <dxf>
      <font>
        <sz val="11"/>
        <name val="Calibri"/>
        <scheme val="none"/>
      </font>
      <alignment vertical="top" wrapText="1" mergeCell="1" readingOrder="0"/>
      <border outline="0">
        <left style="medium">
          <color rgb="FF000000"/>
        </left>
        <top style="medium">
          <color rgb="FF000000"/>
        </top>
      </border>
    </dxf>
  </rfmt>
  <rfmt sheetId="5" xfDxf="1" sqref="Q1344" start="0" length="0">
    <dxf>
      <font>
        <sz val="11"/>
        <name val="Calibri"/>
        <scheme val="none"/>
      </font>
      <alignment vertical="top" wrapText="1" mergeCell="1" readingOrder="0"/>
      <border outline="0">
        <right style="medium">
          <color rgb="FF000000"/>
        </right>
        <top style="medium">
          <color rgb="FF000000"/>
        </top>
      </border>
    </dxf>
  </rfmt>
  <rfmt sheetId="5" xfDxf="1" sqref="R1344" start="0" length="0">
    <dxf>
      <font>
        <sz val="11"/>
        <name val="Calibri"/>
        <scheme val="none"/>
      </font>
      <alignment vertical="top" wrapText="1" mergeCell="1" readingOrder="0"/>
      <border outline="0">
        <left style="medium">
          <color rgb="FF000000"/>
        </left>
        <top style="medium">
          <color rgb="FF000000"/>
        </top>
      </border>
    </dxf>
  </rfmt>
  <rfmt sheetId="5" xfDxf="1" sqref="S1344" start="0" length="0">
    <dxf>
      <font>
        <sz val="11"/>
        <name val="Calibri"/>
        <scheme val="none"/>
      </font>
      <alignment vertical="top" wrapText="1" mergeCell="1" readingOrder="0"/>
      <border outline="0">
        <top style="medium">
          <color rgb="FF000000"/>
        </top>
      </border>
    </dxf>
  </rfmt>
  <rfmt sheetId="5" xfDxf="1" sqref="T1344" start="0" length="0">
    <dxf>
      <font>
        <sz val="11"/>
        <name val="Calibri"/>
        <scheme val="none"/>
      </font>
      <alignment vertical="top" wrapText="1" mergeCell="1" readingOrder="0"/>
      <border outline="0">
        <right style="medium">
          <color rgb="FF000000"/>
        </right>
        <top style="medium">
          <color rgb="FF000000"/>
        </top>
      </border>
    </dxf>
  </rfmt>
  <rfmt sheetId="5" xfDxf="1" sqref="U1344"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V1344"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344"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344"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905" sId="5" xfDxf="1" dxf="1">
    <nc r="Y1344" t="inlineStr">
      <is>
        <t>Number training sessions conducted</t>
      </is>
    </nc>
    <ndxf>
      <font>
        <sz val="11"/>
        <name val="Calibri"/>
        <scheme val="none"/>
      </font>
      <alignment vertical="top" wrapText="1" readingOrder="0"/>
      <border outline="0">
        <right style="medium">
          <color rgb="FF000000"/>
        </right>
      </border>
    </ndxf>
  </rcc>
  <rcc rId="57906" sId="5" xfDxf="1" dxf="1">
    <nc r="Z1344" t="inlineStr">
      <is>
        <t>6 trainings</t>
      </is>
    </nc>
    <ndxf>
      <font>
        <sz val="11"/>
        <name val="Calibri"/>
        <scheme val="none"/>
      </font>
      <alignment vertical="top" wrapText="1" mergeCell="1" readingOrder="0"/>
      <border outline="0">
        <left style="medium">
          <color rgb="FF000000"/>
        </left>
        <top style="medium">
          <color rgb="FF000000"/>
        </top>
      </border>
    </ndxf>
  </rcc>
  <rfmt sheetId="5" xfDxf="1" sqref="AA1344" start="0" length="0">
    <dxf>
      <font>
        <sz val="11"/>
        <name val="Calibri"/>
        <scheme val="none"/>
      </font>
      <alignment vertical="top" wrapText="1" mergeCell="1" readingOrder="0"/>
      <border outline="0">
        <right style="medium">
          <color rgb="FF000000"/>
        </right>
        <top style="medium">
          <color rgb="FF000000"/>
        </top>
      </border>
    </dxf>
  </rfmt>
  <rcc rId="57907" sId="5" xfDxf="1" dxf="1">
    <nc r="AB1344" t="inlineStr">
      <is>
        <t>CB&amp;AO, M&amp;EO</t>
      </is>
    </nc>
    <ndxf>
      <font>
        <sz val="11"/>
        <name val="Calibri"/>
        <scheme val="none"/>
      </font>
      <alignment vertical="top" wrapText="1" mergeCell="1" readingOrder="0"/>
      <border outline="0">
        <left style="medium">
          <color rgb="FF000000"/>
        </left>
        <top style="medium">
          <color rgb="FF000000"/>
        </top>
      </border>
    </ndxf>
  </rcc>
  <rfmt sheetId="5" xfDxf="1" sqref="AC1344" start="0" length="0">
    <dxf>
      <font>
        <sz val="11"/>
        <name val="Calibri"/>
        <scheme val="none"/>
      </font>
      <alignment vertical="top" wrapText="1" mergeCell="1" readingOrder="0"/>
      <border outline="0">
        <top style="medium">
          <color rgb="FF000000"/>
        </top>
      </border>
    </dxf>
  </rfmt>
  <rfmt sheetId="5" xfDxf="1" sqref="AD1344" start="0" length="0">
    <dxf>
      <font>
        <sz val="11"/>
        <name val="Calibri"/>
        <scheme val="none"/>
      </font>
      <alignment vertical="top" wrapText="1" mergeCell="1" readingOrder="0"/>
      <border outline="0">
        <right style="medium">
          <color indexed="64"/>
        </right>
        <top style="medium">
          <color rgb="FF000000"/>
        </top>
      </border>
    </dxf>
  </rfmt>
  <rcc rId="57908" sId="5" xfDxf="1" dxf="1" numFmtId="4">
    <nc r="AE1344">
      <v>25868000</v>
    </nc>
    <ndxf>
      <font>
        <sz val="11"/>
        <name val="Calibri"/>
        <scheme val="none"/>
      </font>
      <numFmt numFmtId="3" formatCode="#,##0"/>
      <alignment vertical="top" wrapText="1" mergeCell="1" readingOrder="0"/>
      <border outline="0">
        <left style="medium">
          <color indexed="64"/>
        </left>
        <right style="medium">
          <color indexed="64"/>
        </right>
        <top style="medium">
          <color rgb="FF000000"/>
        </top>
      </border>
    </ndxf>
  </rcc>
  <rfmt sheetId="5" xfDxf="1" sqref="A1345" start="0" length="0">
    <dxf>
      <font>
        <b/>
        <sz val="11"/>
        <name val="Calibri"/>
        <scheme val="none"/>
      </font>
      <alignment horizontal="justify" vertical="top" wrapText="1" mergeCell="1" readingOrder="0"/>
      <border outline="0">
        <left style="medium">
          <color rgb="FF000000"/>
        </left>
        <right style="medium">
          <color rgb="FF000000"/>
        </right>
      </border>
    </dxf>
  </rfmt>
  <rfmt sheetId="5" xfDxf="1" sqref="B134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C134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D134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E134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4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4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45" start="0" length="0">
    <dxf>
      <font>
        <sz val="11"/>
        <name val="Calibri"/>
        <scheme val="none"/>
      </font>
      <alignment vertical="top" wrapText="1" mergeCell="1" readingOrder="0"/>
      <border outline="0">
        <left style="medium">
          <color rgb="FF000000"/>
        </left>
      </border>
    </dxf>
  </rfmt>
  <rfmt sheetId="5" xfDxf="1" sqref="I1345" start="0" length="0">
    <dxf>
      <font>
        <sz val="11"/>
        <name val="Calibri"/>
        <scheme val="none"/>
      </font>
      <alignment vertical="top" wrapText="1" mergeCell="1" readingOrder="0"/>
      <border outline="0">
        <right style="medium">
          <color rgb="FF000000"/>
        </right>
      </border>
    </dxf>
  </rfmt>
  <rfmt sheetId="5" xfDxf="1" sqref="J1345" start="0" length="0">
    <dxf>
      <font>
        <sz val="11"/>
        <name val="Calibri"/>
        <scheme val="none"/>
      </font>
      <alignment vertical="top" wrapText="1" mergeCell="1" readingOrder="0"/>
      <border outline="0">
        <left style="medium">
          <color rgb="FF000000"/>
        </left>
      </border>
    </dxf>
  </rfmt>
  <rfmt sheetId="5" xfDxf="1" sqref="K1345" start="0" length="0">
    <dxf>
      <font>
        <sz val="11"/>
        <name val="Calibri"/>
        <scheme val="none"/>
      </font>
      <alignment vertical="top" wrapText="1" mergeCell="1" readingOrder="0"/>
      <border outline="0">
        <right style="medium">
          <color rgb="FF000000"/>
        </right>
      </border>
    </dxf>
  </rfmt>
  <rfmt sheetId="5" xfDxf="1" sqref="L1345" start="0" length="0">
    <dxf>
      <font>
        <sz val="11"/>
        <name val="Calibri"/>
        <scheme val="none"/>
      </font>
      <alignment vertical="top" wrapText="1" mergeCell="1" readingOrder="0"/>
      <border outline="0">
        <left style="medium">
          <color rgb="FF000000"/>
        </left>
        <right style="medium">
          <color rgb="FF000000"/>
        </right>
      </border>
    </dxf>
  </rfmt>
  <rfmt sheetId="5" xfDxf="1" sqref="M1345" start="0" length="0">
    <dxf>
      <font>
        <sz val="11"/>
        <name val="Calibri"/>
        <scheme val="none"/>
      </font>
      <alignment vertical="top" wrapText="1" mergeCell="1" readingOrder="0"/>
      <border outline="0">
        <left style="medium">
          <color rgb="FF000000"/>
        </left>
        <right style="medium">
          <color rgb="FF000000"/>
        </right>
      </border>
    </dxf>
  </rfmt>
  <rfmt sheetId="5" xfDxf="1" sqref="N1345" start="0" length="0">
    <dxf>
      <font>
        <sz val="11"/>
        <name val="Calibri"/>
        <scheme val="none"/>
      </font>
      <alignment vertical="top" wrapText="1" mergeCell="1" readingOrder="0"/>
      <border outline="0">
        <left style="medium">
          <color rgb="FF000000"/>
        </left>
        <right style="medium">
          <color rgb="FF000000"/>
        </right>
      </border>
    </dxf>
  </rfmt>
  <rfmt sheetId="5" xfDxf="1" sqref="O1345" start="0" length="0">
    <dxf>
      <font>
        <sz val="11"/>
        <name val="Calibri"/>
        <scheme val="none"/>
      </font>
      <alignment vertical="top" wrapText="1" mergeCell="1" readingOrder="0"/>
      <border outline="0">
        <left style="medium">
          <color rgb="FF000000"/>
        </left>
        <right style="medium">
          <color rgb="FF000000"/>
        </right>
      </border>
    </dxf>
  </rfmt>
  <rfmt sheetId="5" xfDxf="1" sqref="P1345" start="0" length="0">
    <dxf>
      <font>
        <sz val="11"/>
        <name val="Calibri"/>
        <scheme val="none"/>
      </font>
      <alignment vertical="top" wrapText="1" mergeCell="1" readingOrder="0"/>
      <border outline="0">
        <left style="medium">
          <color rgb="FF000000"/>
        </left>
      </border>
    </dxf>
  </rfmt>
  <rfmt sheetId="5" xfDxf="1" sqref="Q1345" start="0" length="0">
    <dxf>
      <font>
        <sz val="11"/>
        <name val="Calibri"/>
        <scheme val="none"/>
      </font>
      <alignment vertical="top" wrapText="1" mergeCell="1" readingOrder="0"/>
      <border outline="0">
        <right style="medium">
          <color rgb="FF000000"/>
        </right>
      </border>
    </dxf>
  </rfmt>
  <rfmt sheetId="5" xfDxf="1" sqref="R1345" start="0" length="0">
    <dxf>
      <font>
        <sz val="11"/>
        <name val="Calibri"/>
        <scheme val="none"/>
      </font>
      <alignment vertical="top" wrapText="1" mergeCell="1" readingOrder="0"/>
      <border outline="0">
        <left style="medium">
          <color rgb="FF000000"/>
        </left>
      </border>
    </dxf>
  </rfmt>
  <rfmt sheetId="5" xfDxf="1" sqref="S1345" start="0" length="0">
    <dxf>
      <font>
        <sz val="11"/>
        <name val="Calibri"/>
        <scheme val="none"/>
      </font>
      <alignment vertical="top" wrapText="1" mergeCell="1" readingOrder="0"/>
    </dxf>
  </rfmt>
  <rfmt sheetId="5" xfDxf="1" sqref="T1345" start="0" length="0">
    <dxf>
      <font>
        <sz val="11"/>
        <name val="Calibri"/>
        <scheme val="none"/>
      </font>
      <alignment vertical="top" wrapText="1" mergeCell="1" readingOrder="0"/>
      <border outline="0">
        <right style="medium">
          <color rgb="FF000000"/>
        </right>
      </border>
    </dxf>
  </rfmt>
  <rfmt sheetId="5" xfDxf="1" sqref="U1345" start="0" length="0">
    <dxf>
      <font>
        <sz val="11"/>
        <name val="Calibri"/>
        <scheme val="none"/>
      </font>
      <alignment vertical="top" wrapText="1" mergeCell="1" readingOrder="0"/>
      <border outline="0">
        <left style="medium">
          <color rgb="FF000000"/>
        </left>
        <right style="medium">
          <color rgb="FF000000"/>
        </right>
      </border>
    </dxf>
  </rfmt>
  <rfmt sheetId="5" xfDxf="1" sqref="V1345" start="0" length="0">
    <dxf>
      <font>
        <sz val="11"/>
        <name val="Calibri"/>
        <scheme val="none"/>
      </font>
      <alignment vertical="top" wrapText="1" mergeCell="1" readingOrder="0"/>
      <border outline="0">
        <left style="medium">
          <color rgb="FF000000"/>
        </left>
        <right style="medium">
          <color rgb="FF000000"/>
        </right>
      </border>
    </dxf>
  </rfmt>
  <rfmt sheetId="5" xfDxf="1" sqref="W1345" start="0" length="0">
    <dxf>
      <font>
        <sz val="11"/>
        <name val="Calibri"/>
        <scheme val="none"/>
      </font>
      <alignment vertical="top" wrapText="1" mergeCell="1" readingOrder="0"/>
      <border outline="0">
        <left style="medium">
          <color rgb="FF000000"/>
        </left>
        <right style="medium">
          <color rgb="FF000000"/>
        </right>
      </border>
    </dxf>
  </rfmt>
  <rfmt sheetId="5" xfDxf="1" sqref="X1345" start="0" length="0">
    <dxf>
      <font>
        <sz val="11"/>
        <name val="Calibri"/>
        <scheme val="none"/>
      </font>
      <alignment vertical="top" wrapText="1" mergeCell="1" readingOrder="0"/>
      <border outline="0">
        <left style="medium">
          <color rgb="FF000000"/>
        </left>
        <right style="medium">
          <color rgb="FF000000"/>
        </right>
      </border>
    </dxf>
  </rfmt>
  <rcc rId="57909" sId="5" xfDxf="1" dxf="1">
    <nc r="Y1345" t="inlineStr">
      <is>
        <t>Number of peer educators trained</t>
      </is>
    </nc>
    <ndxf>
      <font>
        <sz val="11"/>
        <name val="Calibri"/>
        <scheme val="none"/>
      </font>
      <alignment vertical="top" wrapText="1" readingOrder="0"/>
      <border outline="0">
        <right style="medium">
          <color rgb="FF000000"/>
        </right>
      </border>
    </ndxf>
  </rcc>
  <rfmt sheetId="5" xfDxf="1" sqref="Z1345" start="0" length="0">
    <dxf>
      <font>
        <sz val="11"/>
        <name val="Calibri"/>
        <scheme val="none"/>
      </font>
      <alignment vertical="top" wrapText="1" mergeCell="1" readingOrder="0"/>
      <border outline="0">
        <left style="medium">
          <color rgb="FF000000"/>
        </left>
      </border>
    </dxf>
  </rfmt>
  <rfmt sheetId="5" xfDxf="1" sqref="AA1345" start="0" length="0">
    <dxf>
      <font>
        <sz val="11"/>
        <name val="Calibri"/>
        <scheme val="none"/>
      </font>
      <alignment vertical="top" wrapText="1" mergeCell="1" readingOrder="0"/>
      <border outline="0">
        <right style="medium">
          <color rgb="FF000000"/>
        </right>
      </border>
    </dxf>
  </rfmt>
  <rfmt sheetId="5" xfDxf="1" sqref="AB1345" start="0" length="0">
    <dxf>
      <font>
        <sz val="11"/>
        <name val="Calibri"/>
        <scheme val="none"/>
      </font>
      <alignment vertical="top" wrapText="1" mergeCell="1" readingOrder="0"/>
      <border outline="0">
        <left style="medium">
          <color rgb="FF000000"/>
        </left>
      </border>
    </dxf>
  </rfmt>
  <rfmt sheetId="5" xfDxf="1" sqref="AC1345" start="0" length="0">
    <dxf>
      <font>
        <sz val="11"/>
        <name val="Calibri"/>
        <scheme val="none"/>
      </font>
      <alignment vertical="top" wrapText="1" mergeCell="1" readingOrder="0"/>
    </dxf>
  </rfmt>
  <rfmt sheetId="5" xfDxf="1" sqref="AD1345" start="0" length="0">
    <dxf>
      <font>
        <sz val="11"/>
        <name val="Calibri"/>
        <scheme val="none"/>
      </font>
      <alignment vertical="top" wrapText="1" mergeCell="1" readingOrder="0"/>
      <border outline="0">
        <right style="medium">
          <color indexed="64"/>
        </right>
      </border>
    </dxf>
  </rfmt>
  <rfmt sheetId="5" xfDxf="1" sqref="AE1345" start="0" length="0">
    <dxf>
      <font>
        <sz val="11"/>
        <name val="Calibri"/>
        <scheme val="none"/>
      </font>
      <numFmt numFmtId="3" formatCode="#,##0"/>
      <alignment vertical="top" wrapText="1" mergeCell="1" readingOrder="0"/>
      <border outline="0">
        <left style="medium">
          <color indexed="64"/>
        </left>
        <right style="medium">
          <color indexed="64"/>
        </right>
      </border>
    </dxf>
  </rfmt>
  <rfmt sheetId="5" xfDxf="1" sqref="A1346" start="0" length="0">
    <dxf>
      <font>
        <b/>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4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C134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D134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E134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F134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G134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H1346" start="0" length="0">
    <dxf>
      <font>
        <sz val="11"/>
        <name val="Calibri"/>
        <scheme val="none"/>
      </font>
      <alignment vertical="top" wrapText="1" mergeCell="1" readingOrder="0"/>
      <border outline="0">
        <left style="medium">
          <color rgb="FF000000"/>
        </left>
        <bottom style="medium">
          <color rgb="FF000000"/>
        </bottom>
      </border>
    </dxf>
  </rfmt>
  <rfmt sheetId="5" xfDxf="1" sqref="I1346" start="0" length="0">
    <dxf>
      <font>
        <sz val="11"/>
        <name val="Calibri"/>
        <scheme val="none"/>
      </font>
      <alignment vertical="top" wrapText="1" mergeCell="1" readingOrder="0"/>
      <border outline="0">
        <right style="medium">
          <color rgb="FF000000"/>
        </right>
        <bottom style="medium">
          <color rgb="FF000000"/>
        </bottom>
      </border>
    </dxf>
  </rfmt>
  <rfmt sheetId="5" xfDxf="1" sqref="J1346" start="0" length="0">
    <dxf>
      <font>
        <sz val="11"/>
        <name val="Calibri"/>
        <scheme val="none"/>
      </font>
      <alignment vertical="top" wrapText="1" mergeCell="1" readingOrder="0"/>
      <border outline="0">
        <left style="medium">
          <color rgb="FF000000"/>
        </left>
        <bottom style="medium">
          <color rgb="FF000000"/>
        </bottom>
      </border>
    </dxf>
  </rfmt>
  <rfmt sheetId="5" xfDxf="1" sqref="K1346" start="0" length="0">
    <dxf>
      <font>
        <sz val="11"/>
        <name val="Calibri"/>
        <scheme val="none"/>
      </font>
      <alignment vertical="top" wrapText="1" mergeCell="1" readingOrder="0"/>
      <border outline="0">
        <right style="medium">
          <color rgb="FF000000"/>
        </right>
        <bottom style="medium">
          <color rgb="FF000000"/>
        </bottom>
      </border>
    </dxf>
  </rfmt>
  <rfmt sheetId="5" xfDxf="1" sqref="L1346"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M1346"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346"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O1346"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P1346" start="0" length="0">
    <dxf>
      <font>
        <sz val="11"/>
        <name val="Calibri"/>
        <scheme val="none"/>
      </font>
      <alignment vertical="top" wrapText="1" mergeCell="1" readingOrder="0"/>
      <border outline="0">
        <left style="medium">
          <color rgb="FF000000"/>
        </left>
        <bottom style="medium">
          <color rgb="FF000000"/>
        </bottom>
      </border>
    </dxf>
  </rfmt>
  <rfmt sheetId="5" xfDxf="1" sqref="Q1346" start="0" length="0">
    <dxf>
      <font>
        <sz val="11"/>
        <name val="Calibri"/>
        <scheme val="none"/>
      </font>
      <alignment vertical="top" wrapText="1" mergeCell="1" readingOrder="0"/>
      <border outline="0">
        <right style="medium">
          <color rgb="FF000000"/>
        </right>
        <bottom style="medium">
          <color rgb="FF000000"/>
        </bottom>
      </border>
    </dxf>
  </rfmt>
  <rfmt sheetId="5" xfDxf="1" sqref="R1346" start="0" length="0">
    <dxf>
      <font>
        <sz val="11"/>
        <name val="Calibri"/>
        <scheme val="none"/>
      </font>
      <alignment vertical="top" wrapText="1" mergeCell="1" readingOrder="0"/>
      <border outline="0">
        <left style="medium">
          <color rgb="FF000000"/>
        </left>
        <bottom style="medium">
          <color rgb="FF000000"/>
        </bottom>
      </border>
    </dxf>
  </rfmt>
  <rfmt sheetId="5" xfDxf="1" sqref="S1346" start="0" length="0">
    <dxf>
      <font>
        <sz val="11"/>
        <name val="Calibri"/>
        <scheme val="none"/>
      </font>
      <alignment vertical="top" wrapText="1" mergeCell="1" readingOrder="0"/>
      <border outline="0">
        <bottom style="medium">
          <color rgb="FF000000"/>
        </bottom>
      </border>
    </dxf>
  </rfmt>
  <rfmt sheetId="5" xfDxf="1" sqref="T1346" start="0" length="0">
    <dxf>
      <font>
        <sz val="11"/>
        <name val="Calibri"/>
        <scheme val="none"/>
      </font>
      <alignment vertical="top" wrapText="1" mergeCell="1" readingOrder="0"/>
      <border outline="0">
        <right style="medium">
          <color rgb="FF000000"/>
        </right>
        <bottom style="medium">
          <color rgb="FF000000"/>
        </bottom>
      </border>
    </dxf>
  </rfmt>
  <rfmt sheetId="5" xfDxf="1" sqref="U1346"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V1346"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346"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346"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Y1346" start="0" length="0">
    <dxf>
      <alignment vertical="top" wrapText="1" readingOrder="0"/>
      <border outline="0">
        <right style="medium">
          <color rgb="FF000000"/>
        </right>
        <bottom style="medium">
          <color rgb="FF000000"/>
        </bottom>
      </border>
    </dxf>
  </rfmt>
  <rcc rId="57910" sId="5" xfDxf="1" dxf="1">
    <nc r="Z1346" t="inlineStr">
      <is>
        <t>120 peer trained (20 per urban council)</t>
      </is>
    </nc>
    <ndxf>
      <font>
        <sz val="11"/>
        <name val="Calibri"/>
        <scheme val="none"/>
      </font>
      <alignment vertical="top" wrapText="1" mergeCell="1" readingOrder="0"/>
      <border outline="0">
        <left style="medium">
          <color rgb="FF000000"/>
        </left>
        <bottom style="medium">
          <color rgb="FF000000"/>
        </bottom>
      </border>
    </ndxf>
  </rcc>
  <rfmt sheetId="5" xfDxf="1" sqref="AA1346" start="0" length="0">
    <dxf>
      <font>
        <sz val="11"/>
        <name val="Calibri"/>
        <scheme val="none"/>
      </font>
      <alignment vertical="top" wrapText="1" mergeCell="1" readingOrder="0"/>
      <border outline="0">
        <right style="medium">
          <color rgb="FF000000"/>
        </right>
        <bottom style="medium">
          <color rgb="FF000000"/>
        </bottom>
      </border>
    </dxf>
  </rfmt>
  <rfmt sheetId="5" xfDxf="1" sqref="AB1346" start="0" length="0">
    <dxf>
      <font>
        <sz val="11"/>
        <name val="Calibri"/>
        <scheme val="none"/>
      </font>
      <alignment vertical="top" wrapText="1" mergeCell="1" readingOrder="0"/>
      <border outline="0">
        <left style="medium">
          <color rgb="FF000000"/>
        </left>
        <bottom style="medium">
          <color rgb="FF000000"/>
        </bottom>
      </border>
    </dxf>
  </rfmt>
  <rfmt sheetId="5" xfDxf="1" sqref="AC1346" start="0" length="0">
    <dxf>
      <font>
        <sz val="11"/>
        <name val="Calibri"/>
        <scheme val="none"/>
      </font>
      <alignment vertical="top" wrapText="1" mergeCell="1" readingOrder="0"/>
      <border outline="0">
        <bottom style="medium">
          <color rgb="FF000000"/>
        </bottom>
      </border>
    </dxf>
  </rfmt>
  <rfmt sheetId="5" xfDxf="1" sqref="AD1346" start="0" length="0">
    <dxf>
      <font>
        <sz val="11"/>
        <name val="Calibri"/>
        <scheme val="none"/>
      </font>
      <alignment vertical="top" wrapText="1" mergeCell="1" readingOrder="0"/>
      <border outline="0">
        <right style="medium">
          <color indexed="64"/>
        </right>
        <bottom style="medium">
          <color rgb="FF000000"/>
        </bottom>
      </border>
    </dxf>
  </rfmt>
  <rfmt sheetId="5" xfDxf="1" sqref="AE1346" start="0" length="0">
    <dxf>
      <font>
        <sz val="11"/>
        <name val="Calibri"/>
        <scheme val="none"/>
      </font>
      <numFmt numFmtId="3" formatCode="#,##0"/>
      <alignment vertical="top" wrapText="1" mergeCell="1" readingOrder="0"/>
      <border outline="0">
        <left style="medium">
          <color indexed="64"/>
        </left>
        <right style="medium">
          <color indexed="64"/>
        </right>
        <bottom style="medium">
          <color rgb="FF000000"/>
        </bottom>
      </border>
    </dxf>
  </rfmt>
  <rcc rId="57911" sId="5" xfDxf="1" dxf="1">
    <nc r="A1347" t="inlineStr">
      <is>
        <r>
          <t>5.3</t>
        </r>
        <r>
          <rPr>
            <sz val="11"/>
            <rFont val="Calibri"/>
            <family val="2"/>
          </rPr>
          <t xml:space="preserve"> Facilitate peer educators to conduct peer to peer education and collect data on MARPS reached</t>
        </r>
      </is>
    </nc>
    <ndxf>
      <font>
        <b/>
        <sz val="11"/>
        <name val="Calibri"/>
        <scheme val="none"/>
      </font>
      <alignment horizontal="justify" vertical="top" wrapText="1" readingOrder="0"/>
      <border outline="0">
        <left style="medium">
          <color rgb="FF000000"/>
        </left>
        <right style="medium">
          <color rgb="FF000000"/>
        </right>
        <bottom style="medium">
          <color rgb="FF000000"/>
        </bottom>
      </border>
    </ndxf>
  </rcc>
  <rfmt sheetId="5" xfDxf="1" sqref="B1347"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C1347"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D1347" start="0" length="0">
    <dxf>
      <font>
        <sz val="11"/>
        <name val="Calibri"/>
        <scheme val="none"/>
      </font>
      <fill>
        <patternFill patternType="solid">
          <bgColor rgb="FFD9D9D9"/>
        </patternFill>
      </fill>
      <alignment vertical="top" wrapText="1" readingOrder="0"/>
      <border outline="0">
        <right style="medium">
          <color rgb="FF000000"/>
        </right>
        <bottom style="medium">
          <color indexed="64"/>
        </bottom>
      </border>
    </dxf>
  </rfmt>
  <rfmt sheetId="5" xfDxf="1" sqref="E1347" start="0" length="0">
    <dxf>
      <font>
        <sz val="11"/>
        <name val="Calibri"/>
        <scheme val="none"/>
      </font>
      <fill>
        <patternFill patternType="solid">
          <bgColor rgb="FFD9D9D9"/>
        </patternFill>
      </fill>
      <alignment vertical="top" wrapText="1" readingOrder="0"/>
      <border outline="0">
        <right style="medium">
          <color rgb="FF000000"/>
        </right>
        <bottom style="medium">
          <color indexed="64"/>
        </bottom>
      </border>
    </dxf>
  </rfmt>
  <rfmt sheetId="5" xfDxf="1" sqref="F1347" start="0" length="0">
    <dxf>
      <font>
        <sz val="11"/>
        <name val="Calibri"/>
        <scheme val="none"/>
      </font>
      <fill>
        <patternFill patternType="solid">
          <bgColor rgb="FFD9D9D9"/>
        </patternFill>
      </fill>
      <alignment vertical="top" wrapText="1" readingOrder="0"/>
      <border outline="0">
        <right style="medium">
          <color rgb="FF000000"/>
        </right>
        <bottom style="medium">
          <color indexed="64"/>
        </bottom>
      </border>
    </dxf>
  </rfmt>
  <rfmt sheetId="5" xfDxf="1" sqref="G1347"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H1347"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ttom style="medium">
          <color rgb="FF000000"/>
        </bottom>
      </border>
    </dxf>
  </rfmt>
  <rfmt sheetId="5" xfDxf="1" sqref="I1347"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ttom style="medium">
          <color rgb="FF000000"/>
        </bottom>
      </border>
    </dxf>
  </rfmt>
  <rfmt sheetId="5" xfDxf="1" sqref="J1347"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ttom style="medium">
          <color rgb="FF000000"/>
        </bottom>
      </border>
    </dxf>
  </rfmt>
  <rfmt sheetId="5" xfDxf="1" sqref="K1347"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ttom style="medium">
          <color rgb="FF000000"/>
        </bottom>
      </border>
    </dxf>
  </rfmt>
  <rfmt sheetId="5" xfDxf="1" sqref="L1347"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M1347"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N1347"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O1347"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P1347"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ttom style="medium">
          <color rgb="FF000000"/>
        </bottom>
      </border>
    </dxf>
  </rfmt>
  <rfmt sheetId="5" xfDxf="1" sqref="Q1347"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ttom style="medium">
          <color rgb="FF000000"/>
        </bottom>
      </border>
    </dxf>
  </rfmt>
  <rfmt sheetId="5" xfDxf="1" sqref="R1347"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ttom style="medium">
          <color rgb="FF000000"/>
        </bottom>
      </border>
    </dxf>
  </rfmt>
  <rfmt sheetId="5" xfDxf="1" sqref="S1347" start="0" length="0">
    <dxf>
      <font>
        <sz val="11"/>
        <name val="Calibri"/>
        <scheme val="none"/>
      </font>
      <fill>
        <patternFill patternType="solid">
          <bgColor rgb="FFD9D9D9"/>
        </patternFill>
      </fill>
      <alignment vertical="top" wrapText="1" mergeCell="1" readingOrder="0"/>
      <border outline="0">
        <top style="medium">
          <color rgb="FF000000"/>
        </top>
        <bottom style="medium">
          <color rgb="FF000000"/>
        </bottom>
      </border>
    </dxf>
  </rfmt>
  <rfmt sheetId="5" xfDxf="1" sqref="T1347"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ttom style="medium">
          <color rgb="FF000000"/>
        </bottom>
      </border>
    </dxf>
  </rfmt>
  <rfmt sheetId="5" xfDxf="1" sqref="U1347"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V1347"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W1347"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X1347"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cc rId="57912" sId="5" xfDxf="1" dxf="1">
    <nc r="Y1347" t="inlineStr">
      <is>
        <t>Number of peer educators facilitated</t>
      </is>
    </nc>
    <ndxf>
      <font>
        <sz val="11"/>
        <name val="Calibri"/>
        <scheme val="none"/>
      </font>
      <alignment vertical="top" wrapText="1" readingOrder="0"/>
      <border outline="0">
        <right style="medium">
          <color rgb="FF000000"/>
        </right>
        <bottom style="medium">
          <color rgb="FF000000"/>
        </bottom>
      </border>
    </ndxf>
  </rcc>
  <rcc rId="57913" sId="5" xfDxf="1" dxf="1">
    <nc r="Z1347" t="inlineStr">
      <is>
        <t>120 peer educators</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A1347"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cc rId="57914" sId="5" xfDxf="1" dxf="1">
    <nc r="AB1347" t="inlineStr">
      <is>
        <t>M&amp;EO</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C1347" start="0" length="0">
    <dxf>
      <font>
        <sz val="11"/>
        <name val="Calibri"/>
        <scheme val="none"/>
      </font>
      <alignment vertical="top" wrapText="1" mergeCell="1" readingOrder="0"/>
      <border outline="0">
        <top style="medium">
          <color rgb="FF000000"/>
        </top>
        <bottom style="medium">
          <color rgb="FF000000"/>
        </bottom>
      </border>
    </dxf>
  </rfmt>
  <rfmt sheetId="5" xfDxf="1" sqref="AD1347" start="0" length="0">
    <dxf>
      <font>
        <sz val="11"/>
        <name val="Calibri"/>
        <scheme val="none"/>
      </font>
      <alignment vertical="top" wrapText="1" mergeCell="1" readingOrder="0"/>
      <border outline="0">
        <right style="medium">
          <color indexed="64"/>
        </right>
        <top style="medium">
          <color rgb="FF000000"/>
        </top>
        <bottom style="medium">
          <color rgb="FF000000"/>
        </bottom>
      </border>
    </dxf>
  </rfmt>
  <rcc rId="57915" sId="5" xfDxf="1" dxf="1" numFmtId="4">
    <nc r="AE1347">
      <v>62600000</v>
    </nc>
    <ndxf>
      <font>
        <sz val="11"/>
        <name val="Calibri"/>
        <scheme val="none"/>
      </font>
      <numFmt numFmtId="3" formatCode="#,##0"/>
      <alignment vertical="top" wrapText="1" readingOrder="0"/>
      <border outline="0">
        <right style="medium">
          <color indexed="64"/>
        </right>
        <bottom style="medium">
          <color rgb="FF000000"/>
        </bottom>
      </border>
    </ndxf>
  </rcc>
  <rcc rId="57916" sId="5" xfDxf="1" dxf="1">
    <nc r="A1348" t="inlineStr">
      <is>
        <r>
          <t>5.4.</t>
        </r>
        <r>
          <rPr>
            <sz val="11"/>
            <rFont val="Calibri"/>
            <family val="2"/>
          </rPr>
          <t xml:space="preserve"> Develop a community MARPS accountability scorecard to periodically assess MARPS interventions effectiveness using the beneficiaries and community perception on service provision</t>
        </r>
      </is>
    </nc>
    <ndxf>
      <font>
        <b/>
        <sz val="11"/>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4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C134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D134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E134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F134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G134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H1348" start="0" length="0">
    <dxf>
      <font>
        <sz val="11"/>
        <name val="Calibri"/>
        <scheme val="none"/>
      </font>
      <alignment vertical="top" wrapText="1" mergeCell="1" readingOrder="0"/>
      <border outline="0">
        <left style="medium">
          <color rgb="FF000000"/>
        </left>
        <top style="medium">
          <color rgb="FF000000"/>
        </top>
      </border>
    </dxf>
  </rfmt>
  <rfmt sheetId="5" xfDxf="1" sqref="I1348" start="0" length="0">
    <dxf>
      <font>
        <sz val="11"/>
        <name val="Calibri"/>
        <scheme val="none"/>
      </font>
      <alignment vertical="top" wrapText="1" mergeCell="1" readingOrder="0"/>
      <border outline="0">
        <right style="medium">
          <color rgb="FF000000"/>
        </right>
        <top style="medium">
          <color rgb="FF000000"/>
        </top>
      </border>
    </dxf>
  </rfmt>
  <rfmt sheetId="5" xfDxf="1" sqref="J1348" start="0" length="0">
    <dxf>
      <font>
        <sz val="11"/>
        <name val="Calibri"/>
        <scheme val="none"/>
      </font>
      <alignment vertical="top" wrapText="1" mergeCell="1" readingOrder="0"/>
      <border outline="0">
        <left style="medium">
          <color rgb="FF000000"/>
        </left>
        <top style="medium">
          <color rgb="FF000000"/>
        </top>
      </border>
    </dxf>
  </rfmt>
  <rfmt sheetId="5" xfDxf="1" sqref="K1348" start="0" length="0">
    <dxf>
      <font>
        <sz val="11"/>
        <name val="Calibri"/>
        <scheme val="none"/>
      </font>
      <alignment vertical="top" wrapText="1" mergeCell="1" readingOrder="0"/>
      <border outline="0">
        <right style="medium">
          <color rgb="FF000000"/>
        </right>
        <top style="medium">
          <color rgb="FF000000"/>
        </top>
      </border>
    </dxf>
  </rfmt>
  <rfmt sheetId="5" xfDxf="1" sqref="L134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M134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34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O134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P1348" start="0" length="0">
    <dxf>
      <font>
        <sz val="11"/>
        <name val="Calibri"/>
        <scheme val="none"/>
      </font>
      <alignment vertical="top" wrapText="1" mergeCell="1" readingOrder="0"/>
      <border outline="0">
        <left style="medium">
          <color rgb="FF000000"/>
        </left>
        <top style="medium">
          <color rgb="FF000000"/>
        </top>
      </border>
    </dxf>
  </rfmt>
  <rfmt sheetId="5" xfDxf="1" sqref="Q1348" start="0" length="0">
    <dxf>
      <font>
        <sz val="11"/>
        <name val="Calibri"/>
        <scheme val="none"/>
      </font>
      <alignment vertical="top" wrapText="1" mergeCell="1" readingOrder="0"/>
      <border outline="0">
        <right style="medium">
          <color rgb="FF000000"/>
        </right>
        <top style="medium">
          <color rgb="FF000000"/>
        </top>
      </border>
    </dxf>
  </rfmt>
  <rfmt sheetId="5" xfDxf="1" sqref="R1348" start="0" length="0">
    <dxf>
      <font>
        <sz val="11"/>
        <name val="Calibri"/>
        <scheme val="none"/>
      </font>
      <alignment vertical="top" wrapText="1" mergeCell="1" readingOrder="0"/>
      <border outline="0">
        <left style="medium">
          <color rgb="FF000000"/>
        </left>
        <top style="medium">
          <color rgb="FF000000"/>
        </top>
      </border>
    </dxf>
  </rfmt>
  <rfmt sheetId="5" xfDxf="1" sqref="S1348" start="0" length="0">
    <dxf>
      <font>
        <sz val="11"/>
        <name val="Calibri"/>
        <scheme val="none"/>
      </font>
      <alignment vertical="top" wrapText="1" mergeCell="1" readingOrder="0"/>
      <border outline="0">
        <top style="medium">
          <color rgb="FF000000"/>
        </top>
      </border>
    </dxf>
  </rfmt>
  <rfmt sheetId="5" xfDxf="1" sqref="T1348" start="0" length="0">
    <dxf>
      <font>
        <sz val="11"/>
        <name val="Calibri"/>
        <scheme val="none"/>
      </font>
      <alignment vertical="top" wrapText="1" mergeCell="1" readingOrder="0"/>
      <border outline="0">
        <right style="medium">
          <color rgb="FF000000"/>
        </right>
        <top style="medium">
          <color rgb="FF000000"/>
        </top>
      </border>
    </dxf>
  </rfmt>
  <rfmt sheetId="5" xfDxf="1" sqref="U134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V134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34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348"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917" sId="5" xfDxf="1" dxf="1">
    <nc r="Y1348" t="inlineStr">
      <is>
        <t>Community MARPs accountability score card tool developed</t>
      </is>
    </nc>
    <ndxf>
      <font>
        <sz val="11"/>
        <name val="Calibri"/>
        <scheme val="none"/>
      </font>
      <alignment vertical="top" wrapText="1" mergeCell="1" readingOrder="0"/>
      <border outline="0">
        <left style="medium">
          <color rgb="FF000000"/>
        </left>
        <right style="medium">
          <color rgb="FF000000"/>
        </right>
        <top style="medium">
          <color rgb="FF000000"/>
        </top>
      </border>
    </ndxf>
  </rcc>
  <rcc rId="57918" sId="5" xfDxf="1" dxf="1">
    <nc r="Z1348" t="inlineStr">
      <is>
        <t>1 tool</t>
      </is>
    </nc>
    <ndxf>
      <font>
        <sz val="11"/>
        <name val="Calibri"/>
        <scheme val="none"/>
      </font>
      <alignment vertical="top" wrapText="1" mergeCell="1" readingOrder="0"/>
      <border outline="0">
        <left style="medium">
          <color rgb="FF000000"/>
        </left>
        <top style="medium">
          <color rgb="FF000000"/>
        </top>
      </border>
    </ndxf>
  </rcc>
  <rfmt sheetId="5" xfDxf="1" sqref="AA1348" start="0" length="0">
    <dxf>
      <font>
        <sz val="11"/>
        <name val="Calibri"/>
        <scheme val="none"/>
      </font>
      <alignment vertical="top" wrapText="1" mergeCell="1" readingOrder="0"/>
      <border outline="0">
        <right style="medium">
          <color rgb="FF000000"/>
        </right>
        <top style="medium">
          <color rgb="FF000000"/>
        </top>
      </border>
    </dxf>
  </rfmt>
  <rcc rId="57919" sId="5" xfDxf="1" dxf="1">
    <nc r="AB1348" t="inlineStr">
      <is>
        <t>CD, PIS, FAM</t>
      </is>
    </nc>
    <ndxf>
      <font>
        <sz val="11"/>
        <name val="Calibri"/>
        <scheme val="none"/>
      </font>
      <alignment vertical="top" wrapText="1" mergeCell="1" readingOrder="0"/>
      <border outline="0">
        <left style="medium">
          <color rgb="FF000000"/>
        </left>
        <top style="medium">
          <color rgb="FF000000"/>
        </top>
      </border>
    </ndxf>
  </rcc>
  <rfmt sheetId="5" xfDxf="1" sqref="AC1348" start="0" length="0">
    <dxf>
      <font>
        <sz val="11"/>
        <name val="Calibri"/>
        <scheme val="none"/>
      </font>
      <alignment vertical="top" wrapText="1" mergeCell="1" readingOrder="0"/>
      <border outline="0">
        <top style="medium">
          <color rgb="FF000000"/>
        </top>
      </border>
    </dxf>
  </rfmt>
  <rfmt sheetId="5" xfDxf="1" sqref="AD1348" start="0" length="0">
    <dxf>
      <font>
        <sz val="11"/>
        <name val="Calibri"/>
        <scheme val="none"/>
      </font>
      <alignment vertical="top" wrapText="1" mergeCell="1" readingOrder="0"/>
      <border outline="0">
        <right style="medium">
          <color indexed="64"/>
        </right>
        <top style="medium">
          <color rgb="FF000000"/>
        </top>
      </border>
    </dxf>
  </rfmt>
  <rcc rId="57920" sId="5" xfDxf="1" dxf="1" numFmtId="4">
    <nc r="AE1348">
      <v>56150000</v>
    </nc>
    <ndxf>
      <font>
        <sz val="11"/>
        <name val="Calibri"/>
        <scheme val="none"/>
      </font>
      <numFmt numFmtId="3" formatCode="#,##0"/>
      <alignment vertical="top" wrapText="1" mergeCell="1" readingOrder="0"/>
      <border outline="0">
        <left style="medium">
          <color indexed="64"/>
        </left>
        <right style="medium">
          <color indexed="64"/>
        </right>
        <top style="medium">
          <color rgb="FF000000"/>
        </top>
      </border>
    </ndxf>
  </rcc>
  <rfmt sheetId="5" xfDxf="1" sqref="A1349" start="0" length="0">
    <dxf>
      <font>
        <b/>
        <sz val="11"/>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4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C134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D134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E134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F134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G134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H1349" start="0" length="0">
    <dxf>
      <font>
        <sz val="11"/>
        <name val="Calibri"/>
        <scheme val="none"/>
      </font>
      <alignment vertical="top" wrapText="1" mergeCell="1" readingOrder="0"/>
      <border outline="0">
        <left style="medium">
          <color rgb="FF000000"/>
        </left>
        <bottom style="medium">
          <color rgb="FF000000"/>
        </bottom>
      </border>
    </dxf>
  </rfmt>
  <rfmt sheetId="5" xfDxf="1" sqref="I1349" start="0" length="0">
    <dxf>
      <font>
        <sz val="11"/>
        <name val="Calibri"/>
        <scheme val="none"/>
      </font>
      <alignment vertical="top" wrapText="1" mergeCell="1" readingOrder="0"/>
      <border outline="0">
        <right style="medium">
          <color rgb="FF000000"/>
        </right>
        <bottom style="medium">
          <color rgb="FF000000"/>
        </bottom>
      </border>
    </dxf>
  </rfmt>
  <rfmt sheetId="5" xfDxf="1" sqref="J1349" start="0" length="0">
    <dxf>
      <font>
        <sz val="11"/>
        <name val="Calibri"/>
        <scheme val="none"/>
      </font>
      <alignment vertical="top" wrapText="1" mergeCell="1" readingOrder="0"/>
      <border outline="0">
        <left style="medium">
          <color rgb="FF000000"/>
        </left>
        <bottom style="medium">
          <color rgb="FF000000"/>
        </bottom>
      </border>
    </dxf>
  </rfmt>
  <rfmt sheetId="5" xfDxf="1" sqref="K1349" start="0" length="0">
    <dxf>
      <font>
        <sz val="11"/>
        <name val="Calibri"/>
        <scheme val="none"/>
      </font>
      <alignment vertical="top" wrapText="1" mergeCell="1" readingOrder="0"/>
      <border outline="0">
        <right style="medium">
          <color rgb="FF000000"/>
        </right>
        <bottom style="medium">
          <color rgb="FF000000"/>
        </bottom>
      </border>
    </dxf>
  </rfmt>
  <rfmt sheetId="5" xfDxf="1" sqref="L13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M13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3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O13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P1349" start="0" length="0">
    <dxf>
      <font>
        <sz val="11"/>
        <name val="Calibri"/>
        <scheme val="none"/>
      </font>
      <alignment vertical="top" wrapText="1" mergeCell="1" readingOrder="0"/>
      <border outline="0">
        <left style="medium">
          <color rgb="FF000000"/>
        </left>
        <bottom style="medium">
          <color rgb="FF000000"/>
        </bottom>
      </border>
    </dxf>
  </rfmt>
  <rfmt sheetId="5" xfDxf="1" sqref="Q1349" start="0" length="0">
    <dxf>
      <font>
        <sz val="11"/>
        <name val="Calibri"/>
        <scheme val="none"/>
      </font>
      <alignment vertical="top" wrapText="1" mergeCell="1" readingOrder="0"/>
      <border outline="0">
        <right style="medium">
          <color rgb="FF000000"/>
        </right>
        <bottom style="medium">
          <color rgb="FF000000"/>
        </bottom>
      </border>
    </dxf>
  </rfmt>
  <rfmt sheetId="5" xfDxf="1" sqref="R1349" start="0" length="0">
    <dxf>
      <font>
        <sz val="11"/>
        <name val="Calibri"/>
        <scheme val="none"/>
      </font>
      <alignment vertical="top" wrapText="1" mergeCell="1" readingOrder="0"/>
      <border outline="0">
        <left style="medium">
          <color rgb="FF000000"/>
        </left>
        <bottom style="medium">
          <color rgb="FF000000"/>
        </bottom>
      </border>
    </dxf>
  </rfmt>
  <rfmt sheetId="5" xfDxf="1" sqref="S1349" start="0" length="0">
    <dxf>
      <font>
        <sz val="11"/>
        <name val="Calibri"/>
        <scheme val="none"/>
      </font>
      <alignment vertical="top" wrapText="1" mergeCell="1" readingOrder="0"/>
      <border outline="0">
        <bottom style="medium">
          <color rgb="FF000000"/>
        </bottom>
      </border>
    </dxf>
  </rfmt>
  <rfmt sheetId="5" xfDxf="1" sqref="T1349" start="0" length="0">
    <dxf>
      <font>
        <sz val="11"/>
        <name val="Calibri"/>
        <scheme val="none"/>
      </font>
      <alignment vertical="top" wrapText="1" mergeCell="1" readingOrder="0"/>
      <border outline="0">
        <right style="medium">
          <color rgb="FF000000"/>
        </right>
        <bottom style="medium">
          <color rgb="FF000000"/>
        </bottom>
      </border>
    </dxf>
  </rfmt>
  <rfmt sheetId="5" xfDxf="1" sqref="U13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V13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3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3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Y1349"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Z1349" start="0" length="0">
    <dxf>
      <font>
        <sz val="11"/>
        <name val="Calibri"/>
        <scheme val="none"/>
      </font>
      <alignment vertical="top" wrapText="1" mergeCell="1" readingOrder="0"/>
      <border outline="0">
        <left style="medium">
          <color rgb="FF000000"/>
        </left>
        <bottom style="medium">
          <color rgb="FF000000"/>
        </bottom>
      </border>
    </dxf>
  </rfmt>
  <rfmt sheetId="5" xfDxf="1" sqref="AA1349" start="0" length="0">
    <dxf>
      <font>
        <sz val="11"/>
        <name val="Calibri"/>
        <scheme val="none"/>
      </font>
      <alignment vertical="top" wrapText="1" mergeCell="1" readingOrder="0"/>
      <border outline="0">
        <right style="medium">
          <color rgb="FF000000"/>
        </right>
        <bottom style="medium">
          <color rgb="FF000000"/>
        </bottom>
      </border>
    </dxf>
  </rfmt>
  <rfmt sheetId="5" xfDxf="1" sqref="AB1349" start="0" length="0">
    <dxf>
      <font>
        <sz val="11"/>
        <name val="Calibri"/>
        <scheme val="none"/>
      </font>
      <alignment vertical="top" wrapText="1" mergeCell="1" readingOrder="0"/>
      <border outline="0">
        <left style="medium">
          <color rgb="FF000000"/>
        </left>
        <bottom style="medium">
          <color rgb="FF000000"/>
        </bottom>
      </border>
    </dxf>
  </rfmt>
  <rfmt sheetId="5" xfDxf="1" sqref="AC1349" start="0" length="0">
    <dxf>
      <font>
        <sz val="11"/>
        <name val="Calibri"/>
        <scheme val="none"/>
      </font>
      <alignment vertical="top" wrapText="1" mergeCell="1" readingOrder="0"/>
      <border outline="0">
        <bottom style="medium">
          <color rgb="FF000000"/>
        </bottom>
      </border>
    </dxf>
  </rfmt>
  <rfmt sheetId="5" xfDxf="1" sqref="AD1349" start="0" length="0">
    <dxf>
      <font>
        <sz val="11"/>
        <name val="Calibri"/>
        <scheme val="none"/>
      </font>
      <alignment vertical="top" wrapText="1" mergeCell="1" readingOrder="0"/>
      <border outline="0">
        <right style="medium">
          <color indexed="64"/>
        </right>
        <bottom style="medium">
          <color rgb="FF000000"/>
        </bottom>
      </border>
    </dxf>
  </rfmt>
  <rfmt sheetId="5" xfDxf="1" sqref="AE1349" start="0" length="0">
    <dxf>
      <font>
        <sz val="11"/>
        <name val="Calibri"/>
        <scheme val="none"/>
      </font>
      <numFmt numFmtId="3" formatCode="#,##0"/>
      <alignment vertical="top" wrapText="1" mergeCell="1" readingOrder="0"/>
      <border outline="0">
        <left style="medium">
          <color indexed="64"/>
        </left>
        <right style="medium">
          <color indexed="64"/>
        </right>
        <bottom style="medium">
          <color rgb="FF000000"/>
        </bottom>
      </border>
    </dxf>
  </rfmt>
  <rcc rId="57921" sId="5" xfDxf="1" dxf="1">
    <nc r="A1350" t="inlineStr">
      <is>
        <r>
          <t xml:space="preserve">5.5 </t>
        </r>
        <r>
          <rPr>
            <sz val="12"/>
            <rFont val="Calibri"/>
            <family val="2"/>
          </rPr>
          <t xml:space="preserve">Conduct bi-annual MARPS interventions satisfaction and service needs survey using community MARPS accountability scorecards </t>
        </r>
      </is>
    </nc>
    <ndxf>
      <font>
        <b/>
        <sz val="12"/>
        <color rgb="FF000000"/>
      </font>
      <alignment horizontal="justify" vertical="top" wrapText="1" mergeCell="1" readingOrder="0"/>
      <border outline="0">
        <left style="medium">
          <color rgb="FF000000"/>
        </left>
        <right style="medium">
          <color rgb="FF000000"/>
        </right>
        <top style="medium">
          <color rgb="FF000000"/>
        </top>
      </border>
    </ndxf>
  </rcc>
  <rfmt sheetId="5" xfDxf="1" sqref="B135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C135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D1350" start="0" length="0">
    <dxf>
      <font>
        <sz val="11"/>
        <name val="Calibri"/>
        <scheme val="none"/>
      </font>
      <alignment vertical="top" wrapText="1" mergeCell="1" readingOrder="0"/>
      <border outline="0">
        <left style="medium">
          <color rgb="FF000000"/>
        </left>
        <right style="medium">
          <color rgb="FF000000"/>
        </right>
        <top style="medium">
          <color indexed="64"/>
        </top>
      </border>
    </dxf>
  </rfmt>
  <rfmt sheetId="5" xfDxf="1" sqref="E135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F135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G135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H1350"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I1350"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J1350"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K1350"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L135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M135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N135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O1350" start="0" length="0">
    <dxf>
      <font>
        <sz val="11"/>
        <name val="Calibri"/>
        <scheme val="none"/>
      </font>
      <alignment vertical="top" wrapText="1" mergeCell="1" readingOrder="0"/>
      <border outline="0">
        <left style="medium">
          <color rgb="FF000000"/>
        </left>
        <top style="medium">
          <color rgb="FF000000"/>
        </top>
      </border>
    </dxf>
  </rfmt>
  <rfmt sheetId="5" xfDxf="1" sqref="P1350" start="0" length="0">
    <dxf>
      <font>
        <sz val="11"/>
        <name val="Calibri"/>
        <scheme val="none"/>
      </font>
      <alignment vertical="top" wrapText="1" mergeCell="1" readingOrder="0"/>
      <border outline="0">
        <right style="medium">
          <color rgb="FF000000"/>
        </right>
        <top style="medium">
          <color rgb="FF000000"/>
        </top>
      </border>
    </dxf>
  </rfmt>
  <rfmt sheetId="5" xfDxf="1" sqref="Q1350" start="0" length="0">
    <dxf>
      <font>
        <sz val="11"/>
        <name val="Calibri"/>
        <scheme val="none"/>
      </font>
      <alignment vertical="top" wrapText="1" mergeCell="1" readingOrder="0"/>
      <border outline="0">
        <left style="medium">
          <color rgb="FF000000"/>
        </left>
        <top style="medium">
          <color rgb="FF000000"/>
        </top>
      </border>
    </dxf>
  </rfmt>
  <rfmt sheetId="5" xfDxf="1" sqref="R1350" start="0" length="0">
    <dxf>
      <font>
        <sz val="11"/>
        <name val="Calibri"/>
        <scheme val="none"/>
      </font>
      <alignment vertical="top" wrapText="1" mergeCell="1" readingOrder="0"/>
      <border outline="0">
        <right style="medium">
          <color rgb="FF000000"/>
        </right>
        <top style="medium">
          <color rgb="FF000000"/>
        </top>
      </border>
    </dxf>
  </rfmt>
  <rfmt sheetId="5" xfDxf="1" sqref="S1350" start="0" length="0">
    <dxf>
      <font>
        <sz val="11"/>
        <name val="Calibri"/>
        <scheme val="none"/>
      </font>
      <alignment vertical="top" wrapText="1" mergeCell="1" readingOrder="0"/>
      <border outline="0">
        <left style="medium">
          <color rgb="FF000000"/>
        </left>
        <top style="medium">
          <color rgb="FF000000"/>
        </top>
      </border>
    </dxf>
  </rfmt>
  <rfmt sheetId="5" xfDxf="1" sqref="T1350" start="0" length="0">
    <dxf>
      <font>
        <sz val="11"/>
        <name val="Calibri"/>
        <scheme val="none"/>
      </font>
      <alignment vertical="top" wrapText="1" mergeCell="1" readingOrder="0"/>
      <border outline="0">
        <right style="medium">
          <color rgb="FF000000"/>
        </right>
        <top style="medium">
          <color rgb="FF000000"/>
        </top>
      </border>
    </dxf>
  </rfmt>
  <rfmt sheetId="5" xfDxf="1" sqref="U135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V135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W135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X1350"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cc rId="57922" sId="5" xfDxf="1" dxf="1">
    <nc r="Y1350" t="inlineStr">
      <is>
        <t>Consultant Hire</t>
      </is>
    </nc>
    <ndxf>
      <font>
        <sz val="11"/>
        <name val="Calibri"/>
        <scheme val="none"/>
      </font>
      <alignment vertical="top" wrapText="1" readingOrder="0"/>
      <border outline="0">
        <right style="medium">
          <color rgb="FF000000"/>
        </right>
      </border>
    </ndxf>
  </rcc>
  <rcc rId="57923" sId="5" xfDxf="1" dxf="1">
    <nc r="Z1350" t="inlineStr">
      <is>
        <t xml:space="preserve"> Consultant</t>
      </is>
    </nc>
    <ndxf>
      <font>
        <sz val="11"/>
        <name val="Calibri"/>
        <scheme val="none"/>
      </font>
      <alignment vertical="top" wrapText="1" mergeCell="1" readingOrder="0"/>
      <border outline="0">
        <left style="medium">
          <color rgb="FF000000"/>
        </left>
        <top style="medium">
          <color rgb="FF000000"/>
        </top>
      </border>
    </ndxf>
  </rcc>
  <rfmt sheetId="5" xfDxf="1" sqref="AA1350" start="0" length="0">
    <dxf>
      <font>
        <sz val="11"/>
        <name val="Calibri"/>
        <scheme val="none"/>
      </font>
      <alignment vertical="top" wrapText="1" mergeCell="1" readingOrder="0"/>
      <border outline="0">
        <right style="medium">
          <color rgb="FF000000"/>
        </right>
        <top style="medium">
          <color rgb="FF000000"/>
        </top>
      </border>
    </dxf>
  </rfmt>
  <rcc rId="57924" sId="5" xfDxf="1" dxf="1">
    <nc r="AB1350" t="inlineStr">
      <is>
        <t>CD, PIS, FAM &amp; POs</t>
      </is>
    </nc>
    <ndxf>
      <font>
        <sz val="11"/>
        <name val="Calibri"/>
        <scheme val="none"/>
      </font>
      <alignment vertical="top" wrapText="1" mergeCell="1" readingOrder="0"/>
      <border outline="0">
        <left style="medium">
          <color rgb="FF000000"/>
        </left>
        <top style="medium">
          <color rgb="FF000000"/>
        </top>
      </border>
    </ndxf>
  </rcc>
  <rfmt sheetId="5" xfDxf="1" sqref="AC1350" start="0" length="0">
    <dxf>
      <font>
        <sz val="11"/>
        <name val="Calibri"/>
        <scheme val="none"/>
      </font>
      <alignment vertical="top" wrapText="1" mergeCell="1" readingOrder="0"/>
      <border outline="0">
        <top style="medium">
          <color rgb="FF000000"/>
        </top>
      </border>
    </dxf>
  </rfmt>
  <rfmt sheetId="5" xfDxf="1" sqref="AD1350" start="0" length="0">
    <dxf>
      <font>
        <sz val="11"/>
        <name val="Calibri"/>
        <scheme val="none"/>
      </font>
      <alignment vertical="top" wrapText="1" mergeCell="1" readingOrder="0"/>
      <border outline="0">
        <right style="medium">
          <color rgb="FF000000"/>
        </right>
        <top style="medium">
          <color rgb="FF000000"/>
        </top>
      </border>
    </dxf>
  </rfmt>
  <rcc rId="57925" sId="5" xfDxf="1" dxf="1" numFmtId="4">
    <nc r="AE1350">
      <v>68595000</v>
    </nc>
    <ndxf>
      <font>
        <sz val="11"/>
        <name val="Calibri"/>
        <scheme val="none"/>
      </font>
      <numFmt numFmtId="3" formatCode="#,##0"/>
      <alignment vertical="top" wrapText="1" mergeCell="1" readingOrder="0"/>
      <border outline="0">
        <left style="medium">
          <color rgb="FF000000"/>
        </left>
        <right style="medium">
          <color rgb="FF000000"/>
        </right>
        <top style="medium">
          <color rgb="FF000000"/>
        </top>
      </border>
    </ndxf>
  </rcc>
  <rfmt sheetId="5" xfDxf="1" sqref="A1351" start="0" length="0">
    <dxf>
      <font>
        <b/>
        <sz val="12"/>
        <color rgb="FF000000"/>
      </font>
      <alignment horizontal="justify" vertical="top" wrapText="1" mergeCell="1" readingOrder="0"/>
      <border outline="0">
        <left style="medium">
          <color rgb="FF000000"/>
        </left>
        <right style="medium">
          <color rgb="FF000000"/>
        </right>
      </border>
    </dxf>
  </rfmt>
  <rfmt sheetId="5" xfDxf="1" sqref="B1351" start="0" length="0">
    <dxf>
      <font>
        <sz val="11"/>
        <name val="Calibri"/>
        <scheme val="none"/>
      </font>
      <alignment vertical="top" wrapText="1" mergeCell="1" readingOrder="0"/>
      <border outline="0">
        <left style="medium">
          <color rgb="FF000000"/>
        </left>
        <right style="medium">
          <color rgb="FF000000"/>
        </right>
      </border>
    </dxf>
  </rfmt>
  <rfmt sheetId="5" xfDxf="1" sqref="C1351" start="0" length="0">
    <dxf>
      <font>
        <sz val="11"/>
        <name val="Calibri"/>
        <scheme val="none"/>
      </font>
      <alignment vertical="top" wrapText="1" mergeCell="1" readingOrder="0"/>
      <border outline="0">
        <left style="medium">
          <color rgb="FF000000"/>
        </left>
        <right style="medium">
          <color rgb="FF000000"/>
        </right>
      </border>
    </dxf>
  </rfmt>
  <rfmt sheetId="5" xfDxf="1" sqref="D1351" start="0" length="0">
    <dxf>
      <font>
        <sz val="11"/>
        <name val="Calibri"/>
        <scheme val="none"/>
      </font>
      <alignment vertical="top" wrapText="1" mergeCell="1" readingOrder="0"/>
      <border outline="0">
        <left style="medium">
          <color rgb="FF000000"/>
        </left>
        <right style="medium">
          <color rgb="FF000000"/>
        </right>
      </border>
    </dxf>
  </rfmt>
  <rfmt sheetId="5" xfDxf="1" sqref="E135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5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5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51"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I1351"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J1351" start="0" length="0">
    <dxf>
      <font>
        <sz val="11"/>
        <name val="Calibri"/>
        <scheme val="none"/>
      </font>
      <fill>
        <patternFill patternType="solid">
          <bgColor rgb="FFD9D9D9"/>
        </patternFill>
      </fill>
      <alignment vertical="top" wrapText="1" mergeCell="1" readingOrder="0"/>
      <border outline="0">
        <left style="medium">
          <color rgb="FF000000"/>
        </left>
      </border>
    </dxf>
  </rfmt>
  <rfmt sheetId="5" xfDxf="1" sqref="K1351" start="0" length="0">
    <dxf>
      <font>
        <sz val="11"/>
        <name val="Calibri"/>
        <scheme val="none"/>
      </font>
      <fill>
        <patternFill patternType="solid">
          <bgColor rgb="FFD9D9D9"/>
        </patternFill>
      </fill>
      <alignment vertical="top" wrapText="1" mergeCell="1" readingOrder="0"/>
      <border outline="0">
        <right style="medium">
          <color rgb="FF000000"/>
        </right>
      </border>
    </dxf>
  </rfmt>
  <rfmt sheetId="5" xfDxf="1" sqref="L135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M1351" start="0" length="0">
    <dxf>
      <font>
        <sz val="11"/>
        <name val="Calibri"/>
        <scheme val="none"/>
      </font>
      <alignment vertical="top" wrapText="1" mergeCell="1" readingOrder="0"/>
      <border outline="0">
        <left style="medium">
          <color rgb="FF000000"/>
        </left>
        <right style="medium">
          <color rgb="FF000000"/>
        </right>
      </border>
    </dxf>
  </rfmt>
  <rfmt sheetId="5" xfDxf="1" sqref="N1351" start="0" length="0">
    <dxf>
      <font>
        <sz val="11"/>
        <name val="Calibri"/>
        <scheme val="none"/>
      </font>
      <alignment vertical="top" wrapText="1" mergeCell="1" readingOrder="0"/>
      <border outline="0">
        <left style="medium">
          <color rgb="FF000000"/>
        </left>
        <right style="medium">
          <color rgb="FF000000"/>
        </right>
      </border>
    </dxf>
  </rfmt>
  <rfmt sheetId="5" xfDxf="1" sqref="O1351" start="0" length="0">
    <dxf>
      <font>
        <sz val="11"/>
        <name val="Calibri"/>
        <scheme val="none"/>
      </font>
      <alignment vertical="top" wrapText="1" mergeCell="1" readingOrder="0"/>
      <border outline="0">
        <left style="medium">
          <color rgb="FF000000"/>
        </left>
      </border>
    </dxf>
  </rfmt>
  <rfmt sheetId="5" xfDxf="1" sqref="P1351" start="0" length="0">
    <dxf>
      <font>
        <sz val="11"/>
        <name val="Calibri"/>
        <scheme val="none"/>
      </font>
      <alignment vertical="top" wrapText="1" mergeCell="1" readingOrder="0"/>
      <border outline="0">
        <right style="medium">
          <color rgb="FF000000"/>
        </right>
      </border>
    </dxf>
  </rfmt>
  <rfmt sheetId="5" xfDxf="1" sqref="Q1351" start="0" length="0">
    <dxf>
      <font>
        <sz val="11"/>
        <name val="Calibri"/>
        <scheme val="none"/>
      </font>
      <alignment vertical="top" wrapText="1" mergeCell="1" readingOrder="0"/>
      <border outline="0">
        <left style="medium">
          <color rgb="FF000000"/>
        </left>
      </border>
    </dxf>
  </rfmt>
  <rfmt sheetId="5" xfDxf="1" sqref="R1351" start="0" length="0">
    <dxf>
      <font>
        <sz val="11"/>
        <name val="Calibri"/>
        <scheme val="none"/>
      </font>
      <alignment vertical="top" wrapText="1" mergeCell="1" readingOrder="0"/>
      <border outline="0">
        <right style="medium">
          <color rgb="FF000000"/>
        </right>
      </border>
    </dxf>
  </rfmt>
  <rfmt sheetId="5" xfDxf="1" sqref="S1351" start="0" length="0">
    <dxf>
      <font>
        <sz val="11"/>
        <name val="Calibri"/>
        <scheme val="none"/>
      </font>
      <alignment vertical="top" wrapText="1" mergeCell="1" readingOrder="0"/>
      <border outline="0">
        <left style="medium">
          <color rgb="FF000000"/>
        </left>
      </border>
    </dxf>
  </rfmt>
  <rfmt sheetId="5" xfDxf="1" sqref="T1351" start="0" length="0">
    <dxf>
      <font>
        <sz val="11"/>
        <name val="Calibri"/>
        <scheme val="none"/>
      </font>
      <alignment vertical="top" wrapText="1" mergeCell="1" readingOrder="0"/>
      <border outline="0">
        <right style="medium">
          <color rgb="FF000000"/>
        </right>
      </border>
    </dxf>
  </rfmt>
  <rfmt sheetId="5" xfDxf="1" sqref="U1351" start="0" length="0">
    <dxf>
      <font>
        <sz val="11"/>
        <name val="Calibri"/>
        <scheme val="none"/>
      </font>
      <alignment vertical="top" wrapText="1" mergeCell="1" readingOrder="0"/>
      <border outline="0">
        <left style="medium">
          <color rgb="FF000000"/>
        </left>
        <right style="medium">
          <color rgb="FF000000"/>
        </right>
      </border>
    </dxf>
  </rfmt>
  <rfmt sheetId="5" xfDxf="1" sqref="V1351" start="0" length="0">
    <dxf>
      <font>
        <sz val="11"/>
        <name val="Calibri"/>
        <scheme val="none"/>
      </font>
      <alignment vertical="top" wrapText="1" mergeCell="1" readingOrder="0"/>
      <border outline="0">
        <left style="medium">
          <color rgb="FF000000"/>
        </left>
        <right style="medium">
          <color rgb="FF000000"/>
        </right>
      </border>
    </dxf>
  </rfmt>
  <rfmt sheetId="5" xfDxf="1" sqref="W1351" start="0" length="0">
    <dxf>
      <font>
        <sz val="11"/>
        <name val="Calibri"/>
        <scheme val="none"/>
      </font>
      <alignment vertical="top" wrapText="1" mergeCell="1" readingOrder="0"/>
      <border outline="0">
        <left style="medium">
          <color rgb="FF000000"/>
        </left>
        <right style="medium">
          <color rgb="FF000000"/>
        </right>
      </border>
    </dxf>
  </rfmt>
  <rfmt sheetId="5" xfDxf="1" sqref="X1351" start="0" length="0">
    <dxf>
      <font>
        <sz val="11"/>
        <name val="Calibri"/>
        <scheme val="none"/>
      </font>
      <alignment vertical="top" wrapText="1" mergeCell="1" readingOrder="0"/>
      <border outline="0">
        <left style="medium">
          <color rgb="FF000000"/>
        </left>
        <right style="medium">
          <color rgb="FF000000"/>
        </right>
      </border>
    </dxf>
  </rfmt>
  <rcc rId="57926" sId="5" xfDxf="1" dxf="1">
    <nc r="Y1351" t="inlineStr">
      <is>
        <t>Number of dissemination workshop conducted</t>
      </is>
    </nc>
    <ndxf>
      <font>
        <sz val="11"/>
        <name val="Calibri"/>
        <scheme val="none"/>
      </font>
      <alignment vertical="top" wrapText="1" readingOrder="0"/>
      <border outline="0">
        <right style="medium">
          <color rgb="FF000000"/>
        </right>
      </border>
    </ndxf>
  </rcc>
  <rcc rId="57927" sId="5" xfDxf="1" dxf="1">
    <nc r="Z1351" t="inlineStr">
      <is>
        <t>1 workshop</t>
      </is>
    </nc>
    <ndxf>
      <font>
        <sz val="11"/>
        <name val="Calibri"/>
        <scheme val="none"/>
      </font>
      <alignment vertical="top" wrapText="1" mergeCell="1" readingOrder="0"/>
      <border outline="0">
        <left style="medium">
          <color rgb="FF000000"/>
        </left>
      </border>
    </ndxf>
  </rcc>
  <rfmt sheetId="5" xfDxf="1" sqref="AA1351" start="0" length="0">
    <dxf>
      <font>
        <sz val="11"/>
        <name val="Calibri"/>
        <scheme val="none"/>
      </font>
      <alignment vertical="top" wrapText="1" mergeCell="1" readingOrder="0"/>
      <border outline="0">
        <right style="medium">
          <color rgb="FF000000"/>
        </right>
      </border>
    </dxf>
  </rfmt>
  <rfmt sheetId="5" xfDxf="1" sqref="AB1351" start="0" length="0">
    <dxf>
      <font>
        <sz val="11"/>
        <name val="Calibri"/>
        <scheme val="none"/>
      </font>
      <alignment vertical="top" wrapText="1" mergeCell="1" readingOrder="0"/>
      <border outline="0">
        <left style="medium">
          <color rgb="FF000000"/>
        </left>
      </border>
    </dxf>
  </rfmt>
  <rfmt sheetId="5" xfDxf="1" sqref="AC1351" start="0" length="0">
    <dxf>
      <font>
        <sz val="11"/>
        <name val="Calibri"/>
        <scheme val="none"/>
      </font>
      <alignment vertical="top" wrapText="1" mergeCell="1" readingOrder="0"/>
    </dxf>
  </rfmt>
  <rfmt sheetId="5" xfDxf="1" sqref="AD1351" start="0" length="0">
    <dxf>
      <font>
        <sz val="11"/>
        <name val="Calibri"/>
        <scheme val="none"/>
      </font>
      <alignment vertical="top" wrapText="1" mergeCell="1" readingOrder="0"/>
      <border outline="0">
        <right style="medium">
          <color rgb="FF000000"/>
        </right>
      </border>
    </dxf>
  </rfmt>
  <rfmt sheetId="5" xfDxf="1" sqref="AE1351" start="0" length="0">
    <dxf>
      <font>
        <sz val="11"/>
        <name val="Calibri"/>
        <scheme val="none"/>
      </font>
      <numFmt numFmtId="3" formatCode="#,##0"/>
      <alignment vertical="top" wrapText="1" mergeCell="1" readingOrder="0"/>
      <border outline="0">
        <left style="medium">
          <color rgb="FF000000"/>
        </left>
        <right style="medium">
          <color rgb="FF000000"/>
        </right>
      </border>
    </dxf>
  </rfmt>
  <rfmt sheetId="5" xfDxf="1" sqref="A1352" start="0" length="0">
    <dxf>
      <font>
        <b/>
        <sz val="12"/>
        <color rgb="FF000000"/>
      </font>
      <alignment horizontal="justify" vertical="top" wrapText="1" mergeCell="1" readingOrder="0"/>
      <border outline="0">
        <left style="medium">
          <color rgb="FF000000"/>
        </left>
        <right style="medium">
          <color rgb="FF000000"/>
        </right>
        <bottom style="medium">
          <color rgb="FF000000"/>
        </bottom>
      </border>
    </dxf>
  </rfmt>
  <rfmt sheetId="5" xfDxf="1" sqref="B1352"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C1352"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D1352"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E135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F135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G135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H1352"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I1352"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J1352"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K1352"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L135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M1352"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N1352"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O1352" start="0" length="0">
    <dxf>
      <font>
        <sz val="11"/>
        <name val="Calibri"/>
        <scheme val="none"/>
      </font>
      <alignment vertical="top" wrapText="1" mergeCell="1" readingOrder="0"/>
      <border outline="0">
        <left style="medium">
          <color rgb="FF000000"/>
        </left>
        <bottom style="medium">
          <color rgb="FF000000"/>
        </bottom>
      </border>
    </dxf>
  </rfmt>
  <rfmt sheetId="5" xfDxf="1" sqref="P1352" start="0" length="0">
    <dxf>
      <font>
        <sz val="11"/>
        <name val="Calibri"/>
        <scheme val="none"/>
      </font>
      <alignment vertical="top" wrapText="1" mergeCell="1" readingOrder="0"/>
      <border outline="0">
        <right style="medium">
          <color rgb="FF000000"/>
        </right>
        <bottom style="medium">
          <color rgb="FF000000"/>
        </bottom>
      </border>
    </dxf>
  </rfmt>
  <rfmt sheetId="5" xfDxf="1" sqref="Q1352" start="0" length="0">
    <dxf>
      <font>
        <sz val="11"/>
        <name val="Calibri"/>
        <scheme val="none"/>
      </font>
      <alignment vertical="top" wrapText="1" mergeCell="1" readingOrder="0"/>
      <border outline="0">
        <left style="medium">
          <color rgb="FF000000"/>
        </left>
        <bottom style="medium">
          <color rgb="FF000000"/>
        </bottom>
      </border>
    </dxf>
  </rfmt>
  <rfmt sheetId="5" xfDxf="1" sqref="R1352" start="0" length="0">
    <dxf>
      <font>
        <sz val="11"/>
        <name val="Calibri"/>
        <scheme val="none"/>
      </font>
      <alignment vertical="top" wrapText="1" mergeCell="1" readingOrder="0"/>
      <border outline="0">
        <right style="medium">
          <color rgb="FF000000"/>
        </right>
        <bottom style="medium">
          <color rgb="FF000000"/>
        </bottom>
      </border>
    </dxf>
  </rfmt>
  <rfmt sheetId="5" xfDxf="1" sqref="S1352" start="0" length="0">
    <dxf>
      <font>
        <sz val="11"/>
        <name val="Calibri"/>
        <scheme val="none"/>
      </font>
      <alignment vertical="top" wrapText="1" mergeCell="1" readingOrder="0"/>
      <border outline="0">
        <left style="medium">
          <color rgb="FF000000"/>
        </left>
        <bottom style="medium">
          <color rgb="FF000000"/>
        </bottom>
      </border>
    </dxf>
  </rfmt>
  <rfmt sheetId="5" xfDxf="1" sqref="T1352" start="0" length="0">
    <dxf>
      <font>
        <sz val="11"/>
        <name val="Calibri"/>
        <scheme val="none"/>
      </font>
      <alignment vertical="top" wrapText="1" mergeCell="1" readingOrder="0"/>
      <border outline="0">
        <right style="medium">
          <color rgb="FF000000"/>
        </right>
        <bottom style="medium">
          <color rgb="FF000000"/>
        </bottom>
      </border>
    </dxf>
  </rfmt>
  <rfmt sheetId="5" xfDxf="1" sqref="U1352"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V1352"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W1352"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X1352"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cc rId="57928" sId="5" xfDxf="1" dxf="1">
    <nc r="Y1352" t="inlineStr">
      <is>
        <t>Number of Participants</t>
      </is>
    </nc>
    <ndxf>
      <font>
        <sz val="11"/>
        <name val="Calibri"/>
        <scheme val="none"/>
      </font>
      <alignment vertical="top" wrapText="1" readingOrder="0"/>
      <border outline="0">
        <right style="medium">
          <color rgb="FF000000"/>
        </right>
        <bottom style="medium">
          <color rgb="FF000000"/>
        </bottom>
      </border>
    </ndxf>
  </rcc>
  <rcc rId="57929" sId="5" xfDxf="1" dxf="1">
    <nc r="Z1352" t="inlineStr">
      <is>
        <t>5o participants</t>
      </is>
    </nc>
    <ndxf>
      <font>
        <sz val="11"/>
        <name val="Calibri"/>
        <scheme val="none"/>
      </font>
      <alignment vertical="top" wrapText="1" mergeCell="1" readingOrder="0"/>
      <border outline="0">
        <left style="medium">
          <color rgb="FF000000"/>
        </left>
        <bottom style="medium">
          <color rgb="FF000000"/>
        </bottom>
      </border>
    </ndxf>
  </rcc>
  <rfmt sheetId="5" xfDxf="1" sqref="AA1352" start="0" length="0">
    <dxf>
      <font>
        <sz val="11"/>
        <name val="Calibri"/>
        <scheme val="none"/>
      </font>
      <alignment vertical="top" wrapText="1" mergeCell="1" readingOrder="0"/>
      <border outline="0">
        <right style="medium">
          <color rgb="FF000000"/>
        </right>
        <bottom style="medium">
          <color rgb="FF000000"/>
        </bottom>
      </border>
    </dxf>
  </rfmt>
  <rfmt sheetId="5" xfDxf="1" sqref="AB1352" start="0" length="0">
    <dxf>
      <font>
        <sz val="11"/>
        <name val="Calibri"/>
        <scheme val="none"/>
      </font>
      <alignment vertical="top" wrapText="1" mergeCell="1" readingOrder="0"/>
      <border outline="0">
        <left style="medium">
          <color rgb="FF000000"/>
        </left>
        <bottom style="medium">
          <color rgb="FF000000"/>
        </bottom>
      </border>
    </dxf>
  </rfmt>
  <rfmt sheetId="5" xfDxf="1" sqref="AC1352" start="0" length="0">
    <dxf>
      <font>
        <sz val="11"/>
        <name val="Calibri"/>
        <scheme val="none"/>
      </font>
      <alignment vertical="top" wrapText="1" mergeCell="1" readingOrder="0"/>
      <border outline="0">
        <bottom style="medium">
          <color rgb="FF000000"/>
        </bottom>
      </border>
    </dxf>
  </rfmt>
  <rfmt sheetId="5" xfDxf="1" sqref="AD1352" start="0" length="0">
    <dxf>
      <font>
        <sz val="11"/>
        <name val="Calibri"/>
        <scheme val="none"/>
      </font>
      <alignment vertical="top" wrapText="1" mergeCell="1" readingOrder="0"/>
      <border outline="0">
        <right style="medium">
          <color rgb="FF000000"/>
        </right>
        <bottom style="medium">
          <color rgb="FF000000"/>
        </bottom>
      </border>
    </dxf>
  </rfmt>
  <rfmt sheetId="5" xfDxf="1" sqref="AE1352" start="0" length="0">
    <dxf>
      <font>
        <sz val="11"/>
        <name val="Calibri"/>
        <scheme val="none"/>
      </font>
      <numFmt numFmtId="3" formatCode="#,##0"/>
      <alignment vertical="top" wrapText="1" mergeCell="1" readingOrder="0"/>
      <border outline="0">
        <left style="medium">
          <color rgb="FF000000"/>
        </left>
        <right style="medium">
          <color rgb="FF000000"/>
        </right>
        <bottom style="medium">
          <color rgb="FF000000"/>
        </bottom>
      </border>
    </dxf>
  </rfmt>
  <rcc rId="57930" sId="5" xfDxf="1" dxf="1">
    <nc r="A1353" t="inlineStr">
      <is>
        <r>
          <t>5.6</t>
        </r>
        <r>
          <rPr>
            <b/>
            <sz val="7"/>
            <rFont val="Times New Roman"/>
            <family val="1"/>
          </rPr>
          <t xml:space="preserve">  </t>
        </r>
        <r>
          <rPr>
            <sz val="12"/>
            <rFont val="Calibri"/>
            <family val="2"/>
          </rPr>
          <t>Documentation of best practices through online and print materials</t>
        </r>
      </is>
    </nc>
    <ndxf>
      <font>
        <b/>
        <sz val="12"/>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53"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C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D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E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F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G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H1353"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I1353"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J1353"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K1353"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L135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M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N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O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P1353"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Q1353"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R1353"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S1353" start="0" length="0">
    <dxf>
      <font>
        <sz val="11"/>
        <name val="Calibri"/>
        <scheme val="none"/>
      </font>
      <fill>
        <patternFill patternType="solid">
          <bgColor rgb="FFFFFFFF"/>
        </patternFill>
      </fill>
      <alignment vertical="top" wrapText="1" mergeCell="1" readingOrder="0"/>
      <border outline="0">
        <top style="medium">
          <color rgb="FF000000"/>
        </top>
      </border>
    </dxf>
  </rfmt>
  <rfmt sheetId="5" xfDxf="1" sqref="T1353"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U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V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W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X135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cc rId="57931" sId="5" xfDxf="1" dxf="1">
    <nc r="Y1353" t="inlineStr">
      <is>
        <t>Number of video documentary produced</t>
      </is>
    </nc>
    <ndxf>
      <font>
        <sz val="11"/>
        <name val="Calibri"/>
        <scheme val="none"/>
      </font>
      <alignment vertical="top" wrapText="1" readingOrder="0"/>
      <border outline="0">
        <right style="medium">
          <color rgb="FF000000"/>
        </right>
      </border>
    </ndxf>
  </rcc>
  <rcc rId="57932" sId="5" xfDxf="1" dxf="1">
    <nc r="Z1353" t="inlineStr">
      <is>
        <r>
          <t>1</t>
        </r>
        <r>
          <rPr>
            <sz val="7"/>
            <rFont val="Times New Roman"/>
            <family val="1"/>
          </rPr>
          <t xml:space="preserve">         </t>
        </r>
        <r>
          <rPr>
            <sz val="11"/>
            <rFont val="Calibri"/>
            <family val="2"/>
          </rPr>
          <t>Video documentary</t>
        </r>
      </is>
    </nc>
    <ndxf>
      <font>
        <sz val="11"/>
        <name val="Calibri"/>
        <scheme val="none"/>
      </font>
      <alignment horizontal="left" vertical="top" wrapText="1" indent="2" relativeIndent="0" mergeCell="1" readingOrder="0"/>
      <border outline="0">
        <left style="medium">
          <color rgb="FF000000"/>
        </left>
        <top style="medium">
          <color rgb="FF000000"/>
        </top>
      </border>
    </ndxf>
  </rcc>
  <rfmt sheetId="5" xfDxf="1" sqref="AA1353" start="0" length="0">
    <dxf>
      <font>
        <sz val="11"/>
        <name val="Calibri"/>
        <scheme val="none"/>
      </font>
      <alignment horizontal="left" vertical="top" wrapText="1" indent="2" relativeIndent="0" mergeCell="1" readingOrder="0"/>
      <border outline="0">
        <right style="medium">
          <color rgb="FF000000"/>
        </right>
        <top style="medium">
          <color rgb="FF000000"/>
        </top>
      </border>
    </dxf>
  </rfmt>
  <rcc rId="57933" sId="5" xfDxf="1" dxf="1">
    <nc r="AB1353" t="inlineStr">
      <is>
        <t>M&amp;EO</t>
      </is>
    </nc>
    <ndxf>
      <font>
        <sz val="11"/>
        <name val="Calibri"/>
        <scheme val="none"/>
      </font>
      <alignment vertical="top" wrapText="1" mergeCell="1" readingOrder="0"/>
      <border outline="0">
        <left style="medium">
          <color rgb="FF000000"/>
        </left>
        <top style="medium">
          <color rgb="FF000000"/>
        </top>
      </border>
    </ndxf>
  </rcc>
  <rfmt sheetId="5" xfDxf="1" sqref="AC1353" start="0" length="0">
    <dxf>
      <font>
        <sz val="11"/>
        <name val="Calibri"/>
        <scheme val="none"/>
      </font>
      <alignment vertical="top" wrapText="1" mergeCell="1" readingOrder="0"/>
      <border outline="0">
        <top style="medium">
          <color rgb="FF000000"/>
        </top>
      </border>
    </dxf>
  </rfmt>
  <rfmt sheetId="5" xfDxf="1" sqref="AD1353" start="0" length="0">
    <dxf>
      <font>
        <sz val="11"/>
        <name val="Calibri"/>
        <scheme val="none"/>
      </font>
      <alignment vertical="top" wrapText="1" mergeCell="1" readingOrder="0"/>
      <border outline="0">
        <right style="medium">
          <color indexed="64"/>
        </right>
        <top style="medium">
          <color rgb="FF000000"/>
        </top>
      </border>
    </dxf>
  </rfmt>
  <rcc rId="57934" sId="5" xfDxf="1" dxf="1" numFmtId="4">
    <nc r="AE1353">
      <v>68595000</v>
    </nc>
    <ndxf>
      <font>
        <sz val="11"/>
        <name val="Calibri"/>
        <scheme val="none"/>
      </font>
      <numFmt numFmtId="3" formatCode="#,##0"/>
      <alignment vertical="top" wrapText="1" mergeCell="1" readingOrder="0"/>
      <border outline="0">
        <left style="medium">
          <color indexed="64"/>
        </left>
        <right style="medium">
          <color indexed="64"/>
        </right>
        <top style="medium">
          <color rgb="FF000000"/>
        </top>
      </border>
    </ndxf>
  </rcc>
  <rfmt sheetId="5" xfDxf="1" sqref="A1354" start="0" length="0">
    <dxf>
      <font>
        <b/>
        <sz val="12"/>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54"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C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D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indexed="64"/>
        </bottom>
      </border>
    </dxf>
  </rfmt>
  <rfmt sheetId="5" xfDxf="1" sqref="E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indexed="64"/>
        </bottom>
      </border>
    </dxf>
  </rfmt>
  <rfmt sheetId="5" xfDxf="1" sqref="F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indexed="64"/>
        </bottom>
      </border>
    </dxf>
  </rfmt>
  <rfmt sheetId="5" xfDxf="1" sqref="G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H1354"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I1354"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J1354"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K1354"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L135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M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N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O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P1354"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Q1354"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R1354"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S1354" start="0" length="0">
    <dxf>
      <font>
        <sz val="11"/>
        <name val="Calibri"/>
        <scheme val="none"/>
      </font>
      <fill>
        <patternFill patternType="solid">
          <bgColor rgb="FFFFFFFF"/>
        </patternFill>
      </fill>
      <alignment vertical="top" wrapText="1" mergeCell="1" readingOrder="0"/>
      <border outline="0">
        <bottom style="medium">
          <color rgb="FF000000"/>
        </bottom>
      </border>
    </dxf>
  </rfmt>
  <rfmt sheetId="5" xfDxf="1" sqref="T1354"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U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V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W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X135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cc rId="57935" sId="5" xfDxf="1" dxf="1">
    <nc r="Y1354" t="inlineStr">
      <is>
        <t>Number of copies of video DVD</t>
      </is>
    </nc>
    <ndxf>
      <font>
        <sz val="11"/>
        <name val="Calibri"/>
        <scheme val="none"/>
      </font>
      <alignment vertical="top" wrapText="1" readingOrder="0"/>
      <border outline="0">
        <right style="medium">
          <color rgb="FF000000"/>
        </right>
        <bottom style="medium">
          <color rgb="FF000000"/>
        </bottom>
      </border>
    </ndxf>
  </rcc>
  <rcc rId="57936" sId="5" xfDxf="1" dxf="1">
    <nc r="Z1354" t="inlineStr">
      <is>
        <t>100  video DVD produced</t>
      </is>
    </nc>
    <ndxf>
      <font>
        <sz val="11"/>
        <name val="Calibri"/>
        <scheme val="none"/>
      </font>
      <alignment vertical="top" wrapText="1" mergeCell="1" readingOrder="0"/>
      <border outline="0">
        <left style="medium">
          <color rgb="FF000000"/>
        </left>
        <bottom style="medium">
          <color rgb="FF000000"/>
        </bottom>
      </border>
    </ndxf>
  </rcc>
  <rfmt sheetId="5" xfDxf="1" sqref="AA1354" start="0" length="0">
    <dxf>
      <font>
        <sz val="11"/>
        <name val="Calibri"/>
        <scheme val="none"/>
      </font>
      <alignment vertical="top" wrapText="1" mergeCell="1" readingOrder="0"/>
      <border outline="0">
        <right style="medium">
          <color rgb="FF000000"/>
        </right>
        <bottom style="medium">
          <color rgb="FF000000"/>
        </bottom>
      </border>
    </dxf>
  </rfmt>
  <rfmt sheetId="5" xfDxf="1" sqref="AB1354" start="0" length="0">
    <dxf>
      <font>
        <sz val="11"/>
        <name val="Calibri"/>
        <scheme val="none"/>
      </font>
      <alignment vertical="top" wrapText="1" mergeCell="1" readingOrder="0"/>
      <border outline="0">
        <left style="medium">
          <color rgb="FF000000"/>
        </left>
        <bottom style="medium">
          <color rgb="FF000000"/>
        </bottom>
      </border>
    </dxf>
  </rfmt>
  <rfmt sheetId="5" xfDxf="1" sqref="AC1354" start="0" length="0">
    <dxf>
      <font>
        <sz val="11"/>
        <name val="Calibri"/>
        <scheme val="none"/>
      </font>
      <alignment vertical="top" wrapText="1" mergeCell="1" readingOrder="0"/>
      <border outline="0">
        <bottom style="medium">
          <color rgb="FF000000"/>
        </bottom>
      </border>
    </dxf>
  </rfmt>
  <rfmt sheetId="5" xfDxf="1" sqref="AD1354" start="0" length="0">
    <dxf>
      <font>
        <sz val="11"/>
        <name val="Calibri"/>
        <scheme val="none"/>
      </font>
      <alignment vertical="top" wrapText="1" mergeCell="1" readingOrder="0"/>
      <border outline="0">
        <right style="medium">
          <color indexed="64"/>
        </right>
        <bottom style="medium">
          <color rgb="FF000000"/>
        </bottom>
      </border>
    </dxf>
  </rfmt>
  <rfmt sheetId="5" xfDxf="1" sqref="AE1354" start="0" length="0">
    <dxf>
      <font>
        <sz val="11"/>
        <name val="Calibri"/>
        <scheme val="none"/>
      </font>
      <numFmt numFmtId="3" formatCode="#,##0"/>
      <alignment vertical="top" wrapText="1" mergeCell="1" readingOrder="0"/>
      <border outline="0">
        <left style="medium">
          <color indexed="64"/>
        </left>
        <right style="medium">
          <color indexed="64"/>
        </right>
        <bottom style="medium">
          <color rgb="FF000000"/>
        </bottom>
      </border>
    </dxf>
  </rfmt>
  <rcc rId="57937" sId="5" xfDxf="1" dxf="1">
    <nc r="A1355" t="inlineStr">
      <is>
        <r>
          <t>5.7</t>
        </r>
        <r>
          <rPr>
            <sz val="12"/>
            <rFont val="Calibri"/>
            <family val="2"/>
          </rPr>
          <t xml:space="preserve"> Develop web-based dialogue and information sharing platform to enhance information sharing among MARPS </t>
        </r>
      </is>
    </nc>
    <ndxf>
      <font>
        <b/>
        <sz val="12"/>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C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D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E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F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G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H1355"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I1355"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J1355"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K1355"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L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M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N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O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P1355"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Q1355"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R1355"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rder>
    </dxf>
  </rfmt>
  <rfmt sheetId="5" xfDxf="1" sqref="S1355" start="0" length="0">
    <dxf>
      <font>
        <sz val="11"/>
        <name val="Calibri"/>
        <scheme val="none"/>
      </font>
      <fill>
        <patternFill patternType="solid">
          <bgColor rgb="FFD9D9D9"/>
        </patternFill>
      </fill>
      <alignment vertical="top" wrapText="1" mergeCell="1" readingOrder="0"/>
      <border outline="0">
        <top style="medium">
          <color rgb="FF000000"/>
        </top>
      </border>
    </dxf>
  </rfmt>
  <rfmt sheetId="5" xfDxf="1" sqref="T1355"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rder>
    </dxf>
  </rfmt>
  <rfmt sheetId="5" xfDxf="1" sqref="U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V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W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X1355"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cc rId="57938" sId="5" xfDxf="1" dxf="1">
    <nc r="Y1355" t="inlineStr">
      <is>
        <t>Number of times the Web-Master is facilitated</t>
      </is>
    </nc>
    <ndxf>
      <font>
        <sz val="11"/>
        <name val="Calibri"/>
        <scheme val="none"/>
      </font>
      <alignment vertical="top" wrapText="1" readingOrder="0"/>
      <border outline="0">
        <right style="medium">
          <color rgb="FF000000"/>
        </right>
      </border>
    </ndxf>
  </rcc>
  <rcc rId="57939" sId="5" xfDxf="1" dxf="1">
    <nc r="Z1355" t="inlineStr">
      <is>
        <t>18 times</t>
      </is>
    </nc>
    <ndxf>
      <font>
        <sz val="11"/>
        <name val="Calibri"/>
        <scheme val="none"/>
      </font>
      <alignment vertical="top" wrapText="1" mergeCell="1" readingOrder="0"/>
      <border outline="0">
        <left style="medium">
          <color rgb="FF000000"/>
        </left>
        <top style="medium">
          <color rgb="FF000000"/>
        </top>
      </border>
    </ndxf>
  </rcc>
  <rfmt sheetId="5" xfDxf="1" sqref="AA1355" start="0" length="0">
    <dxf>
      <font>
        <sz val="11"/>
        <name val="Calibri"/>
        <scheme val="none"/>
      </font>
      <alignment vertical="top" wrapText="1" mergeCell="1" readingOrder="0"/>
      <border outline="0">
        <right style="medium">
          <color rgb="FF000000"/>
        </right>
        <top style="medium">
          <color rgb="FF000000"/>
        </top>
      </border>
    </dxf>
  </rfmt>
  <rcc rId="57940" sId="5" xfDxf="1" dxf="1">
    <nc r="AB1355" t="inlineStr">
      <is>
        <t>M&amp;EO</t>
      </is>
    </nc>
    <ndxf>
      <font>
        <sz val="11"/>
        <name val="Calibri"/>
        <scheme val="none"/>
      </font>
      <alignment vertical="top" wrapText="1" mergeCell="1" readingOrder="0"/>
      <border outline="0">
        <left style="medium">
          <color rgb="FF000000"/>
        </left>
        <top style="medium">
          <color rgb="FF000000"/>
        </top>
      </border>
    </ndxf>
  </rcc>
  <rfmt sheetId="5" xfDxf="1" sqref="AC1355" start="0" length="0">
    <dxf>
      <font>
        <sz val="11"/>
        <name val="Calibri"/>
        <scheme val="none"/>
      </font>
      <alignment vertical="top" wrapText="1" mergeCell="1" readingOrder="0"/>
      <border outline="0">
        <top style="medium">
          <color rgb="FF000000"/>
        </top>
      </border>
    </dxf>
  </rfmt>
  <rfmt sheetId="5" xfDxf="1" sqref="AD1355" start="0" length="0">
    <dxf>
      <font>
        <sz val="11"/>
        <name val="Calibri"/>
        <scheme val="none"/>
      </font>
      <alignment vertical="top" wrapText="1" mergeCell="1" readingOrder="0"/>
      <border outline="0">
        <right style="medium">
          <color indexed="64"/>
        </right>
        <top style="medium">
          <color rgb="FF000000"/>
        </top>
      </border>
    </dxf>
  </rfmt>
  <rcc rId="57941" sId="5" xfDxf="1" dxf="1" numFmtId="4">
    <nc r="AE1355">
      <v>9000000</v>
    </nc>
    <ndxf>
      <font>
        <sz val="11"/>
        <name val="Calibri"/>
        <scheme val="none"/>
      </font>
      <numFmt numFmtId="3" formatCode="#,##0"/>
      <alignment vertical="top" wrapText="1" mergeCell="1" readingOrder="0"/>
      <border outline="0">
        <left style="medium">
          <color indexed="64"/>
        </left>
        <right style="medium">
          <color indexed="64"/>
        </right>
        <top style="medium">
          <color rgb="FF000000"/>
        </top>
      </border>
    </ndxf>
  </rcc>
  <rfmt sheetId="5" xfDxf="1" sqref="A1356" start="0" length="0">
    <dxf>
      <font>
        <b/>
        <sz val="12"/>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C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D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E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F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G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H1356"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I1356"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J1356"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K1356"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L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M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N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O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P1356"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Q1356"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R1356" start="0" length="0">
    <dxf>
      <font>
        <sz val="11"/>
        <name val="Calibri"/>
        <scheme val="none"/>
      </font>
      <fill>
        <patternFill patternType="solid">
          <bgColor rgb="FFD9D9D9"/>
        </patternFill>
      </fill>
      <alignment vertical="top" wrapText="1" mergeCell="1" readingOrder="0"/>
      <border outline="0">
        <left style="medium">
          <color rgb="FF000000"/>
        </left>
        <bottom style="medium">
          <color rgb="FF000000"/>
        </bottom>
      </border>
    </dxf>
  </rfmt>
  <rfmt sheetId="5" xfDxf="1" sqref="S1356" start="0" length="0">
    <dxf>
      <font>
        <sz val="11"/>
        <name val="Calibri"/>
        <scheme val="none"/>
      </font>
      <fill>
        <patternFill patternType="solid">
          <bgColor rgb="FFD9D9D9"/>
        </patternFill>
      </fill>
      <alignment vertical="top" wrapText="1" mergeCell="1" readingOrder="0"/>
      <border outline="0">
        <bottom style="medium">
          <color rgb="FF000000"/>
        </bottom>
      </border>
    </dxf>
  </rfmt>
  <rfmt sheetId="5" xfDxf="1" sqref="T1356" start="0" length="0">
    <dxf>
      <font>
        <sz val="11"/>
        <name val="Calibri"/>
        <scheme val="none"/>
      </font>
      <fill>
        <patternFill patternType="solid">
          <bgColor rgb="FFD9D9D9"/>
        </patternFill>
      </fill>
      <alignment vertical="top" wrapText="1" mergeCell="1" readingOrder="0"/>
      <border outline="0">
        <right style="medium">
          <color rgb="FF000000"/>
        </right>
        <bottom style="medium">
          <color rgb="FF000000"/>
        </bottom>
      </border>
    </dxf>
  </rfmt>
  <rfmt sheetId="5" xfDxf="1" sqref="U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V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W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X1356"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cc rId="57942" sId="5" xfDxf="1" dxf="1">
    <nc r="Y1356" t="inlineStr">
      <is>
        <t>MARPS issues shared and discussed</t>
      </is>
    </nc>
    <ndxf>
      <font>
        <sz val="11"/>
        <name val="Calibri"/>
        <scheme val="none"/>
      </font>
      <alignment vertical="top" wrapText="1" readingOrder="0"/>
      <border outline="0">
        <right style="medium">
          <color rgb="FF000000"/>
        </right>
        <bottom style="medium">
          <color rgb="FF000000"/>
        </bottom>
      </border>
    </ndxf>
  </rcc>
  <rfmt sheetId="5" xfDxf="1" sqref="Z1356" start="0" length="0">
    <dxf>
      <font>
        <sz val="11"/>
        <name val="Calibri"/>
        <scheme val="none"/>
      </font>
      <alignment vertical="top" wrapText="1" mergeCell="1" readingOrder="0"/>
      <border outline="0">
        <left style="medium">
          <color rgb="FF000000"/>
        </left>
        <bottom style="medium">
          <color rgb="FF000000"/>
        </bottom>
      </border>
    </dxf>
  </rfmt>
  <rfmt sheetId="5" xfDxf="1" sqref="AA1356" start="0" length="0">
    <dxf>
      <font>
        <sz val="11"/>
        <name val="Calibri"/>
        <scheme val="none"/>
      </font>
      <alignment vertical="top" wrapText="1" mergeCell="1" readingOrder="0"/>
      <border outline="0">
        <right style="medium">
          <color rgb="FF000000"/>
        </right>
        <bottom style="medium">
          <color rgb="FF000000"/>
        </bottom>
      </border>
    </dxf>
  </rfmt>
  <rfmt sheetId="5" xfDxf="1" sqref="AB1356" start="0" length="0">
    <dxf>
      <font>
        <sz val="11"/>
        <name val="Calibri"/>
        <scheme val="none"/>
      </font>
      <alignment vertical="top" wrapText="1" mergeCell="1" readingOrder="0"/>
      <border outline="0">
        <left style="medium">
          <color rgb="FF000000"/>
        </left>
        <bottom style="medium">
          <color rgb="FF000000"/>
        </bottom>
      </border>
    </dxf>
  </rfmt>
  <rfmt sheetId="5" xfDxf="1" sqref="AC1356" start="0" length="0">
    <dxf>
      <font>
        <sz val="11"/>
        <name val="Calibri"/>
        <scheme val="none"/>
      </font>
      <alignment vertical="top" wrapText="1" mergeCell="1" readingOrder="0"/>
      <border outline="0">
        <bottom style="medium">
          <color rgb="FF000000"/>
        </bottom>
      </border>
    </dxf>
  </rfmt>
  <rfmt sheetId="5" xfDxf="1" sqref="AD1356" start="0" length="0">
    <dxf>
      <font>
        <sz val="11"/>
        <name val="Calibri"/>
        <scheme val="none"/>
      </font>
      <alignment vertical="top" wrapText="1" mergeCell="1" readingOrder="0"/>
      <border outline="0">
        <right style="medium">
          <color indexed="64"/>
        </right>
        <bottom style="medium">
          <color rgb="FF000000"/>
        </bottom>
      </border>
    </dxf>
  </rfmt>
  <rfmt sheetId="5" xfDxf="1" sqref="AE1356" start="0" length="0">
    <dxf>
      <font>
        <sz val="11"/>
        <name val="Calibri"/>
        <scheme val="none"/>
      </font>
      <numFmt numFmtId="3" formatCode="#,##0"/>
      <alignment vertical="top" wrapText="1" mergeCell="1" readingOrder="0"/>
      <border outline="0">
        <left style="medium">
          <color indexed="64"/>
        </left>
        <right style="medium">
          <color indexed="64"/>
        </right>
        <bottom style="medium">
          <color rgb="FF000000"/>
        </bottom>
      </border>
    </dxf>
  </rfmt>
  <rcc rId="57943" sId="5" xfDxf="1" dxf="1">
    <nc r="A1357" t="inlineStr">
      <is>
        <r>
          <t>5.8</t>
        </r>
        <r>
          <rPr>
            <sz val="12"/>
            <rFont val="Calibri"/>
            <family val="2"/>
          </rPr>
          <t xml:space="preserve"> Conduct KABPs study among MARPS and other high risk groups  in FORT PORTAL MUNICIPALITY and Kasese  urban Authorities</t>
        </r>
      </is>
    </nc>
    <ndxf>
      <font>
        <b/>
        <sz val="12"/>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57" start="0" length="0">
    <dxf>
      <font>
        <sz val="11"/>
        <name val="Calibri"/>
        <scheme val="none"/>
      </font>
      <alignment vertical="top" wrapText="1" mergeCell="1" readingOrder="0"/>
      <border outline="0">
        <left style="medium">
          <color rgb="FF000000"/>
        </left>
        <right style="medium">
          <color rgb="FF000000"/>
        </right>
        <top style="medium">
          <color rgb="FF000000"/>
        </top>
      </border>
    </dxf>
  </rfmt>
  <rfmt sheetId="5" xfDxf="1" sqref="C1357"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D1357"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indexed="64"/>
        </top>
      </border>
    </dxf>
  </rfmt>
  <rfmt sheetId="5" xfDxf="1" sqref="E135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F135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G1357"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H1357"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I1357"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J1357"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K1357"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L1357"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M1357"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N1357"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O1357"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P1357"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Q1357"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R1357"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S1357" start="0" length="0">
    <dxf>
      <font>
        <sz val="11"/>
        <name val="Calibri"/>
        <scheme val="none"/>
      </font>
      <fill>
        <patternFill patternType="solid">
          <bgColor rgb="FFFFFFFF"/>
        </patternFill>
      </fill>
      <alignment vertical="top" wrapText="1" mergeCell="1" readingOrder="0"/>
      <border outline="0">
        <top style="medium">
          <color rgb="FF000000"/>
        </top>
      </border>
    </dxf>
  </rfmt>
  <rfmt sheetId="5" xfDxf="1" sqref="T1357"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U1357"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V1357"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W1357"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X1357"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cc rId="57944" sId="5" xfDxf="1" dxf="1">
    <nc r="Y1357" t="inlineStr">
      <is>
        <t>A copy of KABPs study report</t>
      </is>
    </nc>
    <ndxf>
      <font>
        <sz val="11"/>
        <name val="Calibri"/>
        <scheme val="none"/>
      </font>
      <alignment vertical="top" wrapText="1" readingOrder="0"/>
      <border outline="0">
        <right style="medium">
          <color rgb="FF000000"/>
        </right>
      </border>
    </ndxf>
  </rcc>
  <rcc rId="57945" sId="5" xfDxf="1" dxf="1">
    <nc r="Z1357" t="inlineStr">
      <is>
        <t>1 report</t>
      </is>
    </nc>
    <ndxf>
      <font>
        <sz val="11"/>
        <name val="Calibri"/>
        <scheme val="none"/>
      </font>
      <alignment vertical="top" wrapText="1" mergeCell="1" readingOrder="0"/>
      <border outline="0">
        <left style="medium">
          <color rgb="FF000000"/>
        </left>
        <top style="medium">
          <color rgb="FF000000"/>
        </top>
      </border>
    </ndxf>
  </rcc>
  <rfmt sheetId="5" xfDxf="1" sqref="AA1357" start="0" length="0">
    <dxf>
      <font>
        <sz val="11"/>
        <name val="Calibri"/>
        <scheme val="none"/>
      </font>
      <alignment vertical="top" wrapText="1" mergeCell="1" readingOrder="0"/>
      <border outline="0">
        <right style="medium">
          <color rgb="FF000000"/>
        </right>
        <top style="medium">
          <color rgb="FF000000"/>
        </top>
      </border>
    </dxf>
  </rfmt>
  <rcc rId="57946" sId="5" xfDxf="1" dxf="1">
    <nc r="AB1357" t="inlineStr">
      <is>
        <t>CD, PIS, FAM &amp; POs</t>
      </is>
    </nc>
    <ndxf>
      <font>
        <sz val="11"/>
        <name val="Calibri"/>
        <scheme val="none"/>
      </font>
      <alignment vertical="top" wrapText="1" mergeCell="1" readingOrder="0"/>
      <border outline="0">
        <left style="medium">
          <color rgb="FF000000"/>
        </left>
        <top style="medium">
          <color rgb="FF000000"/>
        </top>
      </border>
    </ndxf>
  </rcc>
  <rfmt sheetId="5" xfDxf="1" sqref="AC1357" start="0" length="0">
    <dxf>
      <font>
        <sz val="11"/>
        <name val="Calibri"/>
        <scheme val="none"/>
      </font>
      <alignment vertical="top" wrapText="1" mergeCell="1" readingOrder="0"/>
      <border outline="0">
        <top style="medium">
          <color rgb="FF000000"/>
        </top>
      </border>
    </dxf>
  </rfmt>
  <rfmt sheetId="5" xfDxf="1" sqref="AD1357" start="0" length="0">
    <dxf>
      <font>
        <sz val="11"/>
        <name val="Calibri"/>
        <scheme val="none"/>
      </font>
      <alignment vertical="top" wrapText="1" mergeCell="1" readingOrder="0"/>
      <border outline="0">
        <right style="medium">
          <color indexed="64"/>
        </right>
        <top style="medium">
          <color rgb="FF000000"/>
        </top>
      </border>
    </dxf>
  </rfmt>
  <rcc rId="57947" sId="5" xfDxf="1" dxf="1" numFmtId="4">
    <nc r="AE1357">
      <v>75950000</v>
    </nc>
    <ndxf>
      <font>
        <sz val="11"/>
        <name val="Calibri"/>
        <scheme val="none"/>
      </font>
      <numFmt numFmtId="3" formatCode="#,##0"/>
      <alignment vertical="top" wrapText="1" mergeCell="1" readingOrder="0"/>
      <border outline="0">
        <left style="medium">
          <color indexed="64"/>
        </left>
        <right style="medium">
          <color indexed="64"/>
        </right>
        <top style="medium">
          <color rgb="FF000000"/>
        </top>
      </border>
    </ndxf>
  </rcc>
  <rfmt sheetId="5" xfDxf="1" sqref="A1358" start="0" length="0">
    <dxf>
      <font>
        <b/>
        <sz val="12"/>
        <name val="Calibri"/>
        <scheme val="none"/>
      </font>
      <alignment horizontal="justify" vertical="top" wrapText="1" mergeCell="1" readingOrder="0"/>
      <border outline="0">
        <left style="medium">
          <color rgb="FF000000"/>
        </left>
        <right style="medium">
          <color rgb="FF000000"/>
        </right>
      </border>
    </dxf>
  </rfmt>
  <rfmt sheetId="5" xfDxf="1" sqref="B1358" start="0" length="0">
    <dxf>
      <font>
        <sz val="11"/>
        <name val="Calibri"/>
        <scheme val="none"/>
      </font>
      <alignment vertical="top" wrapText="1" mergeCell="1" readingOrder="0"/>
      <border outline="0">
        <left style="medium">
          <color rgb="FF000000"/>
        </left>
        <right style="medium">
          <color rgb="FF000000"/>
        </right>
      </border>
    </dxf>
  </rfmt>
  <rfmt sheetId="5" xfDxf="1" sqref="C1358"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D1358"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E135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5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58"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58"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I1358"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J1358"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K1358"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L1358"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M1358"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N1358"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O1358"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P1358"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Q1358"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R1358"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S1358" start="0" length="0">
    <dxf>
      <font>
        <sz val="11"/>
        <name val="Calibri"/>
        <scheme val="none"/>
      </font>
      <fill>
        <patternFill patternType="solid">
          <bgColor rgb="FFFFFFFF"/>
        </patternFill>
      </fill>
      <alignment vertical="top" wrapText="1" mergeCell="1" readingOrder="0"/>
    </dxf>
  </rfmt>
  <rfmt sheetId="5" xfDxf="1" sqref="T1358"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U1358"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V1358"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W1358"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X1358"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cc rId="57948" sId="5" xfDxf="1" dxf="1">
    <nc r="Y1358" t="inlineStr">
      <is>
        <t>Number of copies of KABPs study report printed</t>
      </is>
    </nc>
    <ndxf>
      <font>
        <sz val="11"/>
        <name val="Calibri"/>
        <scheme val="none"/>
      </font>
      <alignment vertical="top" wrapText="1" readingOrder="0"/>
      <border outline="0">
        <right style="medium">
          <color rgb="FF000000"/>
        </right>
      </border>
    </ndxf>
  </rcc>
  <rfmt sheetId="5" xfDxf="1" sqref="Z1358" start="0" length="0">
    <dxf>
      <font>
        <sz val="11"/>
        <name val="Calibri"/>
        <scheme val="none"/>
      </font>
      <alignment horizontal="left" vertical="top" wrapText="1" indent="2" relativeIndent="0" mergeCell="1" readingOrder="0"/>
      <border outline="0">
        <left style="medium">
          <color rgb="FF000000"/>
        </left>
      </border>
    </dxf>
  </rfmt>
  <rfmt sheetId="5" xfDxf="1" sqref="AA1358" start="0" length="0">
    <dxf>
      <font>
        <sz val="11"/>
        <name val="Calibri"/>
        <scheme val="none"/>
      </font>
      <alignment horizontal="left" vertical="top" wrapText="1" indent="2" relativeIndent="0" mergeCell="1" readingOrder="0"/>
      <border outline="0">
        <right style="medium">
          <color rgb="FF000000"/>
        </right>
      </border>
    </dxf>
  </rfmt>
  <rfmt sheetId="5" xfDxf="1" sqref="AB1358" start="0" length="0">
    <dxf>
      <font>
        <sz val="11"/>
        <name val="Calibri"/>
        <scheme val="none"/>
      </font>
      <alignment vertical="top" wrapText="1" mergeCell="1" readingOrder="0"/>
      <border outline="0">
        <left style="medium">
          <color rgb="FF000000"/>
        </left>
      </border>
    </dxf>
  </rfmt>
  <rfmt sheetId="5" xfDxf="1" sqref="AC1358" start="0" length="0">
    <dxf>
      <font>
        <sz val="11"/>
        <name val="Calibri"/>
        <scheme val="none"/>
      </font>
      <alignment vertical="top" wrapText="1" mergeCell="1" readingOrder="0"/>
    </dxf>
  </rfmt>
  <rfmt sheetId="5" xfDxf="1" sqref="AD1358" start="0" length="0">
    <dxf>
      <font>
        <sz val="11"/>
        <name val="Calibri"/>
        <scheme val="none"/>
      </font>
      <alignment vertical="top" wrapText="1" mergeCell="1" readingOrder="0"/>
      <border outline="0">
        <right style="medium">
          <color indexed="64"/>
        </right>
      </border>
    </dxf>
  </rfmt>
  <rfmt sheetId="5" xfDxf="1" sqref="AE1358" start="0" length="0">
    <dxf>
      <font>
        <sz val="11"/>
        <name val="Calibri"/>
        <scheme val="none"/>
      </font>
      <numFmt numFmtId="3" formatCode="#,##0"/>
      <alignment vertical="top" wrapText="1" mergeCell="1" readingOrder="0"/>
      <border outline="0">
        <left style="medium">
          <color indexed="64"/>
        </left>
        <right style="medium">
          <color indexed="64"/>
        </right>
      </border>
    </dxf>
  </rfmt>
  <rfmt sheetId="5" xfDxf="1" sqref="A1359" start="0" length="0">
    <dxf>
      <font>
        <b/>
        <sz val="12"/>
        <name val="Calibri"/>
        <scheme val="none"/>
      </font>
      <alignment horizontal="justify" vertical="top" wrapText="1" mergeCell="1" readingOrder="0"/>
      <border outline="0">
        <left style="medium">
          <color rgb="FF000000"/>
        </left>
        <right style="medium">
          <color rgb="FF000000"/>
        </right>
      </border>
    </dxf>
  </rfmt>
  <rfmt sheetId="5" xfDxf="1" sqref="B1359" start="0" length="0">
    <dxf>
      <font>
        <sz val="11"/>
        <name val="Calibri"/>
        <scheme val="none"/>
      </font>
      <alignment vertical="top" wrapText="1" mergeCell="1" readingOrder="0"/>
      <border outline="0">
        <left style="medium">
          <color rgb="FF000000"/>
        </left>
        <right style="medium">
          <color rgb="FF000000"/>
        </right>
      </border>
    </dxf>
  </rfmt>
  <rfmt sheetId="5" xfDxf="1" sqref="C1359"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D1359"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E135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5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59"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59"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I1359"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J1359"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K1359"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L1359"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M1359"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N1359"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O1359"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P1359"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Q1359"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R1359"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S1359" start="0" length="0">
    <dxf>
      <font>
        <sz val="11"/>
        <name val="Calibri"/>
        <scheme val="none"/>
      </font>
      <fill>
        <patternFill patternType="solid">
          <bgColor rgb="FFFFFFFF"/>
        </patternFill>
      </fill>
      <alignment vertical="top" wrapText="1" mergeCell="1" readingOrder="0"/>
    </dxf>
  </rfmt>
  <rfmt sheetId="5" xfDxf="1" sqref="T1359"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U1359"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V1359"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W1359"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X1359"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cc rId="57949" sId="5" xfDxf="1" dxf="1">
    <nc r="Y1359" t="inlineStr">
      <is>
        <t>Number of stakeholders participating in the dissemination workshop</t>
      </is>
    </nc>
    <ndxf>
      <font>
        <sz val="11"/>
        <name val="Calibri"/>
        <scheme val="none"/>
      </font>
      <alignment vertical="top" wrapText="1" readingOrder="0"/>
      <border outline="0">
        <right style="medium">
          <color rgb="FF000000"/>
        </right>
      </border>
    </ndxf>
  </rcc>
  <rcc rId="57950" sId="5" xfDxf="1" dxf="1">
    <nc r="Z1359" t="inlineStr">
      <is>
        <t>500 copies</t>
      </is>
    </nc>
    <ndxf>
      <font>
        <sz val="11"/>
        <name val="Calibri"/>
        <scheme val="none"/>
      </font>
      <alignment vertical="top" wrapText="1" mergeCell="1" readingOrder="0"/>
      <border outline="0">
        <left style="medium">
          <color rgb="FF000000"/>
        </left>
      </border>
    </ndxf>
  </rcc>
  <rfmt sheetId="5" xfDxf="1" sqref="AA1359" start="0" length="0">
    <dxf>
      <font>
        <sz val="11"/>
        <name val="Calibri"/>
        <scheme val="none"/>
      </font>
      <alignment vertical="top" wrapText="1" mergeCell="1" readingOrder="0"/>
      <border outline="0">
        <right style="medium">
          <color rgb="FF000000"/>
        </right>
      </border>
    </dxf>
  </rfmt>
  <rfmt sheetId="5" xfDxf="1" sqref="AB1359" start="0" length="0">
    <dxf>
      <font>
        <sz val="11"/>
        <name val="Calibri"/>
        <scheme val="none"/>
      </font>
      <alignment vertical="top" wrapText="1" mergeCell="1" readingOrder="0"/>
      <border outline="0">
        <left style="medium">
          <color rgb="FF000000"/>
        </left>
      </border>
    </dxf>
  </rfmt>
  <rfmt sheetId="5" xfDxf="1" sqref="AC1359" start="0" length="0">
    <dxf>
      <font>
        <sz val="11"/>
        <name val="Calibri"/>
        <scheme val="none"/>
      </font>
      <alignment vertical="top" wrapText="1" mergeCell="1" readingOrder="0"/>
    </dxf>
  </rfmt>
  <rfmt sheetId="5" xfDxf="1" sqref="AD1359" start="0" length="0">
    <dxf>
      <font>
        <sz val="11"/>
        <name val="Calibri"/>
        <scheme val="none"/>
      </font>
      <alignment vertical="top" wrapText="1" mergeCell="1" readingOrder="0"/>
      <border outline="0">
        <right style="medium">
          <color indexed="64"/>
        </right>
      </border>
    </dxf>
  </rfmt>
  <rfmt sheetId="5" xfDxf="1" sqref="AE1359" start="0" length="0">
    <dxf>
      <font>
        <sz val="11"/>
        <name val="Calibri"/>
        <scheme val="none"/>
      </font>
      <numFmt numFmtId="3" formatCode="#,##0"/>
      <alignment vertical="top" wrapText="1" mergeCell="1" readingOrder="0"/>
      <border outline="0">
        <left style="medium">
          <color indexed="64"/>
        </left>
        <right style="medium">
          <color indexed="64"/>
        </right>
      </border>
    </dxf>
  </rfmt>
  <rfmt sheetId="5" xfDxf="1" sqref="A1360" start="0" length="0">
    <dxf>
      <font>
        <b/>
        <sz val="12"/>
        <name val="Calibri"/>
        <scheme val="none"/>
      </font>
      <alignment horizontal="justify" vertical="top" wrapText="1" mergeCell="1" readingOrder="0"/>
      <border outline="0">
        <left style="medium">
          <color rgb="FF000000"/>
        </left>
        <right style="medium">
          <color rgb="FF000000"/>
        </right>
      </border>
    </dxf>
  </rfmt>
  <rfmt sheetId="5" xfDxf="1" sqref="B1360" start="0" length="0">
    <dxf>
      <font>
        <sz val="11"/>
        <name val="Calibri"/>
        <scheme val="none"/>
      </font>
      <alignment vertical="top" wrapText="1" mergeCell="1" readingOrder="0"/>
      <border outline="0">
        <left style="medium">
          <color rgb="FF000000"/>
        </left>
        <right style="medium">
          <color rgb="FF000000"/>
        </right>
      </border>
    </dxf>
  </rfmt>
  <rfmt sheetId="5" xfDxf="1" sqref="C1360"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D1360"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E136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6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60"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60"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I1360"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J1360"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K1360"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L1360"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M1360"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N1360"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O1360"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P1360"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Q1360"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R1360"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S1360" start="0" length="0">
    <dxf>
      <font>
        <sz val="11"/>
        <name val="Calibri"/>
        <scheme val="none"/>
      </font>
      <fill>
        <patternFill patternType="solid">
          <bgColor rgb="FFFFFFFF"/>
        </patternFill>
      </fill>
      <alignment vertical="top" wrapText="1" mergeCell="1" readingOrder="0"/>
    </dxf>
  </rfmt>
  <rfmt sheetId="5" xfDxf="1" sqref="T1360"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U1360"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V1360"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W1360"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X1360"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Y1360" start="0" length="0">
    <dxf>
      <alignment vertical="top" wrapText="1" readingOrder="0"/>
      <border outline="0">
        <right style="medium">
          <color rgb="FF000000"/>
        </right>
      </border>
    </dxf>
  </rfmt>
  <rfmt sheetId="5" xfDxf="1" sqref="Z1360" start="0" length="0">
    <dxf>
      <font>
        <sz val="11"/>
        <name val="Calibri"/>
        <scheme val="none"/>
      </font>
      <alignment horizontal="left" vertical="top" wrapText="1" indent="2" relativeIndent="0" mergeCell="1" readingOrder="0"/>
      <border outline="0">
        <left style="medium">
          <color rgb="FF000000"/>
        </left>
      </border>
    </dxf>
  </rfmt>
  <rfmt sheetId="5" xfDxf="1" sqref="AA1360" start="0" length="0">
    <dxf>
      <font>
        <sz val="11"/>
        <name val="Calibri"/>
        <scheme val="none"/>
      </font>
      <alignment horizontal="left" vertical="top" wrapText="1" indent="2" relativeIndent="0" mergeCell="1" readingOrder="0"/>
      <border outline="0">
        <right style="medium">
          <color rgb="FF000000"/>
        </right>
      </border>
    </dxf>
  </rfmt>
  <rfmt sheetId="5" xfDxf="1" sqref="AB1360" start="0" length="0">
    <dxf>
      <font>
        <sz val="11"/>
        <name val="Calibri"/>
        <scheme val="none"/>
      </font>
      <alignment vertical="top" wrapText="1" mergeCell="1" readingOrder="0"/>
      <border outline="0">
        <left style="medium">
          <color rgb="FF000000"/>
        </left>
      </border>
    </dxf>
  </rfmt>
  <rfmt sheetId="5" xfDxf="1" sqref="AC1360" start="0" length="0">
    <dxf>
      <font>
        <sz val="11"/>
        <name val="Calibri"/>
        <scheme val="none"/>
      </font>
      <alignment vertical="top" wrapText="1" mergeCell="1" readingOrder="0"/>
    </dxf>
  </rfmt>
  <rfmt sheetId="5" xfDxf="1" sqref="AD1360" start="0" length="0">
    <dxf>
      <font>
        <sz val="11"/>
        <name val="Calibri"/>
        <scheme val="none"/>
      </font>
      <alignment vertical="top" wrapText="1" mergeCell="1" readingOrder="0"/>
      <border outline="0">
        <right style="medium">
          <color indexed="64"/>
        </right>
      </border>
    </dxf>
  </rfmt>
  <rfmt sheetId="5" xfDxf="1" sqref="AE1360" start="0" length="0">
    <dxf>
      <font>
        <sz val="11"/>
        <name val="Calibri"/>
        <scheme val="none"/>
      </font>
      <numFmt numFmtId="3" formatCode="#,##0"/>
      <alignment vertical="top" wrapText="1" mergeCell="1" readingOrder="0"/>
      <border outline="0">
        <left style="medium">
          <color indexed="64"/>
        </left>
        <right style="medium">
          <color indexed="64"/>
        </right>
      </border>
    </dxf>
  </rfmt>
  <rfmt sheetId="5" xfDxf="1" sqref="A1361" start="0" length="0">
    <dxf>
      <font>
        <b/>
        <sz val="12"/>
        <name val="Calibri"/>
        <scheme val="none"/>
      </font>
      <alignment horizontal="justify" vertical="top" wrapText="1" mergeCell="1" readingOrder="0"/>
      <border outline="0">
        <left style="medium">
          <color rgb="FF000000"/>
        </left>
        <right style="medium">
          <color rgb="FF000000"/>
        </right>
      </border>
    </dxf>
  </rfmt>
  <rfmt sheetId="5" xfDxf="1" sqref="B1361" start="0" length="0">
    <dxf>
      <font>
        <sz val="11"/>
        <name val="Calibri"/>
        <scheme val="none"/>
      </font>
      <alignment vertical="top" wrapText="1" mergeCell="1" readingOrder="0"/>
      <border outline="0">
        <left style="medium">
          <color rgb="FF000000"/>
        </left>
        <right style="medium">
          <color rgb="FF000000"/>
        </right>
      </border>
    </dxf>
  </rfmt>
  <rfmt sheetId="5" xfDxf="1" sqref="C1361"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D1361"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E136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F136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G1361"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rder>
    </dxf>
  </rfmt>
  <rfmt sheetId="5" xfDxf="1" sqref="H1361"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I1361"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J1361"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K1361"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L1361"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M1361"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N1361"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O1361"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P1361"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Q1361"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R1361" start="0" length="0">
    <dxf>
      <font>
        <sz val="11"/>
        <name val="Calibri"/>
        <scheme val="none"/>
      </font>
      <fill>
        <patternFill patternType="solid">
          <bgColor rgb="FFFFFFFF"/>
        </patternFill>
      </fill>
      <alignment vertical="top" wrapText="1" mergeCell="1" readingOrder="0"/>
      <border outline="0">
        <left style="medium">
          <color rgb="FF000000"/>
        </left>
      </border>
    </dxf>
  </rfmt>
  <rfmt sheetId="5" xfDxf="1" sqref="S1361" start="0" length="0">
    <dxf>
      <font>
        <sz val="11"/>
        <name val="Calibri"/>
        <scheme val="none"/>
      </font>
      <fill>
        <patternFill patternType="solid">
          <bgColor rgb="FFFFFFFF"/>
        </patternFill>
      </fill>
      <alignment vertical="top" wrapText="1" mergeCell="1" readingOrder="0"/>
    </dxf>
  </rfmt>
  <rfmt sheetId="5" xfDxf="1" sqref="T1361" start="0" length="0">
    <dxf>
      <font>
        <sz val="11"/>
        <name val="Calibri"/>
        <scheme val="none"/>
      </font>
      <fill>
        <patternFill patternType="solid">
          <bgColor rgb="FFFFFFFF"/>
        </patternFill>
      </fill>
      <alignment vertical="top" wrapText="1" mergeCell="1" readingOrder="0"/>
      <border outline="0">
        <right style="medium">
          <color rgb="FF000000"/>
        </right>
      </border>
    </dxf>
  </rfmt>
  <rfmt sheetId="5" xfDxf="1" sqref="U1361"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V1361"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W1361"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X1361"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rder>
    </dxf>
  </rfmt>
  <rfmt sheetId="5" xfDxf="1" sqref="Y1361" start="0" length="0">
    <dxf>
      <alignment vertical="top" wrapText="1" readingOrder="0"/>
      <border outline="0">
        <right style="medium">
          <color rgb="FF000000"/>
        </right>
      </border>
    </dxf>
  </rfmt>
  <rcc rId="57951" sId="5" xfDxf="1" dxf="1">
    <nc r="Z1361" t="inlineStr">
      <is>
        <t>40 participants</t>
      </is>
    </nc>
    <ndxf>
      <font>
        <sz val="11"/>
        <name val="Calibri"/>
        <scheme val="none"/>
      </font>
      <alignment vertical="top" wrapText="1" mergeCell="1" readingOrder="0"/>
      <border outline="0">
        <left style="medium">
          <color rgb="FF000000"/>
        </left>
      </border>
    </ndxf>
  </rcc>
  <rfmt sheetId="5" xfDxf="1" sqref="AA1361" start="0" length="0">
    <dxf>
      <font>
        <sz val="11"/>
        <name val="Calibri"/>
        <scheme val="none"/>
      </font>
      <alignment vertical="top" wrapText="1" mergeCell="1" readingOrder="0"/>
      <border outline="0">
        <right style="medium">
          <color rgb="FF000000"/>
        </right>
      </border>
    </dxf>
  </rfmt>
  <rfmt sheetId="5" xfDxf="1" sqref="AB1361" start="0" length="0">
    <dxf>
      <font>
        <sz val="11"/>
        <name val="Calibri"/>
        <scheme val="none"/>
      </font>
      <alignment vertical="top" wrapText="1" mergeCell="1" readingOrder="0"/>
      <border outline="0">
        <left style="medium">
          <color rgb="FF000000"/>
        </left>
      </border>
    </dxf>
  </rfmt>
  <rfmt sheetId="5" xfDxf="1" sqref="AC1361" start="0" length="0">
    <dxf>
      <font>
        <sz val="11"/>
        <name val="Calibri"/>
        <scheme val="none"/>
      </font>
      <alignment vertical="top" wrapText="1" mergeCell="1" readingOrder="0"/>
    </dxf>
  </rfmt>
  <rfmt sheetId="5" xfDxf="1" sqref="AD1361" start="0" length="0">
    <dxf>
      <font>
        <sz val="11"/>
        <name val="Calibri"/>
        <scheme val="none"/>
      </font>
      <alignment vertical="top" wrapText="1" mergeCell="1" readingOrder="0"/>
      <border outline="0">
        <right style="medium">
          <color indexed="64"/>
        </right>
      </border>
    </dxf>
  </rfmt>
  <rfmt sheetId="5" xfDxf="1" sqref="AE1361" start="0" length="0">
    <dxf>
      <font>
        <sz val="11"/>
        <name val="Calibri"/>
        <scheme val="none"/>
      </font>
      <numFmt numFmtId="3" formatCode="#,##0"/>
      <alignment vertical="top" wrapText="1" mergeCell="1" readingOrder="0"/>
      <border outline="0">
        <left style="medium">
          <color indexed="64"/>
        </left>
        <right style="medium">
          <color indexed="64"/>
        </right>
      </border>
    </dxf>
  </rfmt>
  <rfmt sheetId="5" xfDxf="1" sqref="A1362" start="0" length="0">
    <dxf>
      <font>
        <b/>
        <sz val="12"/>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62" start="0" length="0">
    <dxf>
      <font>
        <sz val="11"/>
        <name val="Calibri"/>
        <scheme val="none"/>
      </font>
      <alignment vertical="top" wrapText="1" mergeCell="1" readingOrder="0"/>
      <border outline="0">
        <left style="medium">
          <color rgb="FF000000"/>
        </left>
        <right style="medium">
          <color rgb="FF000000"/>
        </right>
        <bottom style="medium">
          <color rgb="FF000000"/>
        </bottom>
      </border>
    </dxf>
  </rfmt>
  <rfmt sheetId="5" xfDxf="1" sqref="C136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D136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indexed="64"/>
        </bottom>
      </border>
    </dxf>
  </rfmt>
  <rfmt sheetId="5" xfDxf="1" sqref="E136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F136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G1362"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H1362"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I1362"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J1362"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K1362"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L136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M136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N136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O136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P1362"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Q1362"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R1362"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S1362" start="0" length="0">
    <dxf>
      <font>
        <sz val="11"/>
        <name val="Calibri"/>
        <scheme val="none"/>
      </font>
      <fill>
        <patternFill patternType="solid">
          <bgColor rgb="FFFFFFFF"/>
        </patternFill>
      </fill>
      <alignment vertical="top" wrapText="1" mergeCell="1" readingOrder="0"/>
      <border outline="0">
        <bottom style="medium">
          <color rgb="FF000000"/>
        </bottom>
      </border>
    </dxf>
  </rfmt>
  <rfmt sheetId="5" xfDxf="1" sqref="T1362"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U136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V136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W136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X1362"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Y1362" start="0" length="0">
    <dxf>
      <alignment vertical="top" wrapText="1" readingOrder="0"/>
      <border outline="0">
        <right style="medium">
          <color rgb="FF000000"/>
        </right>
        <bottom style="medium">
          <color rgb="FF000000"/>
        </bottom>
      </border>
    </dxf>
  </rfmt>
  <rfmt sheetId="5" xfDxf="1" sqref="Z1362" start="0" length="0">
    <dxf>
      <font>
        <sz val="11"/>
        <name val="Calibri"/>
        <scheme val="none"/>
      </font>
      <alignment vertical="top" wrapText="1" mergeCell="1" readingOrder="0"/>
      <border outline="0">
        <left style="medium">
          <color rgb="FF000000"/>
        </left>
        <bottom style="medium">
          <color rgb="FF000000"/>
        </bottom>
      </border>
    </dxf>
  </rfmt>
  <rfmt sheetId="5" xfDxf="1" sqref="AA1362" start="0" length="0">
    <dxf>
      <font>
        <sz val="11"/>
        <name val="Calibri"/>
        <scheme val="none"/>
      </font>
      <alignment vertical="top" wrapText="1" mergeCell="1" readingOrder="0"/>
      <border outline="0">
        <right style="medium">
          <color rgb="FF000000"/>
        </right>
        <bottom style="medium">
          <color rgb="FF000000"/>
        </bottom>
      </border>
    </dxf>
  </rfmt>
  <rfmt sheetId="5" xfDxf="1" sqref="AB1362" start="0" length="0">
    <dxf>
      <font>
        <sz val="11"/>
        <name val="Calibri"/>
        <scheme val="none"/>
      </font>
      <alignment vertical="top" wrapText="1" mergeCell="1" readingOrder="0"/>
      <border outline="0">
        <left style="medium">
          <color rgb="FF000000"/>
        </left>
        <bottom style="medium">
          <color rgb="FF000000"/>
        </bottom>
      </border>
    </dxf>
  </rfmt>
  <rfmt sheetId="5" xfDxf="1" sqref="AC1362" start="0" length="0">
    <dxf>
      <font>
        <sz val="11"/>
        <name val="Calibri"/>
        <scheme val="none"/>
      </font>
      <alignment vertical="top" wrapText="1" mergeCell="1" readingOrder="0"/>
      <border outline="0">
        <bottom style="medium">
          <color rgb="FF000000"/>
        </bottom>
      </border>
    </dxf>
  </rfmt>
  <rfmt sheetId="5" xfDxf="1" sqref="AD1362" start="0" length="0">
    <dxf>
      <font>
        <sz val="11"/>
        <name val="Calibri"/>
        <scheme val="none"/>
      </font>
      <alignment vertical="top" wrapText="1" mergeCell="1" readingOrder="0"/>
      <border outline="0">
        <right style="medium">
          <color indexed="64"/>
        </right>
        <bottom style="medium">
          <color rgb="FF000000"/>
        </bottom>
      </border>
    </dxf>
  </rfmt>
  <rfmt sheetId="5" xfDxf="1" sqref="AE1362" start="0" length="0">
    <dxf>
      <font>
        <sz val="11"/>
        <name val="Calibri"/>
        <scheme val="none"/>
      </font>
      <numFmt numFmtId="3" formatCode="#,##0"/>
      <alignment vertical="top" wrapText="1" mergeCell="1" readingOrder="0"/>
      <border outline="0">
        <left style="medium">
          <color indexed="64"/>
        </left>
        <right style="medium">
          <color indexed="64"/>
        </right>
        <bottom style="medium">
          <color rgb="FF000000"/>
        </bottom>
      </border>
    </dxf>
  </rfmt>
  <rcc rId="57952" sId="5" xfDxf="1" dxf="1">
    <nc r="A1363" t="inlineStr">
      <is>
        <r>
          <t xml:space="preserve">5.9 </t>
        </r>
        <r>
          <rPr>
            <sz val="12"/>
            <rFont val="Calibri"/>
            <family val="2"/>
          </rPr>
          <t>Conduct bi-annual national level support supervision visits to the urban councils in partnership with national level partners</t>
        </r>
        <r>
          <rPr>
            <b/>
            <sz val="12"/>
            <rFont val="Calibri"/>
            <family val="2"/>
          </rPr>
          <t xml:space="preserve"> </t>
        </r>
      </is>
    </nc>
    <ndxf>
      <font>
        <b/>
        <sz val="12"/>
        <name val="Calibri"/>
        <scheme val="none"/>
      </font>
      <alignment horizontal="justify" vertical="top" wrapText="1" mergeCell="1" readingOrder="0"/>
      <border outline="0">
        <left style="medium">
          <color rgb="FF000000"/>
        </left>
        <right style="medium">
          <color rgb="FF000000"/>
        </right>
        <top style="medium">
          <color rgb="FF000000"/>
        </top>
      </border>
    </ndxf>
  </rcc>
  <rfmt sheetId="5" xfDxf="1" sqref="B136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C136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D136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indexed="64"/>
        </top>
      </border>
    </dxf>
  </rfmt>
  <rfmt sheetId="5" xfDxf="1" sqref="E136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F136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indexed="64"/>
        </top>
      </border>
    </dxf>
  </rfmt>
  <rfmt sheetId="5" xfDxf="1" sqref="G136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H1363"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I1363"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J1363"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K1363"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L136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M136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N136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O136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P1363"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Q1363"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R1363" start="0" length="0">
    <dxf>
      <font>
        <sz val="11"/>
        <name val="Calibri"/>
        <scheme val="none"/>
      </font>
      <fill>
        <patternFill patternType="solid">
          <bgColor rgb="FFFFFFFF"/>
        </patternFill>
      </fill>
      <alignment vertical="top" wrapText="1" mergeCell="1" readingOrder="0"/>
      <border outline="0">
        <left style="medium">
          <color rgb="FF000000"/>
        </left>
        <top style="medium">
          <color rgb="FF000000"/>
        </top>
      </border>
    </dxf>
  </rfmt>
  <rfmt sheetId="5" xfDxf="1" sqref="S1363" start="0" length="0">
    <dxf>
      <font>
        <sz val="11"/>
        <name val="Calibri"/>
        <scheme val="none"/>
      </font>
      <fill>
        <patternFill patternType="solid">
          <bgColor rgb="FFFFFFFF"/>
        </patternFill>
      </fill>
      <alignment vertical="top" wrapText="1" mergeCell="1" readingOrder="0"/>
      <border outline="0">
        <top style="medium">
          <color rgb="FF000000"/>
        </top>
      </border>
    </dxf>
  </rfmt>
  <rfmt sheetId="5" xfDxf="1" sqref="T1363" start="0" length="0">
    <dxf>
      <font>
        <sz val="11"/>
        <name val="Calibri"/>
        <scheme val="none"/>
      </font>
      <fill>
        <patternFill patternType="solid">
          <bgColor rgb="FFFFFFFF"/>
        </patternFill>
      </fill>
      <alignment vertical="top" wrapText="1" mergeCell="1" readingOrder="0"/>
      <border outline="0">
        <right style="medium">
          <color rgb="FF000000"/>
        </right>
        <top style="medium">
          <color rgb="FF000000"/>
        </top>
      </border>
    </dxf>
  </rfmt>
  <rfmt sheetId="5" xfDxf="1" sqref="U1363"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top style="medium">
          <color rgb="FF000000"/>
        </top>
      </border>
    </dxf>
  </rfmt>
  <rfmt sheetId="5" xfDxf="1" sqref="V136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W136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fmt sheetId="5" xfDxf="1" sqref="X1363"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top style="medium">
          <color rgb="FF000000"/>
        </top>
      </border>
    </dxf>
  </rfmt>
  <rcc rId="57953" sId="5" xfDxf="1" dxf="1">
    <nc r="Y1363" t="inlineStr">
      <is>
        <t>Number of support supervision visits conducted</t>
      </is>
    </nc>
    <ndxf>
      <font>
        <sz val="11"/>
        <name val="Calibri"/>
        <scheme val="none"/>
      </font>
      <alignment vertical="top" wrapText="1" readingOrder="0"/>
      <border outline="0">
        <right style="medium">
          <color rgb="FF000000"/>
        </right>
      </border>
    </ndxf>
  </rcc>
  <rcc rId="57954" sId="5" xfDxf="1" dxf="1">
    <nc r="Z1363" t="inlineStr">
      <is>
        <t>6 support supervision visits</t>
      </is>
    </nc>
    <ndxf>
      <font>
        <sz val="11"/>
        <name val="Calibri"/>
        <scheme val="none"/>
      </font>
      <alignment vertical="top" wrapText="1" mergeCell="1" readingOrder="0"/>
      <border outline="0">
        <left style="medium">
          <color rgb="FF000000"/>
        </left>
        <top style="medium">
          <color rgb="FF000000"/>
        </top>
      </border>
    </ndxf>
  </rcc>
  <rfmt sheetId="5" xfDxf="1" sqref="AA1363" start="0" length="0">
    <dxf>
      <font>
        <sz val="11"/>
        <name val="Calibri"/>
        <scheme val="none"/>
      </font>
      <alignment vertical="top" wrapText="1" mergeCell="1" readingOrder="0"/>
      <border outline="0">
        <right style="medium">
          <color rgb="FF000000"/>
        </right>
        <top style="medium">
          <color rgb="FF000000"/>
        </top>
      </border>
    </dxf>
  </rfmt>
  <rcc rId="57955" sId="5" xfDxf="1" dxf="1">
    <nc r="AB1363" t="inlineStr">
      <is>
        <t>M&amp;EO</t>
      </is>
    </nc>
    <ndxf>
      <font>
        <sz val="11"/>
        <name val="Calibri"/>
        <scheme val="none"/>
      </font>
      <alignment vertical="top" wrapText="1" mergeCell="1" readingOrder="0"/>
      <border outline="0">
        <left style="medium">
          <color rgb="FF000000"/>
        </left>
        <top style="medium">
          <color rgb="FF000000"/>
        </top>
      </border>
    </ndxf>
  </rcc>
  <rfmt sheetId="5" xfDxf="1" sqref="AC1363" start="0" length="0">
    <dxf>
      <font>
        <sz val="11"/>
        <name val="Calibri"/>
        <scheme val="none"/>
      </font>
      <alignment vertical="top" wrapText="1" mergeCell="1" readingOrder="0"/>
      <border outline="0">
        <top style="medium">
          <color rgb="FF000000"/>
        </top>
      </border>
    </dxf>
  </rfmt>
  <rfmt sheetId="5" xfDxf="1" sqref="AD1363" start="0" length="0">
    <dxf>
      <font>
        <sz val="11"/>
        <name val="Calibri"/>
        <scheme val="none"/>
      </font>
      <alignment vertical="top" wrapText="1" mergeCell="1" readingOrder="0"/>
      <border outline="0">
        <right style="medium">
          <color indexed="64"/>
        </right>
        <top style="medium">
          <color rgb="FF000000"/>
        </top>
      </border>
    </dxf>
  </rfmt>
  <rcc rId="57956" sId="5" xfDxf="1" dxf="1" numFmtId="4">
    <nc r="AE1363">
      <v>13680000</v>
    </nc>
    <ndxf>
      <font>
        <sz val="11"/>
        <name val="Calibri"/>
        <scheme val="none"/>
      </font>
      <numFmt numFmtId="3" formatCode="#,##0"/>
      <alignment vertical="top" wrapText="1" mergeCell="1" readingOrder="0"/>
      <border outline="0">
        <left style="medium">
          <color indexed="64"/>
        </left>
        <right style="medium">
          <color indexed="64"/>
        </right>
        <top style="medium">
          <color rgb="FF000000"/>
        </top>
      </border>
    </ndxf>
  </rcc>
  <rfmt sheetId="5" xfDxf="1" sqref="A1364" start="0" length="0">
    <dxf>
      <font>
        <b/>
        <sz val="12"/>
        <name val="Calibri"/>
        <scheme val="none"/>
      </font>
      <alignment horizontal="justify" vertical="top" wrapText="1" mergeCell="1" readingOrder="0"/>
      <border outline="0">
        <left style="medium">
          <color rgb="FF000000"/>
        </left>
        <right style="medium">
          <color rgb="FF000000"/>
        </right>
        <bottom style="medium">
          <color rgb="FF000000"/>
        </bottom>
      </border>
    </dxf>
  </rfmt>
  <rfmt sheetId="5" xfDxf="1" sqref="B136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C136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D136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indexed="64"/>
        </bottom>
      </border>
    </dxf>
  </rfmt>
  <rfmt sheetId="5" xfDxf="1" sqref="E136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F136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indexed="64"/>
        </bottom>
      </border>
    </dxf>
  </rfmt>
  <rfmt sheetId="5" xfDxf="1" sqref="G136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H1364"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I1364"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J1364"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K1364"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L136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M136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N136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O136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P1364"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Q1364"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R1364" start="0" length="0">
    <dxf>
      <font>
        <sz val="11"/>
        <name val="Calibri"/>
        <scheme val="none"/>
      </font>
      <fill>
        <patternFill patternType="solid">
          <bgColor rgb="FFFFFFFF"/>
        </patternFill>
      </fill>
      <alignment vertical="top" wrapText="1" mergeCell="1" readingOrder="0"/>
      <border outline="0">
        <left style="medium">
          <color rgb="FF000000"/>
        </left>
        <bottom style="medium">
          <color rgb="FF000000"/>
        </bottom>
      </border>
    </dxf>
  </rfmt>
  <rfmt sheetId="5" xfDxf="1" sqref="S1364" start="0" length="0">
    <dxf>
      <font>
        <sz val="11"/>
        <name val="Calibri"/>
        <scheme val="none"/>
      </font>
      <fill>
        <patternFill patternType="solid">
          <bgColor rgb="FFFFFFFF"/>
        </patternFill>
      </fill>
      <alignment vertical="top" wrapText="1" mergeCell="1" readingOrder="0"/>
      <border outline="0">
        <bottom style="medium">
          <color rgb="FF000000"/>
        </bottom>
      </border>
    </dxf>
  </rfmt>
  <rfmt sheetId="5" xfDxf="1" sqref="T1364" start="0" length="0">
    <dxf>
      <font>
        <sz val="11"/>
        <name val="Calibri"/>
        <scheme val="none"/>
      </font>
      <fill>
        <patternFill patternType="solid">
          <bgColor rgb="FFFFFFFF"/>
        </patternFill>
      </fill>
      <alignment vertical="top" wrapText="1" mergeCell="1" readingOrder="0"/>
      <border outline="0">
        <right style="medium">
          <color rgb="FF000000"/>
        </right>
        <bottom style="medium">
          <color rgb="FF000000"/>
        </bottom>
      </border>
    </dxf>
  </rfmt>
  <rfmt sheetId="5" xfDxf="1" sqref="U1364" start="0" length="0">
    <dxf>
      <font>
        <sz val="11"/>
        <name val="Calibri"/>
        <scheme val="none"/>
      </font>
      <fill>
        <patternFill patternType="solid">
          <bgColor rgb="FFFFFFFF"/>
        </patternFill>
      </fill>
      <alignment vertical="top" wrapText="1" mergeCell="1" readingOrder="0"/>
      <border outline="0">
        <left style="medium">
          <color rgb="FF000000"/>
        </left>
        <right style="medium">
          <color rgb="FF000000"/>
        </right>
        <bottom style="medium">
          <color rgb="FF000000"/>
        </bottom>
      </border>
    </dxf>
  </rfmt>
  <rfmt sheetId="5" xfDxf="1" sqref="V136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W136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fmt sheetId="5" xfDxf="1" sqref="X1364" start="0" length="0">
    <dxf>
      <font>
        <sz val="11"/>
        <name val="Calibri"/>
        <scheme val="none"/>
      </font>
      <fill>
        <patternFill patternType="solid">
          <bgColor rgb="FFD9D9D9"/>
        </patternFill>
      </fill>
      <alignment vertical="top" wrapText="1" mergeCell="1" readingOrder="0"/>
      <border outline="0">
        <left style="medium">
          <color rgb="FF000000"/>
        </left>
        <right style="medium">
          <color rgb="FF000000"/>
        </right>
        <bottom style="medium">
          <color rgb="FF000000"/>
        </bottom>
      </border>
    </dxf>
  </rfmt>
  <rcc rId="57957" sId="5" xfDxf="1" dxf="1">
    <nc r="Y1364" t="inlineStr">
      <is>
        <t>Number of participants facilitated</t>
      </is>
    </nc>
    <ndxf>
      <font>
        <sz val="11"/>
        <name val="Calibri"/>
        <scheme val="none"/>
      </font>
      <alignment vertical="top" wrapText="1" readingOrder="0"/>
      <border outline="0">
        <right style="medium">
          <color rgb="FF000000"/>
        </right>
        <bottom style="medium">
          <color rgb="FF000000"/>
        </bottom>
      </border>
    </ndxf>
  </rcc>
  <rcc rId="57958" sId="5" xfDxf="1" dxf="1">
    <nc r="Z1364" t="inlineStr">
      <is>
        <t>24 participants facilitated</t>
      </is>
    </nc>
    <ndxf>
      <font>
        <sz val="11"/>
        <name val="Calibri"/>
        <scheme val="none"/>
      </font>
      <alignment vertical="top" wrapText="1" mergeCell="1" readingOrder="0"/>
      <border outline="0">
        <left style="medium">
          <color rgb="FF000000"/>
        </left>
        <bottom style="medium">
          <color rgb="FF000000"/>
        </bottom>
      </border>
    </ndxf>
  </rcc>
  <rfmt sheetId="5" xfDxf="1" sqref="AA1364" start="0" length="0">
    <dxf>
      <font>
        <sz val="11"/>
        <name val="Calibri"/>
        <scheme val="none"/>
      </font>
      <alignment vertical="top" wrapText="1" mergeCell="1" readingOrder="0"/>
      <border outline="0">
        <right style="medium">
          <color rgb="FF000000"/>
        </right>
        <bottom style="medium">
          <color rgb="FF000000"/>
        </bottom>
      </border>
    </dxf>
  </rfmt>
  <rfmt sheetId="5" xfDxf="1" sqref="AB1364" start="0" length="0">
    <dxf>
      <font>
        <sz val="11"/>
        <name val="Calibri"/>
        <scheme val="none"/>
      </font>
      <alignment vertical="top" wrapText="1" mergeCell="1" readingOrder="0"/>
      <border outline="0">
        <left style="medium">
          <color rgb="FF000000"/>
        </left>
        <bottom style="medium">
          <color rgb="FF000000"/>
        </bottom>
      </border>
    </dxf>
  </rfmt>
  <rfmt sheetId="5" xfDxf="1" sqref="AC1364" start="0" length="0">
    <dxf>
      <font>
        <sz val="11"/>
        <name val="Calibri"/>
        <scheme val="none"/>
      </font>
      <alignment vertical="top" wrapText="1" mergeCell="1" readingOrder="0"/>
      <border outline="0">
        <bottom style="medium">
          <color rgb="FF000000"/>
        </bottom>
      </border>
    </dxf>
  </rfmt>
  <rfmt sheetId="5" xfDxf="1" sqref="AD1364" start="0" length="0">
    <dxf>
      <font>
        <sz val="11"/>
        <name val="Calibri"/>
        <scheme val="none"/>
      </font>
      <alignment vertical="top" wrapText="1" mergeCell="1" readingOrder="0"/>
      <border outline="0">
        <right style="medium">
          <color indexed="64"/>
        </right>
        <bottom style="medium">
          <color rgb="FF000000"/>
        </bottom>
      </border>
    </dxf>
  </rfmt>
  <rfmt sheetId="5" xfDxf="1" sqref="AE1364" start="0" length="0">
    <dxf>
      <font>
        <sz val="11"/>
        <name val="Calibri"/>
        <scheme val="none"/>
      </font>
      <numFmt numFmtId="3" formatCode="#,##0"/>
      <alignment vertical="top" wrapText="1" mergeCell="1" readingOrder="0"/>
      <border outline="0">
        <left style="medium">
          <color indexed="64"/>
        </left>
        <right style="medium">
          <color indexed="64"/>
        </right>
        <bottom style="medium">
          <color rgb="FF000000"/>
        </bottom>
      </border>
    </dxf>
  </rfmt>
  <rcc rId="57959" sId="5" xfDxf="1" dxf="1">
    <nc r="A1365" t="inlineStr">
      <is>
        <r>
          <t xml:space="preserve">5.10 </t>
        </r>
        <r>
          <rPr>
            <sz val="11"/>
            <rFont val="Calibri"/>
            <family val="2"/>
          </rPr>
          <t>facilitate monthly monitoring and evaluation visits by RIDE AFRICA staff and local government officials</t>
        </r>
      </is>
    </nc>
    <ndxf>
      <font>
        <b/>
        <sz val="11"/>
        <name val="Calibri"/>
        <scheme val="none"/>
      </font>
      <alignment horizontal="justify" vertical="top" wrapText="1" readingOrder="0"/>
      <border outline="0">
        <left style="medium">
          <color rgb="FF000000"/>
        </left>
        <right style="medium">
          <color rgb="FF000000"/>
        </right>
        <bottom style="medium">
          <color rgb="FF000000"/>
        </bottom>
      </border>
    </ndxf>
  </rcc>
  <rfmt sheetId="5" xfDxf="1" sqref="B1365"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C1365"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D1365" start="0" length="0">
    <dxf>
      <font>
        <sz val="11"/>
        <name val="Calibri"/>
        <scheme val="none"/>
      </font>
      <fill>
        <patternFill patternType="solid">
          <bgColor rgb="FFD9D9D9"/>
        </patternFill>
      </fill>
      <alignment vertical="top" wrapText="1" readingOrder="0"/>
      <border outline="0">
        <right style="medium">
          <color rgb="FF000000"/>
        </right>
        <bottom style="medium">
          <color indexed="64"/>
        </bottom>
      </border>
    </dxf>
  </rfmt>
  <rfmt sheetId="5" xfDxf="1" sqref="E1365" start="0" length="0">
    <dxf>
      <font>
        <sz val="11"/>
        <name val="Calibri"/>
        <scheme val="none"/>
      </font>
      <fill>
        <patternFill patternType="solid">
          <bgColor rgb="FFD9D9D9"/>
        </patternFill>
      </fill>
      <alignment vertical="top" wrapText="1" readingOrder="0"/>
      <border outline="0">
        <right style="medium">
          <color rgb="FF000000"/>
        </right>
        <bottom style="medium">
          <color indexed="64"/>
        </bottom>
      </border>
    </dxf>
  </rfmt>
  <rfmt sheetId="5" xfDxf="1" sqref="F1365" start="0" length="0">
    <dxf>
      <font>
        <sz val="11"/>
        <name val="Calibri"/>
        <scheme val="none"/>
      </font>
      <fill>
        <patternFill patternType="solid">
          <bgColor rgb="FFD9D9D9"/>
        </patternFill>
      </fill>
      <alignment vertical="top" wrapText="1" readingOrder="0"/>
      <border outline="0">
        <right style="medium">
          <color rgb="FF000000"/>
        </right>
        <bottom style="medium">
          <color indexed="64"/>
        </bottom>
      </border>
    </dxf>
  </rfmt>
  <rfmt sheetId="5" xfDxf="1" sqref="G1365"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H1365"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ttom style="medium">
          <color rgb="FF000000"/>
        </bottom>
      </border>
    </dxf>
  </rfmt>
  <rfmt sheetId="5" xfDxf="1" sqref="I1365"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ttom style="medium">
          <color rgb="FF000000"/>
        </bottom>
      </border>
    </dxf>
  </rfmt>
  <rfmt sheetId="5" xfDxf="1" sqref="J1365"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ttom style="medium">
          <color rgb="FF000000"/>
        </bottom>
      </border>
    </dxf>
  </rfmt>
  <rfmt sheetId="5" xfDxf="1" sqref="K1365"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ttom style="medium">
          <color rgb="FF000000"/>
        </bottom>
      </border>
    </dxf>
  </rfmt>
  <rfmt sheetId="5" xfDxf="1" sqref="L1365"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M1365"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N1365"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O1365"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P1365"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ttom style="medium">
          <color rgb="FF000000"/>
        </bottom>
      </border>
    </dxf>
  </rfmt>
  <rfmt sheetId="5" xfDxf="1" sqref="Q1365"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ttom style="medium">
          <color rgb="FF000000"/>
        </bottom>
      </border>
    </dxf>
  </rfmt>
  <rfmt sheetId="5" xfDxf="1" sqref="R1365" start="0" length="0">
    <dxf>
      <font>
        <sz val="11"/>
        <name val="Calibri"/>
        <scheme val="none"/>
      </font>
      <fill>
        <patternFill patternType="solid">
          <bgColor rgb="FFD9D9D9"/>
        </patternFill>
      </fill>
      <alignment vertical="top" wrapText="1" mergeCell="1" readingOrder="0"/>
      <border outline="0">
        <left style="medium">
          <color rgb="FF000000"/>
        </left>
        <top style="medium">
          <color rgb="FF000000"/>
        </top>
        <bottom style="medium">
          <color rgb="FF000000"/>
        </bottom>
      </border>
    </dxf>
  </rfmt>
  <rfmt sheetId="5" xfDxf="1" sqref="S1365" start="0" length="0">
    <dxf>
      <font>
        <sz val="11"/>
        <name val="Calibri"/>
        <scheme val="none"/>
      </font>
      <fill>
        <patternFill patternType="solid">
          <bgColor rgb="FFD9D9D9"/>
        </patternFill>
      </fill>
      <alignment vertical="top" wrapText="1" mergeCell="1" readingOrder="0"/>
      <border outline="0">
        <top style="medium">
          <color rgb="FF000000"/>
        </top>
        <bottom style="medium">
          <color rgb="FF000000"/>
        </bottom>
      </border>
    </dxf>
  </rfmt>
  <rfmt sheetId="5" xfDxf="1" sqref="T1365" start="0" length="0">
    <dxf>
      <font>
        <sz val="11"/>
        <name val="Calibri"/>
        <scheme val="none"/>
      </font>
      <fill>
        <patternFill patternType="solid">
          <bgColor rgb="FFD9D9D9"/>
        </patternFill>
      </fill>
      <alignment vertical="top" wrapText="1" mergeCell="1" readingOrder="0"/>
      <border outline="0">
        <right style="medium">
          <color rgb="FF000000"/>
        </right>
        <top style="medium">
          <color rgb="FF000000"/>
        </top>
        <bottom style="medium">
          <color rgb="FF000000"/>
        </bottom>
      </border>
    </dxf>
  </rfmt>
  <rfmt sheetId="5" xfDxf="1" sqref="U1365"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V1365"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W1365"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X1365"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cc rId="57960" sId="5" xfDxf="1" dxf="1">
    <nc r="Y1365" t="inlineStr">
      <is>
        <t>Number of support supervision visits conducted</t>
      </is>
    </nc>
    <ndxf>
      <font>
        <sz val="11"/>
        <name val="Calibri"/>
        <scheme val="none"/>
      </font>
      <alignment vertical="top" wrapText="1" readingOrder="0"/>
      <border outline="0">
        <right style="medium">
          <color rgb="FF000000"/>
        </right>
        <bottom style="medium">
          <color rgb="FF000000"/>
        </bottom>
      </border>
    </ndxf>
  </rcc>
  <rcc rId="57961" sId="5" xfDxf="1" dxf="1">
    <nc r="Z1365" t="inlineStr">
      <is>
        <t>18 visits</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A1365"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cc rId="57962" sId="5" xfDxf="1" dxf="1">
    <nc r="AB1365" t="inlineStr">
      <is>
        <t>M&amp;EO</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C1365" start="0" length="0">
    <dxf>
      <font>
        <sz val="11"/>
        <name val="Calibri"/>
        <scheme val="none"/>
      </font>
      <alignment vertical="top" wrapText="1" mergeCell="1" readingOrder="0"/>
      <border outline="0">
        <top style="medium">
          <color rgb="FF000000"/>
        </top>
        <bottom style="medium">
          <color rgb="FF000000"/>
        </bottom>
      </border>
    </dxf>
  </rfmt>
  <rfmt sheetId="5" xfDxf="1" sqref="AD1365" start="0" length="0">
    <dxf>
      <font>
        <sz val="11"/>
        <name val="Calibri"/>
        <scheme val="none"/>
      </font>
      <alignment vertical="top" wrapText="1" mergeCell="1" readingOrder="0"/>
      <border outline="0">
        <right style="medium">
          <color indexed="64"/>
        </right>
        <top style="medium">
          <color rgb="FF000000"/>
        </top>
        <bottom style="medium">
          <color rgb="FF000000"/>
        </bottom>
      </border>
    </dxf>
  </rfmt>
  <rcc rId="57963" sId="5" xfDxf="1" dxf="1" numFmtId="4">
    <nc r="AE1365">
      <v>43120000</v>
    </nc>
    <ndxf>
      <font>
        <sz val="11"/>
        <name val="Calibri"/>
        <scheme val="none"/>
      </font>
      <numFmt numFmtId="3" formatCode="#,##0"/>
      <alignment vertical="top" wrapText="1" readingOrder="0"/>
      <border outline="0">
        <right style="medium">
          <color indexed="64"/>
        </right>
        <bottom style="medium">
          <color rgb="FF000000"/>
        </bottom>
      </border>
    </ndxf>
  </rcc>
  <rcc rId="57964" sId="5" xfDxf="1" dxf="1">
    <nc r="A1366" t="inlineStr">
      <is>
        <r>
          <t xml:space="preserve">5.11 </t>
        </r>
        <r>
          <rPr>
            <sz val="11"/>
            <rFont val="Calibri"/>
            <family val="2"/>
          </rPr>
          <t xml:space="preserve">Conduct End of project Evaluation </t>
        </r>
      </is>
    </nc>
    <ndxf>
      <font>
        <b/>
        <sz val="11"/>
        <name val="Calibri"/>
        <scheme val="none"/>
      </font>
      <alignment horizontal="justify" vertical="top" wrapText="1" readingOrder="0"/>
      <border outline="0">
        <left style="medium">
          <color rgb="FF000000"/>
        </left>
        <right style="medium">
          <color rgb="FF000000"/>
        </right>
        <bottom style="medium">
          <color rgb="FF000000"/>
        </bottom>
      </border>
    </ndxf>
  </rcc>
  <rfmt sheetId="5" xfDxf="1" sqref="B1366" start="0" length="0">
    <dxf>
      <font>
        <sz val="11"/>
        <name val="Calibri"/>
        <scheme val="none"/>
      </font>
      <alignment vertical="top" wrapText="1" readingOrder="0"/>
      <border outline="0">
        <right style="medium">
          <color rgb="FF000000"/>
        </right>
        <bottom style="medium">
          <color rgb="FF000000"/>
        </bottom>
      </border>
    </dxf>
  </rfmt>
  <rfmt sheetId="5" xfDxf="1" sqref="C1366" start="0" length="0">
    <dxf>
      <font>
        <sz val="11"/>
        <name val="Calibri"/>
        <scheme val="none"/>
      </font>
      <alignment vertical="top" wrapText="1" readingOrder="0"/>
      <border outline="0">
        <right style="medium">
          <color rgb="FF000000"/>
        </right>
        <bottom style="medium">
          <color rgb="FF000000"/>
        </bottom>
      </border>
    </dxf>
  </rfmt>
  <rfmt sheetId="5" xfDxf="1" sqref="D1366" start="0" length="0">
    <dxf>
      <font>
        <sz val="11"/>
        <name val="Calibri"/>
        <scheme val="none"/>
      </font>
      <alignment vertical="top" wrapText="1" readingOrder="0"/>
      <border outline="0">
        <right style="medium">
          <color rgb="FF000000"/>
        </right>
        <bottom style="medium">
          <color indexed="64"/>
        </bottom>
      </border>
    </dxf>
  </rfmt>
  <rfmt sheetId="5" xfDxf="1" sqref="E1366" start="0" length="0">
    <dxf>
      <font>
        <sz val="11"/>
        <name val="Calibri"/>
        <scheme val="none"/>
      </font>
      <alignment vertical="top" wrapText="1" readingOrder="0"/>
      <border outline="0">
        <right style="medium">
          <color rgb="FF000000"/>
        </right>
        <bottom style="medium">
          <color indexed="64"/>
        </bottom>
      </border>
    </dxf>
  </rfmt>
  <rfmt sheetId="5" xfDxf="1" sqref="F1366" start="0" length="0">
    <dxf>
      <font>
        <sz val="11"/>
        <name val="Calibri"/>
        <scheme val="none"/>
      </font>
      <alignment vertical="top" wrapText="1" readingOrder="0"/>
      <border outline="0">
        <right style="medium">
          <color rgb="FF000000"/>
        </right>
        <bottom style="medium">
          <color indexed="64"/>
        </bottom>
      </border>
    </dxf>
  </rfmt>
  <rfmt sheetId="5" xfDxf="1" sqref="G1366" start="0" length="0">
    <dxf>
      <font>
        <sz val="11"/>
        <name val="Calibri"/>
        <scheme val="none"/>
      </font>
      <alignment vertical="top" wrapText="1" readingOrder="0"/>
      <border outline="0">
        <right style="medium">
          <color rgb="FF000000"/>
        </right>
        <bottom style="medium">
          <color rgb="FF000000"/>
        </bottom>
      </border>
    </dxf>
  </rfmt>
  <rfmt sheetId="5" xfDxf="1" sqref="H1366"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I1366"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J1366"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K1366"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L1366" start="0" length="0">
    <dxf>
      <font>
        <sz val="11"/>
        <name val="Calibri"/>
        <scheme val="none"/>
      </font>
      <alignment vertical="top" wrapText="1" readingOrder="0"/>
      <border outline="0">
        <right style="medium">
          <color rgb="FF000000"/>
        </right>
        <bottom style="medium">
          <color rgb="FF000000"/>
        </bottom>
      </border>
    </dxf>
  </rfmt>
  <rfmt sheetId="5" xfDxf="1" sqref="M1366" start="0" length="0">
    <dxf>
      <font>
        <sz val="11"/>
        <name val="Calibri"/>
        <scheme val="none"/>
      </font>
      <alignment vertical="top" wrapText="1" readingOrder="0"/>
      <border outline="0">
        <right style="medium">
          <color rgb="FF000000"/>
        </right>
        <bottom style="medium">
          <color rgb="FF000000"/>
        </bottom>
      </border>
    </dxf>
  </rfmt>
  <rfmt sheetId="5" xfDxf="1" sqref="N1366" start="0" length="0">
    <dxf>
      <font>
        <sz val="11"/>
        <name val="Calibri"/>
        <scheme val="none"/>
      </font>
      <alignment vertical="top" wrapText="1" readingOrder="0"/>
      <border outline="0">
        <right style="medium">
          <color rgb="FF000000"/>
        </right>
        <bottom style="medium">
          <color rgb="FF000000"/>
        </bottom>
      </border>
    </dxf>
  </rfmt>
  <rfmt sheetId="5" xfDxf="1" sqref="O1366" start="0" length="0">
    <dxf>
      <font>
        <sz val="11"/>
        <name val="Calibri"/>
        <scheme val="none"/>
      </font>
      <alignment vertical="top" wrapText="1" readingOrder="0"/>
      <border outline="0">
        <right style="medium">
          <color rgb="FF000000"/>
        </right>
        <bottom style="medium">
          <color rgb="FF000000"/>
        </bottom>
      </border>
    </dxf>
  </rfmt>
  <rfmt sheetId="5" xfDxf="1" sqref="P1366"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Q1366"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R1366" start="0" length="0">
    <dxf>
      <font>
        <sz val="11"/>
        <name val="Calibri"/>
        <scheme val="none"/>
      </font>
      <alignment vertical="top" wrapText="1" mergeCell="1" readingOrder="0"/>
      <border outline="0">
        <left style="medium">
          <color rgb="FF000000"/>
        </left>
        <top style="medium">
          <color rgb="FF000000"/>
        </top>
        <bottom style="medium">
          <color rgb="FF000000"/>
        </bottom>
      </border>
    </dxf>
  </rfmt>
  <rfmt sheetId="5" xfDxf="1" sqref="S1366" start="0" length="0">
    <dxf>
      <font>
        <sz val="11"/>
        <name val="Calibri"/>
        <scheme val="none"/>
      </font>
      <alignment vertical="top" wrapText="1" mergeCell="1" readingOrder="0"/>
      <border outline="0">
        <top style="medium">
          <color rgb="FF000000"/>
        </top>
        <bottom style="medium">
          <color rgb="FF000000"/>
        </bottom>
      </border>
    </dxf>
  </rfmt>
  <rfmt sheetId="5" xfDxf="1" sqref="T1366"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fmt sheetId="5" xfDxf="1" sqref="U1366" start="0" length="0">
    <dxf>
      <font>
        <sz val="11"/>
        <name val="Calibri"/>
        <scheme val="none"/>
      </font>
      <alignment vertical="top" wrapText="1" readingOrder="0"/>
      <border outline="0">
        <right style="medium">
          <color rgb="FF000000"/>
        </right>
        <bottom style="medium">
          <color rgb="FF000000"/>
        </bottom>
      </border>
    </dxf>
  </rfmt>
  <rfmt sheetId="5" xfDxf="1" sqref="V1366"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W1366"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fmt sheetId="5" xfDxf="1" sqref="X1366" start="0" length="0">
    <dxf>
      <font>
        <sz val="11"/>
        <name val="Calibri"/>
        <scheme val="none"/>
      </font>
      <fill>
        <patternFill patternType="solid">
          <bgColor rgb="FFD9D9D9"/>
        </patternFill>
      </fill>
      <alignment vertical="top" wrapText="1" readingOrder="0"/>
      <border outline="0">
        <right style="medium">
          <color rgb="FF000000"/>
        </right>
        <bottom style="medium">
          <color rgb="FF000000"/>
        </bottom>
      </border>
    </dxf>
  </rfmt>
  <rcc rId="57965" sId="5" xfDxf="1" dxf="1">
    <nc r="Y1366" t="inlineStr">
      <is>
        <t>End of project Evaluation report</t>
      </is>
    </nc>
    <ndxf>
      <font>
        <sz val="11"/>
        <name val="Calibri"/>
        <scheme val="none"/>
      </font>
      <alignment vertical="top" wrapText="1" readingOrder="0"/>
      <border outline="0">
        <right style="medium">
          <color rgb="FF000000"/>
        </right>
        <bottom style="medium">
          <color rgb="FF000000"/>
        </bottom>
      </border>
    </ndxf>
  </rcc>
  <rcc rId="57966" sId="5" xfDxf="1" dxf="1">
    <nc r="Z1366" t="inlineStr">
      <is>
        <t>1 report</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A1366" start="0" length="0">
    <dxf>
      <font>
        <sz val="11"/>
        <name val="Calibri"/>
        <scheme val="none"/>
      </font>
      <alignment vertical="top" wrapText="1" mergeCell="1" readingOrder="0"/>
      <border outline="0">
        <right style="medium">
          <color rgb="FF000000"/>
        </right>
        <top style="medium">
          <color rgb="FF000000"/>
        </top>
        <bottom style="medium">
          <color rgb="FF000000"/>
        </bottom>
      </border>
    </dxf>
  </rfmt>
  <rcc rId="57967" sId="5" xfDxf="1" dxf="1">
    <nc r="AB1366" t="inlineStr">
      <is>
        <t>CD, PIS, FAM &amp; M&amp;EOs</t>
      </is>
    </nc>
    <ndxf>
      <font>
        <sz val="11"/>
        <name val="Calibri"/>
        <scheme val="none"/>
      </font>
      <alignment vertical="top" wrapText="1" mergeCell="1" readingOrder="0"/>
      <border outline="0">
        <left style="medium">
          <color rgb="FF000000"/>
        </left>
        <top style="medium">
          <color rgb="FF000000"/>
        </top>
        <bottom style="medium">
          <color rgb="FF000000"/>
        </bottom>
      </border>
    </ndxf>
  </rcc>
  <rfmt sheetId="5" xfDxf="1" sqref="AC1366" start="0" length="0">
    <dxf>
      <font>
        <sz val="11"/>
        <name val="Calibri"/>
        <scheme val="none"/>
      </font>
      <alignment vertical="top" wrapText="1" mergeCell="1" readingOrder="0"/>
      <border outline="0">
        <top style="medium">
          <color rgb="FF000000"/>
        </top>
        <bottom style="medium">
          <color rgb="FF000000"/>
        </bottom>
      </border>
    </dxf>
  </rfmt>
  <rfmt sheetId="5" xfDxf="1" sqref="AD1366" start="0" length="0">
    <dxf>
      <font>
        <sz val="11"/>
        <name val="Calibri"/>
        <scheme val="none"/>
      </font>
      <alignment vertical="top" wrapText="1" mergeCell="1" readingOrder="0"/>
      <border outline="0">
        <right style="medium">
          <color indexed="64"/>
        </right>
        <top style="medium">
          <color rgb="FF000000"/>
        </top>
        <bottom style="medium">
          <color rgb="FF000000"/>
        </bottom>
      </border>
    </dxf>
  </rfmt>
  <rfmt sheetId="5" xfDxf="1" sqref="AE1366" start="0" length="0">
    <dxf>
      <font>
        <sz val="11"/>
        <name val="Calibri"/>
        <scheme val="none"/>
      </font>
      <alignment vertical="top" wrapText="1" readingOrder="0"/>
      <border outline="0">
        <right style="medium">
          <color indexed="64"/>
        </right>
        <bottom style="medium">
          <color rgb="FF000000"/>
        </bottom>
      </border>
    </dxf>
  </rfmt>
  <rfmt sheetId="5" xfDxf="1" sqref="A1367" start="0" length="0">
    <dxf>
      <font>
        <name val="Calibri"/>
        <scheme val="none"/>
      </font>
      <alignment wrapText="1" readingOrder="0"/>
    </dxf>
  </rfmt>
  <rfmt sheetId="5" xfDxf="1" sqref="B1367" start="0" length="0">
    <dxf>
      <font>
        <name val="Calibri"/>
        <scheme val="none"/>
      </font>
      <alignment wrapText="1" readingOrder="0"/>
    </dxf>
  </rfmt>
  <rfmt sheetId="5" xfDxf="1" sqref="C1367" start="0" length="0">
    <dxf>
      <font>
        <name val="Calibri"/>
        <scheme val="none"/>
      </font>
      <alignment wrapText="1" readingOrder="0"/>
    </dxf>
  </rfmt>
  <rfmt sheetId="5" xfDxf="1" sqref="D1367" start="0" length="0">
    <dxf>
      <font>
        <name val="Calibri"/>
        <scheme val="none"/>
      </font>
      <alignment wrapText="1" readingOrder="0"/>
    </dxf>
  </rfmt>
  <rfmt sheetId="5" xfDxf="1" sqref="E1367" start="0" length="0">
    <dxf>
      <font>
        <name val="Calibri"/>
        <scheme val="none"/>
      </font>
      <alignment wrapText="1" readingOrder="0"/>
    </dxf>
  </rfmt>
  <rfmt sheetId="5" xfDxf="1" sqref="F1367" start="0" length="0">
    <dxf>
      <font>
        <name val="Calibri"/>
        <scheme val="none"/>
      </font>
      <alignment wrapText="1" readingOrder="0"/>
    </dxf>
  </rfmt>
  <rfmt sheetId="5" xfDxf="1" sqref="G1367" start="0" length="0">
    <dxf>
      <font>
        <name val="Calibri"/>
        <scheme val="none"/>
      </font>
      <alignment wrapText="1" readingOrder="0"/>
    </dxf>
  </rfmt>
  <rfmt sheetId="5" xfDxf="1" sqref="H1367" start="0" length="0">
    <dxf>
      <font>
        <name val="Calibri"/>
        <scheme val="none"/>
      </font>
      <alignment wrapText="1" readingOrder="0"/>
    </dxf>
  </rfmt>
  <rfmt sheetId="5" xfDxf="1" sqref="I1367" start="0" length="0">
    <dxf>
      <font>
        <name val="Calibri"/>
        <scheme val="none"/>
      </font>
      <alignment wrapText="1" readingOrder="0"/>
    </dxf>
  </rfmt>
  <rfmt sheetId="5" xfDxf="1" sqref="J1367" start="0" length="0">
    <dxf>
      <font>
        <name val="Calibri"/>
        <scheme val="none"/>
      </font>
      <alignment wrapText="1" readingOrder="0"/>
    </dxf>
  </rfmt>
  <rfmt sheetId="5" xfDxf="1" sqref="K1367" start="0" length="0">
    <dxf>
      <font>
        <name val="Calibri"/>
        <scheme val="none"/>
      </font>
      <alignment wrapText="1" readingOrder="0"/>
    </dxf>
  </rfmt>
  <rfmt sheetId="5" xfDxf="1" sqref="L1367" start="0" length="0">
    <dxf>
      <font>
        <name val="Calibri"/>
        <scheme val="none"/>
      </font>
      <alignment wrapText="1" readingOrder="0"/>
    </dxf>
  </rfmt>
  <rfmt sheetId="5" xfDxf="1" sqref="M1367" start="0" length="0">
    <dxf>
      <font>
        <name val="Calibri"/>
        <scheme val="none"/>
      </font>
      <alignment wrapText="1" readingOrder="0"/>
    </dxf>
  </rfmt>
  <rfmt sheetId="5" xfDxf="1" sqref="N1367" start="0" length="0">
    <dxf>
      <font>
        <name val="Calibri"/>
        <scheme val="none"/>
      </font>
      <alignment wrapText="1" readingOrder="0"/>
    </dxf>
  </rfmt>
  <rfmt sheetId="5" xfDxf="1" sqref="O1367" start="0" length="0">
    <dxf>
      <font>
        <name val="Calibri"/>
        <scheme val="none"/>
      </font>
      <alignment wrapText="1" readingOrder="0"/>
    </dxf>
  </rfmt>
  <rfmt sheetId="5" xfDxf="1" sqref="P1367" start="0" length="0">
    <dxf>
      <font>
        <name val="Calibri"/>
        <scheme val="none"/>
      </font>
      <alignment wrapText="1" readingOrder="0"/>
    </dxf>
  </rfmt>
  <rfmt sheetId="5" xfDxf="1" sqref="Q1367" start="0" length="0">
    <dxf>
      <font>
        <name val="Calibri"/>
        <scheme val="none"/>
      </font>
      <alignment wrapText="1" readingOrder="0"/>
    </dxf>
  </rfmt>
  <rfmt sheetId="5" xfDxf="1" sqref="R1367" start="0" length="0">
    <dxf>
      <font>
        <name val="Calibri"/>
        <scheme val="none"/>
      </font>
      <alignment wrapText="1" readingOrder="0"/>
    </dxf>
  </rfmt>
  <rfmt sheetId="5" xfDxf="1" sqref="S1367" start="0" length="0">
    <dxf>
      <font>
        <name val="Calibri"/>
        <scheme val="none"/>
      </font>
      <alignment wrapText="1" readingOrder="0"/>
    </dxf>
  </rfmt>
  <rfmt sheetId="5" xfDxf="1" sqref="T1367" start="0" length="0">
    <dxf>
      <font>
        <name val="Calibri"/>
        <scheme val="none"/>
      </font>
      <alignment wrapText="1" readingOrder="0"/>
    </dxf>
  </rfmt>
  <rfmt sheetId="5" xfDxf="1" sqref="U1367" start="0" length="0">
    <dxf>
      <font>
        <name val="Calibri"/>
        <scheme val="none"/>
      </font>
      <alignment wrapText="1" readingOrder="0"/>
    </dxf>
  </rfmt>
  <rfmt sheetId="5" xfDxf="1" sqref="V1367" start="0" length="0">
    <dxf>
      <font>
        <name val="Calibri"/>
        <scheme val="none"/>
      </font>
      <alignment wrapText="1" readingOrder="0"/>
    </dxf>
  </rfmt>
  <rfmt sheetId="5" xfDxf="1" sqref="W1367" start="0" length="0">
    <dxf>
      <font>
        <name val="Calibri"/>
        <scheme val="none"/>
      </font>
      <alignment wrapText="1" readingOrder="0"/>
    </dxf>
  </rfmt>
  <rfmt sheetId="5" xfDxf="1" sqref="X1367" start="0" length="0">
    <dxf>
      <font>
        <name val="Calibri"/>
        <scheme val="none"/>
      </font>
      <alignment wrapText="1" readingOrder="0"/>
    </dxf>
  </rfmt>
  <rfmt sheetId="5" xfDxf="1" sqref="Y1367" start="0" length="0">
    <dxf>
      <font>
        <name val="Calibri"/>
        <scheme val="none"/>
      </font>
      <alignment wrapText="1" readingOrder="0"/>
    </dxf>
  </rfmt>
  <rfmt sheetId="5" xfDxf="1" sqref="Z1367" start="0" length="0">
    <dxf>
      <font>
        <name val="Calibri"/>
        <scheme val="none"/>
      </font>
      <alignment wrapText="1" readingOrder="0"/>
    </dxf>
  </rfmt>
  <rfmt sheetId="5" xfDxf="1" sqref="AA1367" start="0" length="0">
    <dxf>
      <font>
        <name val="Calibri"/>
        <scheme val="none"/>
      </font>
      <alignment wrapText="1" readingOrder="0"/>
    </dxf>
  </rfmt>
  <rfmt sheetId="5" xfDxf="1" sqref="AB1367" start="0" length="0">
    <dxf>
      <font>
        <name val="Calibri"/>
        <scheme val="none"/>
      </font>
      <alignment wrapText="1" readingOrder="0"/>
    </dxf>
  </rfmt>
  <rfmt sheetId="5" xfDxf="1" sqref="AC1367" start="0" length="0">
    <dxf>
      <font>
        <name val="Calibri"/>
        <scheme val="none"/>
      </font>
      <alignment wrapText="1" readingOrder="0"/>
    </dxf>
  </rfmt>
  <rfmt sheetId="5" xfDxf="1" sqref="AD1367" start="0" length="0">
    <dxf>
      <font>
        <name val="Calibri"/>
        <scheme val="none"/>
      </font>
      <alignment wrapText="1" readingOrder="0"/>
    </dxf>
  </rfmt>
  <rfmt sheetId="5" xfDxf="1" sqref="AE1367" start="0" length="0">
    <dxf>
      <font>
        <name val="Calibri"/>
        <scheme val="none"/>
      </font>
      <alignment wrapText="1" readingOrder="0"/>
    </dxf>
  </rfmt>
  <rfmt sheetId="5" xfDxf="1" sqref="A1368" start="0" length="0"/>
  <rfmt sheetId="5" xfDxf="1" sqref="B1368" start="0" length="0"/>
  <rfmt sheetId="5" xfDxf="1" sqref="C1368" start="0" length="0"/>
  <rfmt sheetId="5" xfDxf="1" sqref="D1368" start="0" length="0"/>
  <rfmt sheetId="5" xfDxf="1" sqref="E1368" start="0" length="0"/>
  <rfmt sheetId="5" xfDxf="1" sqref="F1368" start="0" length="0"/>
  <rfmt sheetId="5" xfDxf="1" sqref="G1368" start="0" length="0"/>
  <rfmt sheetId="5" xfDxf="1" sqref="H1368" start="0" length="0"/>
  <rfmt sheetId="5" xfDxf="1" sqref="I1368" start="0" length="0"/>
  <rfmt sheetId="5" xfDxf="1" sqref="J1368" start="0" length="0"/>
  <rfmt sheetId="5" xfDxf="1" sqref="K1368" start="0" length="0"/>
  <rfmt sheetId="5" xfDxf="1" sqref="L1368" start="0" length="0"/>
  <rfmt sheetId="5" xfDxf="1" sqref="M1368" start="0" length="0"/>
  <rfmt sheetId="5" xfDxf="1" sqref="N1368" start="0" length="0"/>
  <rfmt sheetId="5" xfDxf="1" sqref="O1368" start="0" length="0"/>
  <rfmt sheetId="5" xfDxf="1" sqref="P1368" start="0" length="0"/>
  <rfmt sheetId="5" xfDxf="1" sqref="Q1368" start="0" length="0"/>
  <rfmt sheetId="5" xfDxf="1" sqref="R1368" start="0" length="0"/>
  <rfmt sheetId="5" xfDxf="1" sqref="S1368" start="0" length="0"/>
  <rfmt sheetId="5" xfDxf="1" sqref="T1368" start="0" length="0"/>
  <rfmt sheetId="5" xfDxf="1" sqref="U1368" start="0" length="0"/>
  <rfmt sheetId="5" xfDxf="1" sqref="V1368" start="0" length="0"/>
  <rfmt sheetId="5" xfDxf="1" sqref="W1368" start="0" length="0"/>
  <rfmt sheetId="5" xfDxf="1" sqref="X1368" start="0" length="0"/>
  <rfmt sheetId="5" xfDxf="1" sqref="Y1368" start="0" length="0"/>
  <rfmt sheetId="5" xfDxf="1" sqref="Z1368" start="0" length="0"/>
  <rfmt sheetId="5" xfDxf="1" sqref="AA1368" start="0" length="0"/>
  <rfmt sheetId="5" xfDxf="1" sqref="AB1368" start="0" length="0"/>
  <rfmt sheetId="5" xfDxf="1" sqref="AC1368" start="0" length="0"/>
  <rfmt sheetId="5" xfDxf="1" sqref="AD1368" start="0" length="0"/>
  <rfmt sheetId="5" xfDxf="1" sqref="AE1368" start="0" length="0"/>
  <rfmt sheetId="5" xfDxf="1" sqref="A1369" start="0" length="0">
    <dxf>
      <font>
        <sz val="12"/>
        <name val="Calibri"/>
        <scheme val="none"/>
      </font>
      <alignment horizontal="justify" readingOrder="0"/>
    </dxf>
  </rfmt>
  <rfmt sheetId="5" xfDxf="1" sqref="B1369" start="0" length="0"/>
  <rfmt sheetId="5" xfDxf="1" sqref="C1369" start="0" length="0"/>
  <rfmt sheetId="5" xfDxf="1" sqref="D1369" start="0" length="0"/>
  <rfmt sheetId="5" xfDxf="1" sqref="E1369" start="0" length="0"/>
  <rfmt sheetId="5" xfDxf="1" sqref="F1369" start="0" length="0"/>
  <rfmt sheetId="5" xfDxf="1" sqref="G1369" start="0" length="0"/>
  <rfmt sheetId="5" xfDxf="1" sqref="H1369" start="0" length="0"/>
  <rfmt sheetId="5" xfDxf="1" sqref="I1369" start="0" length="0"/>
  <rfmt sheetId="5" xfDxf="1" sqref="J1369" start="0" length="0"/>
  <rfmt sheetId="5" xfDxf="1" sqref="K1369" start="0" length="0"/>
  <rfmt sheetId="5" xfDxf="1" sqref="L1369" start="0" length="0"/>
  <rfmt sheetId="5" xfDxf="1" sqref="M1369" start="0" length="0"/>
  <rfmt sheetId="5" xfDxf="1" sqref="N1369" start="0" length="0"/>
  <rfmt sheetId="5" xfDxf="1" sqref="O1369" start="0" length="0"/>
  <rfmt sheetId="5" xfDxf="1" sqref="P1369" start="0" length="0"/>
  <rfmt sheetId="5" xfDxf="1" sqref="Q1369" start="0" length="0"/>
  <rfmt sheetId="5" xfDxf="1" sqref="R1369" start="0" length="0"/>
  <rfmt sheetId="5" xfDxf="1" sqref="S1369" start="0" length="0"/>
  <rfmt sheetId="5" xfDxf="1" sqref="T1369" start="0" length="0"/>
  <rfmt sheetId="5" xfDxf="1" sqref="U1369" start="0" length="0"/>
  <rfmt sheetId="5" xfDxf="1" sqref="V1369" start="0" length="0"/>
  <rfmt sheetId="5" xfDxf="1" sqref="W1369" start="0" length="0"/>
  <rfmt sheetId="5" xfDxf="1" sqref="X1369" start="0" length="0"/>
  <rfmt sheetId="5" xfDxf="1" sqref="Y1369" start="0" length="0"/>
  <rfmt sheetId="5" xfDxf="1" sqref="Z1369" start="0" length="0"/>
  <rfmt sheetId="5" xfDxf="1" sqref="AA1369" start="0" length="0"/>
  <rfmt sheetId="5" xfDxf="1" sqref="AB1369" start="0" length="0"/>
  <rfmt sheetId="5" xfDxf="1" sqref="AC1369" start="0" length="0"/>
  <rfmt sheetId="5" xfDxf="1" sqref="AD1369" start="0" length="0"/>
  <rfmt sheetId="5" xfDxf="1" sqref="AE1369" start="0" length="0"/>
  <rcc rId="57968" sId="5" xfDxf="1" dxf="1">
    <nc r="A1370" t="inlineStr">
      <is>
        <r>
          <t>1.9</t>
        </r>
        <r>
          <rPr>
            <b/>
            <sz val="7"/>
            <rFont val="Times New Roman"/>
            <family val="1"/>
          </rPr>
          <t xml:space="preserve">  </t>
        </r>
        <r>
          <rPr>
            <b/>
            <sz val="12"/>
            <rFont val="Calibri"/>
            <family val="2"/>
          </rPr>
          <t>Implementation arrangements</t>
        </r>
      </is>
    </nc>
    <ndxf>
      <font>
        <b/>
        <sz val="12"/>
        <name val="Calibri"/>
        <scheme val="none"/>
      </font>
      <alignment horizontal="justify" readingOrder="0"/>
    </ndxf>
  </rcc>
  <rfmt sheetId="5" xfDxf="1" sqref="B1370" start="0" length="0"/>
  <rfmt sheetId="5" xfDxf="1" sqref="C1370" start="0" length="0"/>
  <rfmt sheetId="5" xfDxf="1" sqref="D1370" start="0" length="0"/>
  <rfmt sheetId="5" xfDxf="1" sqref="E1370" start="0" length="0"/>
  <rfmt sheetId="5" xfDxf="1" sqref="F1370" start="0" length="0"/>
  <rfmt sheetId="5" xfDxf="1" sqref="G1370" start="0" length="0"/>
  <rfmt sheetId="5" xfDxf="1" sqref="H1370" start="0" length="0"/>
  <rfmt sheetId="5" xfDxf="1" sqref="I1370" start="0" length="0"/>
  <rfmt sheetId="5" xfDxf="1" sqref="J1370" start="0" length="0"/>
  <rfmt sheetId="5" xfDxf="1" sqref="K1370" start="0" length="0"/>
  <rfmt sheetId="5" xfDxf="1" sqref="L1370" start="0" length="0"/>
  <rfmt sheetId="5" xfDxf="1" sqref="M1370" start="0" length="0"/>
  <rfmt sheetId="5" xfDxf="1" sqref="N1370" start="0" length="0"/>
  <rfmt sheetId="5" xfDxf="1" sqref="O1370" start="0" length="0"/>
  <rfmt sheetId="5" xfDxf="1" sqref="P1370" start="0" length="0"/>
  <rfmt sheetId="5" xfDxf="1" sqref="Q1370" start="0" length="0"/>
  <rfmt sheetId="5" xfDxf="1" sqref="R1370" start="0" length="0"/>
  <rfmt sheetId="5" xfDxf="1" sqref="S1370" start="0" length="0"/>
  <rfmt sheetId="5" xfDxf="1" sqref="T1370" start="0" length="0"/>
  <rfmt sheetId="5" xfDxf="1" sqref="U1370" start="0" length="0"/>
  <rfmt sheetId="5" xfDxf="1" sqref="V1370" start="0" length="0"/>
  <rfmt sheetId="5" xfDxf="1" sqref="W1370" start="0" length="0"/>
  <rfmt sheetId="5" xfDxf="1" sqref="X1370" start="0" length="0"/>
  <rfmt sheetId="5" xfDxf="1" sqref="Y1370" start="0" length="0"/>
  <rfmt sheetId="5" xfDxf="1" sqref="Z1370" start="0" length="0"/>
  <rfmt sheetId="5" xfDxf="1" sqref="AA1370" start="0" length="0"/>
  <rfmt sheetId="5" xfDxf="1" sqref="AB1370" start="0" length="0"/>
  <rfmt sheetId="5" xfDxf="1" sqref="AC1370" start="0" length="0"/>
  <rfmt sheetId="5" xfDxf="1" sqref="AD1370" start="0" length="0"/>
  <rfmt sheetId="5" xfDxf="1" sqref="AE1370" start="0" length="0"/>
  <rcc rId="57969" sId="5" xfDxf="1" dxf="1">
    <nc r="A1371" t="inlineStr">
      <is>
        <t xml:space="preserve">This project will be jointly implemented by RIDE AFRICA, the STD clinic as well as MARPI. The combined experience and track record of the three entities offers considerable credence to ensure efficiency and effectiveness.  </t>
      </is>
    </nc>
    <ndxf>
      <font>
        <sz val="12"/>
        <name val="Calibri"/>
        <scheme val="none"/>
      </font>
      <alignment horizontal="justify" readingOrder="0"/>
    </ndxf>
  </rcc>
  <rfmt sheetId="5" xfDxf="1" sqref="B1371" start="0" length="0"/>
  <rfmt sheetId="5" xfDxf="1" sqref="C1371" start="0" length="0"/>
  <rfmt sheetId="5" xfDxf="1" sqref="D1371" start="0" length="0"/>
  <rfmt sheetId="5" xfDxf="1" sqref="E1371" start="0" length="0"/>
  <rfmt sheetId="5" xfDxf="1" sqref="F1371" start="0" length="0"/>
  <rfmt sheetId="5" xfDxf="1" sqref="G1371" start="0" length="0"/>
  <rfmt sheetId="5" xfDxf="1" sqref="H1371" start="0" length="0"/>
  <rfmt sheetId="5" xfDxf="1" sqref="I1371" start="0" length="0"/>
  <rfmt sheetId="5" xfDxf="1" sqref="J1371" start="0" length="0"/>
  <rfmt sheetId="5" xfDxf="1" sqref="K1371" start="0" length="0"/>
  <rfmt sheetId="5" xfDxf="1" sqref="L1371" start="0" length="0"/>
  <rfmt sheetId="5" xfDxf="1" sqref="M1371" start="0" length="0"/>
  <rfmt sheetId="5" xfDxf="1" sqref="N1371" start="0" length="0"/>
  <rfmt sheetId="5" xfDxf="1" sqref="O1371" start="0" length="0"/>
  <rfmt sheetId="5" xfDxf="1" sqref="P1371" start="0" length="0"/>
  <rfmt sheetId="5" xfDxf="1" sqref="Q1371" start="0" length="0"/>
  <rfmt sheetId="5" xfDxf="1" sqref="R1371" start="0" length="0"/>
  <rfmt sheetId="5" xfDxf="1" sqref="S1371" start="0" length="0"/>
  <rfmt sheetId="5" xfDxf="1" sqref="T1371" start="0" length="0"/>
  <rfmt sheetId="5" xfDxf="1" sqref="U1371" start="0" length="0"/>
  <rfmt sheetId="5" xfDxf="1" sqref="V1371" start="0" length="0"/>
  <rfmt sheetId="5" xfDxf="1" sqref="W1371" start="0" length="0"/>
  <rfmt sheetId="5" xfDxf="1" sqref="X1371" start="0" length="0"/>
  <rfmt sheetId="5" xfDxf="1" sqref="Y1371" start="0" length="0"/>
  <rfmt sheetId="5" xfDxf="1" sqref="Z1371" start="0" length="0"/>
  <rfmt sheetId="5" xfDxf="1" sqref="AA1371" start="0" length="0"/>
  <rfmt sheetId="5" xfDxf="1" sqref="AB1371" start="0" length="0"/>
  <rfmt sheetId="5" xfDxf="1" sqref="AC1371" start="0" length="0"/>
  <rfmt sheetId="5" xfDxf="1" sqref="AD1371" start="0" length="0"/>
  <rfmt sheetId="5" xfDxf="1" sqref="AE1371" start="0" length="0"/>
  <rfmt sheetId="5" xfDxf="1" sqref="A1372" start="0" length="0">
    <dxf>
      <font>
        <sz val="12"/>
        <name val="Calibri"/>
        <scheme val="none"/>
      </font>
      <alignment horizontal="justify" readingOrder="0"/>
    </dxf>
  </rfmt>
  <rfmt sheetId="5" xfDxf="1" sqref="B1372" start="0" length="0"/>
  <rfmt sheetId="5" xfDxf="1" sqref="C1372" start="0" length="0"/>
  <rfmt sheetId="5" xfDxf="1" sqref="D1372" start="0" length="0"/>
  <rfmt sheetId="5" xfDxf="1" sqref="E1372" start="0" length="0"/>
  <rfmt sheetId="5" xfDxf="1" sqref="F1372" start="0" length="0"/>
  <rfmt sheetId="5" xfDxf="1" sqref="G1372" start="0" length="0"/>
  <rfmt sheetId="5" xfDxf="1" sqref="H1372" start="0" length="0"/>
  <rfmt sheetId="5" xfDxf="1" sqref="I1372" start="0" length="0"/>
  <rfmt sheetId="5" xfDxf="1" sqref="J1372" start="0" length="0"/>
  <rfmt sheetId="5" xfDxf="1" sqref="K1372" start="0" length="0"/>
  <rfmt sheetId="5" xfDxf="1" sqref="L1372" start="0" length="0"/>
  <rfmt sheetId="5" xfDxf="1" sqref="M1372" start="0" length="0"/>
  <rfmt sheetId="5" xfDxf="1" sqref="N1372" start="0" length="0"/>
  <rfmt sheetId="5" xfDxf="1" sqref="O1372" start="0" length="0"/>
  <rfmt sheetId="5" xfDxf="1" sqref="P1372" start="0" length="0"/>
  <rfmt sheetId="5" xfDxf="1" sqref="Q1372" start="0" length="0"/>
  <rfmt sheetId="5" xfDxf="1" sqref="R1372" start="0" length="0"/>
  <rfmt sheetId="5" xfDxf="1" sqref="S1372" start="0" length="0"/>
  <rfmt sheetId="5" xfDxf="1" sqref="T1372" start="0" length="0"/>
  <rfmt sheetId="5" xfDxf="1" sqref="U1372" start="0" length="0"/>
  <rfmt sheetId="5" xfDxf="1" sqref="V1372" start="0" length="0"/>
  <rfmt sheetId="5" xfDxf="1" sqref="W1372" start="0" length="0"/>
  <rfmt sheetId="5" xfDxf="1" sqref="X1372" start="0" length="0"/>
  <rfmt sheetId="5" xfDxf="1" sqref="Y1372" start="0" length="0"/>
  <rfmt sheetId="5" xfDxf="1" sqref="Z1372" start="0" length="0"/>
  <rfmt sheetId="5" xfDxf="1" sqref="AA1372" start="0" length="0"/>
  <rfmt sheetId="5" xfDxf="1" sqref="AB1372" start="0" length="0"/>
  <rfmt sheetId="5" xfDxf="1" sqref="AC1372" start="0" length="0"/>
  <rfmt sheetId="5" xfDxf="1" sqref="AD1372" start="0" length="0"/>
  <rfmt sheetId="5" xfDxf="1" sqref="AE1372" start="0" length="0"/>
  <rcc rId="57970" sId="5" xfDxf="1" dxf="1">
    <nc r="A1373" t="inlineStr">
      <is>
        <t xml:space="preserve">RIDE AFRICA as the lead organization has demonstrated success in HIV&amp;AIDS interventions in local councils for the last 10 years. It is currently managing HIV prevention programmes targeting Most At Risk Populations in Ntoroko District. These programmes are funded by the Civil Society Fund . In line with its mandate, RIDE AFRICA’s works enrich urban council political and technical leadership;  other NGOs, CSO, CBOs, FBOs and informal community groups to deliver services. It has a well developed finance management and monitoring and evaluation systems, plus human resource management system. Its accounts are externally audited to promote accountability and transparency. The organization’s premises are adequate to facilitate all its operations with update necessary equipment to facilitate communication, internet and transport. RIDE AFRICA has a fully functional secretariat with experienced and qualified human resources in all the areas of programme implementation and particularly in programmes targeting MARPS. </t>
      </is>
    </nc>
    <ndxf>
      <font>
        <sz val="12"/>
        <name val="Calibri"/>
        <scheme val="none"/>
      </font>
      <alignment horizontal="justify" readingOrder="0"/>
    </ndxf>
  </rcc>
  <rfmt sheetId="5" xfDxf="1" sqref="B1373" start="0" length="0"/>
  <rfmt sheetId="5" xfDxf="1" sqref="C1373" start="0" length="0"/>
  <rfmt sheetId="5" xfDxf="1" sqref="D1373" start="0" length="0"/>
  <rfmt sheetId="5" xfDxf="1" sqref="E1373" start="0" length="0"/>
  <rfmt sheetId="5" xfDxf="1" sqref="F1373" start="0" length="0"/>
  <rfmt sheetId="5" xfDxf="1" sqref="G1373" start="0" length="0"/>
  <rfmt sheetId="5" xfDxf="1" sqref="H1373" start="0" length="0"/>
  <rfmt sheetId="5" xfDxf="1" sqref="I1373" start="0" length="0"/>
  <rfmt sheetId="5" xfDxf="1" sqref="J1373" start="0" length="0"/>
  <rfmt sheetId="5" xfDxf="1" sqref="K1373" start="0" length="0"/>
  <rfmt sheetId="5" xfDxf="1" sqref="L1373" start="0" length="0"/>
  <rfmt sheetId="5" xfDxf="1" sqref="M1373" start="0" length="0"/>
  <rfmt sheetId="5" xfDxf="1" sqref="N1373" start="0" length="0"/>
  <rfmt sheetId="5" xfDxf="1" sqref="O1373" start="0" length="0"/>
  <rfmt sheetId="5" xfDxf="1" sqref="P1373" start="0" length="0"/>
  <rfmt sheetId="5" xfDxf="1" sqref="Q1373" start="0" length="0"/>
  <rfmt sheetId="5" xfDxf="1" sqref="R1373" start="0" length="0"/>
  <rfmt sheetId="5" xfDxf="1" sqref="S1373" start="0" length="0"/>
  <rfmt sheetId="5" xfDxf="1" sqref="T1373" start="0" length="0"/>
  <rfmt sheetId="5" xfDxf="1" sqref="U1373" start="0" length="0"/>
  <rfmt sheetId="5" xfDxf="1" sqref="V1373" start="0" length="0"/>
  <rfmt sheetId="5" xfDxf="1" sqref="W1373" start="0" length="0"/>
  <rfmt sheetId="5" xfDxf="1" sqref="X1373" start="0" length="0"/>
  <rfmt sheetId="5" xfDxf="1" sqref="Y1373" start="0" length="0"/>
  <rfmt sheetId="5" xfDxf="1" sqref="Z1373" start="0" length="0"/>
  <rfmt sheetId="5" xfDxf="1" sqref="AA1373" start="0" length="0"/>
  <rfmt sheetId="5" xfDxf="1" sqref="AB1373" start="0" length="0"/>
  <rfmt sheetId="5" xfDxf="1" sqref="AC1373" start="0" length="0"/>
  <rfmt sheetId="5" xfDxf="1" sqref="AD1373" start="0" length="0"/>
  <rfmt sheetId="5" xfDxf="1" sqref="AE1373" start="0" length="0"/>
  <rfmt sheetId="5" xfDxf="1" sqref="A1374" start="0" length="0">
    <dxf>
      <font>
        <sz val="12"/>
        <name val="Calibri"/>
        <scheme val="none"/>
      </font>
      <alignment horizontal="justify" readingOrder="0"/>
    </dxf>
  </rfmt>
  <rfmt sheetId="5" xfDxf="1" sqref="B1374" start="0" length="0"/>
  <rfmt sheetId="5" xfDxf="1" sqref="C1374" start="0" length="0"/>
  <rfmt sheetId="5" xfDxf="1" sqref="D1374" start="0" length="0"/>
  <rfmt sheetId="5" xfDxf="1" sqref="E1374" start="0" length="0"/>
  <rfmt sheetId="5" xfDxf="1" sqref="F1374" start="0" length="0"/>
  <rfmt sheetId="5" xfDxf="1" sqref="G1374" start="0" length="0"/>
  <rfmt sheetId="5" xfDxf="1" sqref="H1374" start="0" length="0"/>
  <rfmt sheetId="5" xfDxf="1" sqref="I1374" start="0" length="0"/>
  <rfmt sheetId="5" xfDxf="1" sqref="J1374" start="0" length="0"/>
  <rfmt sheetId="5" xfDxf="1" sqref="K1374" start="0" length="0"/>
  <rfmt sheetId="5" xfDxf="1" sqref="L1374" start="0" length="0"/>
  <rfmt sheetId="5" xfDxf="1" sqref="M1374" start="0" length="0"/>
  <rfmt sheetId="5" xfDxf="1" sqref="N1374" start="0" length="0"/>
  <rfmt sheetId="5" xfDxf="1" sqref="O1374" start="0" length="0"/>
  <rfmt sheetId="5" xfDxf="1" sqref="P1374" start="0" length="0"/>
  <rfmt sheetId="5" xfDxf="1" sqref="Q1374" start="0" length="0"/>
  <rfmt sheetId="5" xfDxf="1" sqref="R1374" start="0" length="0"/>
  <rfmt sheetId="5" xfDxf="1" sqref="S1374" start="0" length="0"/>
  <rfmt sheetId="5" xfDxf="1" sqref="T1374" start="0" length="0"/>
  <rfmt sheetId="5" xfDxf="1" sqref="U1374" start="0" length="0"/>
  <rfmt sheetId="5" xfDxf="1" sqref="V1374" start="0" length="0"/>
  <rfmt sheetId="5" xfDxf="1" sqref="W1374" start="0" length="0"/>
  <rfmt sheetId="5" xfDxf="1" sqref="X1374" start="0" length="0"/>
  <rfmt sheetId="5" xfDxf="1" sqref="Y1374" start="0" length="0"/>
  <rfmt sheetId="5" xfDxf="1" sqref="Z1374" start="0" length="0"/>
  <rfmt sheetId="5" xfDxf="1" sqref="AA1374" start="0" length="0"/>
  <rfmt sheetId="5" xfDxf="1" sqref="AB1374" start="0" length="0"/>
  <rfmt sheetId="5" xfDxf="1" sqref="AC1374" start="0" length="0"/>
  <rfmt sheetId="5" xfDxf="1" sqref="AD1374" start="0" length="0"/>
  <rfmt sheetId="5" xfDxf="1" sqref="AE1374" start="0" length="0"/>
  <rcc rId="57971" sId="5" xfDxf="1" dxf="1">
    <nc r="A1375" t="inlineStr">
      <is>
        <t xml:space="preserve">Key staff include the Executive Director who is a Public Health activist  and responsible for providing overall day to day oversight to the organization and implementation of activities;  Programme Implementation Specialist, Monitoring and Evaluation Officer, Finance and Administration Manager, Capacity Building and Advocacy Officer among others. </t>
      </is>
    </nc>
    <ndxf>
      <font>
        <sz val="12"/>
        <name val="Calibri"/>
        <scheme val="none"/>
      </font>
      <alignment horizontal="justify" readingOrder="0"/>
    </ndxf>
  </rcc>
  <rfmt sheetId="5" xfDxf="1" sqref="B1375" start="0" length="0"/>
  <rfmt sheetId="5" xfDxf="1" sqref="C1375" start="0" length="0"/>
  <rfmt sheetId="5" xfDxf="1" sqref="D1375" start="0" length="0"/>
  <rfmt sheetId="5" xfDxf="1" sqref="E1375" start="0" length="0"/>
  <rfmt sheetId="5" xfDxf="1" sqref="F1375" start="0" length="0"/>
  <rfmt sheetId="5" xfDxf="1" sqref="G1375" start="0" length="0"/>
  <rfmt sheetId="5" xfDxf="1" sqref="H1375" start="0" length="0"/>
  <rfmt sheetId="5" xfDxf="1" sqref="I1375" start="0" length="0"/>
  <rfmt sheetId="5" xfDxf="1" sqref="J1375" start="0" length="0"/>
  <rfmt sheetId="5" xfDxf="1" sqref="K1375" start="0" length="0"/>
  <rfmt sheetId="5" xfDxf="1" sqref="L1375" start="0" length="0"/>
  <rfmt sheetId="5" xfDxf="1" sqref="M1375" start="0" length="0"/>
  <rfmt sheetId="5" xfDxf="1" sqref="N1375" start="0" length="0"/>
  <rfmt sheetId="5" xfDxf="1" sqref="O1375" start="0" length="0"/>
  <rfmt sheetId="5" xfDxf="1" sqref="P1375" start="0" length="0"/>
  <rfmt sheetId="5" xfDxf="1" sqref="Q1375" start="0" length="0"/>
  <rfmt sheetId="5" xfDxf="1" sqref="R1375" start="0" length="0"/>
  <rfmt sheetId="5" xfDxf="1" sqref="S1375" start="0" length="0"/>
  <rfmt sheetId="5" xfDxf="1" sqref="T1375" start="0" length="0"/>
  <rfmt sheetId="5" xfDxf="1" sqref="U1375" start="0" length="0"/>
  <rfmt sheetId="5" xfDxf="1" sqref="V1375" start="0" length="0"/>
  <rfmt sheetId="5" xfDxf="1" sqref="W1375" start="0" length="0"/>
  <rfmt sheetId="5" xfDxf="1" sqref="X1375" start="0" length="0"/>
  <rfmt sheetId="5" xfDxf="1" sqref="Y1375" start="0" length="0"/>
  <rfmt sheetId="5" xfDxf="1" sqref="Z1375" start="0" length="0"/>
  <rfmt sheetId="5" xfDxf="1" sqref="AA1375" start="0" length="0"/>
  <rfmt sheetId="5" xfDxf="1" sqref="AB1375" start="0" length="0"/>
  <rfmt sheetId="5" xfDxf="1" sqref="AC1375" start="0" length="0"/>
  <rfmt sheetId="5" xfDxf="1" sqref="AD1375" start="0" length="0"/>
  <rfmt sheetId="5" xfDxf="1" sqref="AE1375" start="0" length="0"/>
  <rfmt sheetId="5" xfDxf="1" sqref="A1376" start="0" length="0">
    <dxf>
      <font>
        <sz val="12"/>
        <name val="Calibri"/>
        <scheme val="none"/>
      </font>
      <alignment horizontal="justify" readingOrder="0"/>
    </dxf>
  </rfmt>
  <rfmt sheetId="5" xfDxf="1" sqref="B1376" start="0" length="0"/>
  <rfmt sheetId="5" xfDxf="1" sqref="C1376" start="0" length="0"/>
  <rfmt sheetId="5" xfDxf="1" sqref="D1376" start="0" length="0"/>
  <rfmt sheetId="5" xfDxf="1" sqref="E1376" start="0" length="0"/>
  <rfmt sheetId="5" xfDxf="1" sqref="F1376" start="0" length="0"/>
  <rfmt sheetId="5" xfDxf="1" sqref="G1376" start="0" length="0"/>
  <rfmt sheetId="5" xfDxf="1" sqref="H1376" start="0" length="0"/>
  <rfmt sheetId="5" xfDxf="1" sqref="I1376" start="0" length="0"/>
  <rfmt sheetId="5" xfDxf="1" sqref="J1376" start="0" length="0"/>
  <rfmt sheetId="5" xfDxf="1" sqref="K1376" start="0" length="0"/>
  <rfmt sheetId="5" xfDxf="1" sqref="L1376" start="0" length="0"/>
  <rfmt sheetId="5" xfDxf="1" sqref="M1376" start="0" length="0"/>
  <rfmt sheetId="5" xfDxf="1" sqref="N1376" start="0" length="0"/>
  <rfmt sheetId="5" xfDxf="1" sqref="O1376" start="0" length="0"/>
  <rfmt sheetId="5" xfDxf="1" sqref="P1376" start="0" length="0"/>
  <rfmt sheetId="5" xfDxf="1" sqref="Q1376" start="0" length="0"/>
  <rfmt sheetId="5" xfDxf="1" sqref="R1376" start="0" length="0"/>
  <rfmt sheetId="5" xfDxf="1" sqref="S1376" start="0" length="0"/>
  <rfmt sheetId="5" xfDxf="1" sqref="T1376" start="0" length="0"/>
  <rfmt sheetId="5" xfDxf="1" sqref="U1376" start="0" length="0"/>
  <rfmt sheetId="5" xfDxf="1" sqref="V1376" start="0" length="0"/>
  <rfmt sheetId="5" xfDxf="1" sqref="W1376" start="0" length="0"/>
  <rfmt sheetId="5" xfDxf="1" sqref="X1376" start="0" length="0"/>
  <rfmt sheetId="5" xfDxf="1" sqref="Y1376" start="0" length="0"/>
  <rfmt sheetId="5" xfDxf="1" sqref="Z1376" start="0" length="0"/>
  <rfmt sheetId="5" xfDxf="1" sqref="AA1376" start="0" length="0"/>
  <rfmt sheetId="5" xfDxf="1" sqref="AB1376" start="0" length="0"/>
  <rfmt sheetId="5" xfDxf="1" sqref="AC1376" start="0" length="0"/>
  <rfmt sheetId="5" xfDxf="1" sqref="AD1376" start="0" length="0"/>
  <rfmt sheetId="5" xfDxf="1" sqref="AE1376" start="0" length="0"/>
  <rcc rId="57972" sId="5" xfDxf="1" dxf="1">
    <nc r="A1377" t="inlineStr">
      <is>
        <r>
          <t>1.10</t>
        </r>
        <r>
          <rPr>
            <b/>
            <sz val="7"/>
            <rFont val="Times New Roman"/>
            <family val="1"/>
          </rPr>
          <t xml:space="preserve">    </t>
        </r>
        <r>
          <rPr>
            <b/>
            <sz val="12"/>
            <rFont val="Calibri"/>
            <family val="2"/>
          </rPr>
          <t>Project viability</t>
        </r>
      </is>
    </nc>
    <ndxf>
      <font>
        <b/>
        <sz val="12"/>
        <name val="Calibri"/>
        <scheme val="none"/>
      </font>
      <alignment horizontal="justify" readingOrder="0"/>
    </ndxf>
  </rcc>
  <rfmt sheetId="5" xfDxf="1" sqref="B1377" start="0" length="0"/>
  <rfmt sheetId="5" xfDxf="1" sqref="C1377" start="0" length="0"/>
  <rfmt sheetId="5" xfDxf="1" sqref="D1377" start="0" length="0"/>
  <rfmt sheetId="5" xfDxf="1" sqref="E1377" start="0" length="0"/>
  <rfmt sheetId="5" xfDxf="1" sqref="F1377" start="0" length="0"/>
  <rfmt sheetId="5" xfDxf="1" sqref="G1377" start="0" length="0"/>
  <rfmt sheetId="5" xfDxf="1" sqref="H1377" start="0" length="0"/>
  <rfmt sheetId="5" xfDxf="1" sqref="I1377" start="0" length="0"/>
  <rfmt sheetId="5" xfDxf="1" sqref="J1377" start="0" length="0"/>
  <rfmt sheetId="5" xfDxf="1" sqref="K1377" start="0" length="0"/>
  <rfmt sheetId="5" xfDxf="1" sqref="L1377" start="0" length="0"/>
  <rfmt sheetId="5" xfDxf="1" sqref="M1377" start="0" length="0"/>
  <rfmt sheetId="5" xfDxf="1" sqref="N1377" start="0" length="0"/>
  <rfmt sheetId="5" xfDxf="1" sqref="O1377" start="0" length="0"/>
  <rfmt sheetId="5" xfDxf="1" sqref="P1377" start="0" length="0"/>
  <rfmt sheetId="5" xfDxf="1" sqref="Q1377" start="0" length="0"/>
  <rfmt sheetId="5" xfDxf="1" sqref="R1377" start="0" length="0"/>
  <rfmt sheetId="5" xfDxf="1" sqref="S1377" start="0" length="0"/>
  <rfmt sheetId="5" xfDxf="1" sqref="T1377" start="0" length="0"/>
  <rfmt sheetId="5" xfDxf="1" sqref="U1377" start="0" length="0"/>
  <rfmt sheetId="5" xfDxf="1" sqref="V1377" start="0" length="0"/>
  <rfmt sheetId="5" xfDxf="1" sqref="W1377" start="0" length="0"/>
  <rfmt sheetId="5" xfDxf="1" sqref="X1377" start="0" length="0"/>
  <rfmt sheetId="5" xfDxf="1" sqref="Y1377" start="0" length="0"/>
  <rfmt sheetId="5" xfDxf="1" sqref="Z1377" start="0" length="0"/>
  <rfmt sheetId="5" xfDxf="1" sqref="AA1377" start="0" length="0"/>
  <rfmt sheetId="5" xfDxf="1" sqref="AB1377" start="0" length="0"/>
  <rfmt sheetId="5" xfDxf="1" sqref="AC1377" start="0" length="0"/>
  <rfmt sheetId="5" xfDxf="1" sqref="AD1377" start="0" length="0"/>
  <rfmt sheetId="5" xfDxf="1" sqref="AE1377" start="0" length="0"/>
  <rcc rId="57973" sId="5" xfDxf="1" dxf="1">
    <nc r="A1378" t="inlineStr">
      <is>
        <t xml:space="preserve">RIDE AFRICA has been in operation for the past 16 years with core activities implemented in a number of councils in Mid Western Uganda. It has built capacity of community-based structures to meet the needs and concerns of MARPS, empower communities to understand and advocate for their rights to quality HIV and AIDS services. This implies that RIDE AFRICA has a strong presence in the proposed project areas which will be used for rapid implementation of the project. RIDE AFRICA will also build on the current services to scale up access to comprehensive HIV and AIDS services and improve the welfare of MARPS.  </t>
      </is>
    </nc>
    <ndxf>
      <font>
        <sz val="12"/>
        <name val="Calibri"/>
        <scheme val="none"/>
      </font>
      <alignment horizontal="justify" readingOrder="0"/>
    </ndxf>
  </rcc>
  <rfmt sheetId="5" xfDxf="1" sqref="B1378" start="0" length="0"/>
  <rfmt sheetId="5" xfDxf="1" sqref="C1378" start="0" length="0"/>
  <rfmt sheetId="5" xfDxf="1" sqref="D1378" start="0" length="0"/>
  <rfmt sheetId="5" xfDxf="1" sqref="E1378" start="0" length="0"/>
  <rfmt sheetId="5" xfDxf="1" sqref="F1378" start="0" length="0"/>
  <rfmt sheetId="5" xfDxf="1" sqref="G1378" start="0" length="0"/>
  <rfmt sheetId="5" xfDxf="1" sqref="H1378" start="0" length="0"/>
  <rfmt sheetId="5" xfDxf="1" sqref="I1378" start="0" length="0"/>
  <rfmt sheetId="5" xfDxf="1" sqref="J1378" start="0" length="0"/>
  <rfmt sheetId="5" xfDxf="1" sqref="K1378" start="0" length="0"/>
  <rfmt sheetId="5" xfDxf="1" sqref="L1378" start="0" length="0"/>
  <rfmt sheetId="5" xfDxf="1" sqref="M1378" start="0" length="0"/>
  <rfmt sheetId="5" xfDxf="1" sqref="N1378" start="0" length="0"/>
  <rfmt sheetId="5" xfDxf="1" sqref="O1378" start="0" length="0"/>
  <rfmt sheetId="5" xfDxf="1" sqref="P1378" start="0" length="0"/>
  <rfmt sheetId="5" xfDxf="1" sqref="Q1378" start="0" length="0"/>
  <rfmt sheetId="5" xfDxf="1" sqref="R1378" start="0" length="0"/>
  <rfmt sheetId="5" xfDxf="1" sqref="S1378" start="0" length="0"/>
  <rfmt sheetId="5" xfDxf="1" sqref="T1378" start="0" length="0"/>
  <rfmt sheetId="5" xfDxf="1" sqref="U1378" start="0" length="0"/>
  <rfmt sheetId="5" xfDxf="1" sqref="V1378" start="0" length="0"/>
  <rfmt sheetId="5" xfDxf="1" sqref="W1378" start="0" length="0"/>
  <rfmt sheetId="5" xfDxf="1" sqref="X1378" start="0" length="0"/>
  <rfmt sheetId="5" xfDxf="1" sqref="Y1378" start="0" length="0"/>
  <rfmt sheetId="5" xfDxf="1" sqref="Z1378" start="0" length="0"/>
  <rfmt sheetId="5" xfDxf="1" sqref="AA1378" start="0" length="0"/>
  <rfmt sheetId="5" xfDxf="1" sqref="AB1378" start="0" length="0"/>
  <rfmt sheetId="5" xfDxf="1" sqref="AC1378" start="0" length="0"/>
  <rfmt sheetId="5" xfDxf="1" sqref="AD1378" start="0" length="0"/>
  <rfmt sheetId="5" xfDxf="1" sqref="AE1378" start="0" length="0"/>
  <rfmt sheetId="5" xfDxf="1" sqref="A1379" start="0" length="0">
    <dxf>
      <font>
        <sz val="12"/>
        <color rgb="FFFF0000"/>
        <name val="Calibri"/>
        <scheme val="none"/>
      </font>
      <alignment horizontal="justify" readingOrder="0"/>
    </dxf>
  </rfmt>
  <rfmt sheetId="5" xfDxf="1" sqref="B1379" start="0" length="0"/>
  <rfmt sheetId="5" xfDxf="1" sqref="C1379" start="0" length="0"/>
  <rfmt sheetId="5" xfDxf="1" sqref="D1379" start="0" length="0"/>
  <rfmt sheetId="5" xfDxf="1" sqref="E1379" start="0" length="0"/>
  <rfmt sheetId="5" xfDxf="1" sqref="F1379" start="0" length="0"/>
  <rfmt sheetId="5" xfDxf="1" sqref="G1379" start="0" length="0"/>
  <rfmt sheetId="5" xfDxf="1" sqref="H1379" start="0" length="0"/>
  <rfmt sheetId="5" xfDxf="1" sqref="I1379" start="0" length="0"/>
  <rfmt sheetId="5" xfDxf="1" sqref="J1379" start="0" length="0"/>
  <rfmt sheetId="5" xfDxf="1" sqref="K1379" start="0" length="0"/>
  <rfmt sheetId="5" xfDxf="1" sqref="L1379" start="0" length="0"/>
  <rfmt sheetId="5" xfDxf="1" sqref="M1379" start="0" length="0"/>
  <rfmt sheetId="5" xfDxf="1" sqref="N1379" start="0" length="0"/>
  <rfmt sheetId="5" xfDxf="1" sqref="O1379" start="0" length="0"/>
  <rfmt sheetId="5" xfDxf="1" sqref="P1379" start="0" length="0"/>
  <rfmt sheetId="5" xfDxf="1" sqref="Q1379" start="0" length="0"/>
  <rfmt sheetId="5" xfDxf="1" sqref="R1379" start="0" length="0"/>
  <rfmt sheetId="5" xfDxf="1" sqref="S1379" start="0" length="0"/>
  <rfmt sheetId="5" xfDxf="1" sqref="T1379" start="0" length="0"/>
  <rfmt sheetId="5" xfDxf="1" sqref="U1379" start="0" length="0"/>
  <rfmt sheetId="5" xfDxf="1" sqref="V1379" start="0" length="0"/>
  <rfmt sheetId="5" xfDxf="1" sqref="W1379" start="0" length="0"/>
  <rfmt sheetId="5" xfDxf="1" sqref="X1379" start="0" length="0"/>
  <rfmt sheetId="5" xfDxf="1" sqref="Y1379" start="0" length="0"/>
  <rfmt sheetId="5" xfDxf="1" sqref="Z1379" start="0" length="0"/>
  <rfmt sheetId="5" xfDxf="1" sqref="AA1379" start="0" length="0"/>
  <rfmt sheetId="5" xfDxf="1" sqref="AB1379" start="0" length="0"/>
  <rfmt sheetId="5" xfDxf="1" sqref="AC1379" start="0" length="0"/>
  <rfmt sheetId="5" xfDxf="1" sqref="AD1379" start="0" length="0"/>
  <rfmt sheetId="5" xfDxf="1" sqref="AE1379" start="0" length="0"/>
  <rfmt sheetId="5" xfDxf="1" sqref="A1380" start="0" length="0">
    <dxf>
      <font>
        <sz val="12"/>
        <color rgb="FFFF0000"/>
        <name val="Calibri"/>
        <scheme val="none"/>
      </font>
      <alignment horizontal="justify" readingOrder="0"/>
    </dxf>
  </rfmt>
  <rfmt sheetId="5" xfDxf="1" sqref="B1380" start="0" length="0"/>
  <rfmt sheetId="5" xfDxf="1" sqref="C1380" start="0" length="0"/>
  <rfmt sheetId="5" xfDxf="1" sqref="D1380" start="0" length="0"/>
  <rfmt sheetId="5" xfDxf="1" sqref="E1380" start="0" length="0"/>
  <rfmt sheetId="5" xfDxf="1" sqref="F1380" start="0" length="0"/>
  <rfmt sheetId="5" xfDxf="1" sqref="G1380" start="0" length="0"/>
  <rfmt sheetId="5" xfDxf="1" sqref="H1380" start="0" length="0"/>
  <rfmt sheetId="5" xfDxf="1" sqref="I1380" start="0" length="0"/>
  <rfmt sheetId="5" xfDxf="1" sqref="J1380" start="0" length="0"/>
  <rfmt sheetId="5" xfDxf="1" sqref="K1380" start="0" length="0"/>
  <rfmt sheetId="5" xfDxf="1" sqref="L1380" start="0" length="0"/>
  <rfmt sheetId="5" xfDxf="1" sqref="M1380" start="0" length="0"/>
  <rfmt sheetId="5" xfDxf="1" sqref="N1380" start="0" length="0"/>
  <rfmt sheetId="5" xfDxf="1" sqref="O1380" start="0" length="0"/>
  <rfmt sheetId="5" xfDxf="1" sqref="P1380" start="0" length="0"/>
  <rfmt sheetId="5" xfDxf="1" sqref="Q1380" start="0" length="0"/>
  <rfmt sheetId="5" xfDxf="1" sqref="R1380" start="0" length="0"/>
  <rfmt sheetId="5" xfDxf="1" sqref="S1380" start="0" length="0"/>
  <rfmt sheetId="5" xfDxf="1" sqref="T1380" start="0" length="0"/>
  <rfmt sheetId="5" xfDxf="1" sqref="U1380" start="0" length="0"/>
  <rfmt sheetId="5" xfDxf="1" sqref="V1380" start="0" length="0"/>
  <rfmt sheetId="5" xfDxf="1" sqref="W1380" start="0" length="0"/>
  <rfmt sheetId="5" xfDxf="1" sqref="X1380" start="0" length="0"/>
  <rfmt sheetId="5" xfDxf="1" sqref="Y1380" start="0" length="0"/>
  <rfmt sheetId="5" xfDxf="1" sqref="Z1380" start="0" length="0"/>
  <rfmt sheetId="5" xfDxf="1" sqref="AA1380" start="0" length="0"/>
  <rfmt sheetId="5" xfDxf="1" sqref="AB1380" start="0" length="0"/>
  <rfmt sheetId="5" xfDxf="1" sqref="AC1380" start="0" length="0"/>
  <rfmt sheetId="5" xfDxf="1" sqref="AD1380" start="0" length="0"/>
  <rfmt sheetId="5" xfDxf="1" sqref="AE1380" start="0" length="0"/>
  <rcc rId="57974" sId="5" xfDxf="1" dxf="1">
    <nc r="A1381" t="inlineStr">
      <is>
        <r>
          <t>1.11</t>
        </r>
        <r>
          <rPr>
            <b/>
            <sz val="7"/>
            <rFont val="Times New Roman"/>
            <family val="1"/>
          </rPr>
          <t xml:space="preserve">    </t>
        </r>
        <r>
          <rPr>
            <b/>
            <sz val="12"/>
            <rFont val="Calibri"/>
            <family val="2"/>
          </rPr>
          <t>Plan for sustained action</t>
        </r>
      </is>
    </nc>
    <ndxf>
      <font>
        <b/>
        <sz val="12"/>
        <name val="Calibri"/>
        <scheme val="none"/>
      </font>
      <alignment horizontal="justify" readingOrder="0"/>
    </ndxf>
  </rcc>
  <rfmt sheetId="5" xfDxf="1" sqref="B1381" start="0" length="0"/>
  <rfmt sheetId="5" xfDxf="1" sqref="C1381" start="0" length="0"/>
  <rfmt sheetId="5" xfDxf="1" sqref="D1381" start="0" length="0"/>
  <rfmt sheetId="5" xfDxf="1" sqref="E1381" start="0" length="0"/>
  <rfmt sheetId="5" xfDxf="1" sqref="F1381" start="0" length="0"/>
  <rfmt sheetId="5" xfDxf="1" sqref="G1381" start="0" length="0"/>
  <rfmt sheetId="5" xfDxf="1" sqref="H1381" start="0" length="0"/>
  <rfmt sheetId="5" xfDxf="1" sqref="I1381" start="0" length="0"/>
  <rfmt sheetId="5" xfDxf="1" sqref="J1381" start="0" length="0"/>
  <rfmt sheetId="5" xfDxf="1" sqref="K1381" start="0" length="0"/>
  <rfmt sheetId="5" xfDxf="1" sqref="L1381" start="0" length="0"/>
  <rfmt sheetId="5" xfDxf="1" sqref="M1381" start="0" length="0"/>
  <rfmt sheetId="5" xfDxf="1" sqref="N1381" start="0" length="0"/>
  <rfmt sheetId="5" xfDxf="1" sqref="O1381" start="0" length="0"/>
  <rfmt sheetId="5" xfDxf="1" sqref="P1381" start="0" length="0"/>
  <rfmt sheetId="5" xfDxf="1" sqref="Q1381" start="0" length="0"/>
  <rfmt sheetId="5" xfDxf="1" sqref="R1381" start="0" length="0"/>
  <rfmt sheetId="5" xfDxf="1" sqref="S1381" start="0" length="0"/>
  <rfmt sheetId="5" xfDxf="1" sqref="T1381" start="0" length="0"/>
  <rfmt sheetId="5" xfDxf="1" sqref="U1381" start="0" length="0"/>
  <rfmt sheetId="5" xfDxf="1" sqref="V1381" start="0" length="0"/>
  <rfmt sheetId="5" xfDxf="1" sqref="W1381" start="0" length="0"/>
  <rfmt sheetId="5" xfDxf="1" sqref="X1381" start="0" length="0"/>
  <rfmt sheetId="5" xfDxf="1" sqref="Y1381" start="0" length="0"/>
  <rfmt sheetId="5" xfDxf="1" sqref="Z1381" start="0" length="0"/>
  <rfmt sheetId="5" xfDxf="1" sqref="AA1381" start="0" length="0"/>
  <rfmt sheetId="5" xfDxf="1" sqref="AB1381" start="0" length="0"/>
  <rfmt sheetId="5" xfDxf="1" sqref="AC1381" start="0" length="0"/>
  <rfmt sheetId="5" xfDxf="1" sqref="AD1381" start="0" length="0"/>
  <rfmt sheetId="5" xfDxf="1" sqref="AE1381" start="0" length="0"/>
  <rcc rId="57975" sId="5" xfDxf="1" dxf="1">
    <nc r="A1382" t="inlineStr">
      <is>
        <t xml:space="preserve">As a national NGO with contacts with networks of community based groups throughout the targeted urban councils that have been established in the past 16 years, RIDE AFRICA will implement this project building on and expanding the systems already established as follows: </t>
      </is>
    </nc>
    <ndxf>
      <font>
        <sz val="12"/>
        <name val="Calibri"/>
        <scheme val="none"/>
      </font>
      <alignment horizontal="justify" readingOrder="0"/>
    </ndxf>
  </rcc>
  <rfmt sheetId="5" xfDxf="1" sqref="B1382" start="0" length="0"/>
  <rfmt sheetId="5" xfDxf="1" sqref="C1382" start="0" length="0"/>
  <rfmt sheetId="5" xfDxf="1" sqref="D1382" start="0" length="0"/>
  <rfmt sheetId="5" xfDxf="1" sqref="E1382" start="0" length="0"/>
  <rfmt sheetId="5" xfDxf="1" sqref="F1382" start="0" length="0"/>
  <rfmt sheetId="5" xfDxf="1" sqref="G1382" start="0" length="0"/>
  <rfmt sheetId="5" xfDxf="1" sqref="H1382" start="0" length="0"/>
  <rfmt sheetId="5" xfDxf="1" sqref="I1382" start="0" length="0"/>
  <rfmt sheetId="5" xfDxf="1" sqref="J1382" start="0" length="0"/>
  <rfmt sheetId="5" xfDxf="1" sqref="K1382" start="0" length="0"/>
  <rfmt sheetId="5" xfDxf="1" sqref="L1382" start="0" length="0"/>
  <rfmt sheetId="5" xfDxf="1" sqref="M1382" start="0" length="0"/>
  <rfmt sheetId="5" xfDxf="1" sqref="N1382" start="0" length="0"/>
  <rfmt sheetId="5" xfDxf="1" sqref="O1382" start="0" length="0"/>
  <rfmt sheetId="5" xfDxf="1" sqref="P1382" start="0" length="0"/>
  <rfmt sheetId="5" xfDxf="1" sqref="Q1382" start="0" length="0"/>
  <rfmt sheetId="5" xfDxf="1" sqref="R1382" start="0" length="0"/>
  <rfmt sheetId="5" xfDxf="1" sqref="S1382" start="0" length="0"/>
  <rfmt sheetId="5" xfDxf="1" sqref="T1382" start="0" length="0"/>
  <rfmt sheetId="5" xfDxf="1" sqref="U1382" start="0" length="0"/>
  <rfmt sheetId="5" xfDxf="1" sqref="V1382" start="0" length="0"/>
  <rfmt sheetId="5" xfDxf="1" sqref="W1382" start="0" length="0"/>
  <rfmt sheetId="5" xfDxf="1" sqref="X1382" start="0" length="0"/>
  <rfmt sheetId="5" xfDxf="1" sqref="Y1382" start="0" length="0"/>
  <rfmt sheetId="5" xfDxf="1" sqref="Z1382" start="0" length="0"/>
  <rfmt sheetId="5" xfDxf="1" sqref="AA1382" start="0" length="0"/>
  <rfmt sheetId="5" xfDxf="1" sqref="AB1382" start="0" length="0"/>
  <rfmt sheetId="5" xfDxf="1" sqref="AC1382" start="0" length="0"/>
  <rfmt sheetId="5" xfDxf="1" sqref="AD1382" start="0" length="0"/>
  <rfmt sheetId="5" xfDxf="1" sqref="AE1382" start="0" length="0"/>
  <rcc rId="57976" sId="5" xfDxf="1" dxf="1">
    <nc r="A1383" t="inlineStr">
      <is>
        <r>
          <t>·</t>
        </r>
        <r>
          <rPr>
            <sz val="7"/>
            <rFont val="Times New Roman"/>
            <family val="1"/>
          </rPr>
          <t xml:space="preserve">   </t>
        </r>
        <r>
          <rPr>
            <sz val="12"/>
            <rFont val="Calibri"/>
            <family val="2"/>
          </rPr>
          <t>RIDE AFRICA will strengthen the capacity of existing community structures (MARPS peer educators, local council leaders, CSOs and CBOs) which were already providing support to MARPS. This will provide a local resource base which will continually provide services in a cost effective way and can be tapped on by other service providers.</t>
        </r>
      </is>
    </nc>
    <ndxf>
      <font>
        <sz val="11"/>
        <name val="Symbol"/>
        <scheme val="none"/>
      </font>
      <alignment horizontal="justify" readingOrder="0"/>
    </ndxf>
  </rcc>
  <rfmt sheetId="5" xfDxf="1" sqref="B1383" start="0" length="0"/>
  <rfmt sheetId="5" xfDxf="1" sqref="C1383" start="0" length="0"/>
  <rfmt sheetId="5" xfDxf="1" sqref="D1383" start="0" length="0"/>
  <rfmt sheetId="5" xfDxf="1" sqref="E1383" start="0" length="0"/>
  <rfmt sheetId="5" xfDxf="1" sqref="F1383" start="0" length="0"/>
  <rfmt sheetId="5" xfDxf="1" sqref="G1383" start="0" length="0"/>
  <rfmt sheetId="5" xfDxf="1" sqref="H1383" start="0" length="0"/>
  <rfmt sheetId="5" xfDxf="1" sqref="I1383" start="0" length="0"/>
  <rfmt sheetId="5" xfDxf="1" sqref="J1383" start="0" length="0"/>
  <rfmt sheetId="5" xfDxf="1" sqref="K1383" start="0" length="0"/>
  <rfmt sheetId="5" xfDxf="1" sqref="L1383" start="0" length="0"/>
  <rfmt sheetId="5" xfDxf="1" sqref="M1383" start="0" length="0"/>
  <rfmt sheetId="5" xfDxf="1" sqref="N1383" start="0" length="0"/>
  <rfmt sheetId="5" xfDxf="1" sqref="O1383" start="0" length="0"/>
  <rfmt sheetId="5" xfDxf="1" sqref="P1383" start="0" length="0"/>
  <rfmt sheetId="5" xfDxf="1" sqref="Q1383" start="0" length="0"/>
  <rfmt sheetId="5" xfDxf="1" sqref="R1383" start="0" length="0"/>
  <rfmt sheetId="5" xfDxf="1" sqref="S1383" start="0" length="0"/>
  <rfmt sheetId="5" xfDxf="1" sqref="T1383" start="0" length="0"/>
  <rfmt sheetId="5" xfDxf="1" sqref="U1383" start="0" length="0"/>
  <rfmt sheetId="5" xfDxf="1" sqref="V1383" start="0" length="0"/>
  <rfmt sheetId="5" xfDxf="1" sqref="W1383" start="0" length="0"/>
  <rfmt sheetId="5" xfDxf="1" sqref="X1383" start="0" length="0"/>
  <rfmt sheetId="5" xfDxf="1" sqref="Y1383" start="0" length="0"/>
  <rfmt sheetId="5" xfDxf="1" sqref="Z1383" start="0" length="0"/>
  <rfmt sheetId="5" xfDxf="1" sqref="AA1383" start="0" length="0"/>
  <rfmt sheetId="5" xfDxf="1" sqref="AB1383" start="0" length="0"/>
  <rfmt sheetId="5" xfDxf="1" sqref="AC1383" start="0" length="0"/>
  <rfmt sheetId="5" xfDxf="1" sqref="AD1383" start="0" length="0"/>
  <rfmt sheetId="5" xfDxf="1" sqref="AE1383" start="0" length="0"/>
  <rcc rId="57977" sId="5" xfDxf="1" dxf="1">
    <nc r="A1384" t="inlineStr">
      <is>
        <r>
          <t>·</t>
        </r>
        <r>
          <rPr>
            <sz val="7"/>
            <rFont val="Times New Roman"/>
            <family val="1"/>
          </rPr>
          <t xml:space="preserve">   </t>
        </r>
        <r>
          <rPr>
            <sz val="12"/>
            <rFont val="Calibri"/>
            <family val="2"/>
          </rPr>
          <t xml:space="preserve">Working within the existing health care delivery systems and the urban council structures to deliver services is a sustainable strategy where they will integrate the services under this project into their plans. </t>
        </r>
      </is>
    </nc>
    <ndxf>
      <font>
        <sz val="11"/>
        <name val="Symbol"/>
        <scheme val="none"/>
      </font>
      <alignment horizontal="justify" readingOrder="0"/>
    </ndxf>
  </rcc>
  <rfmt sheetId="5" xfDxf="1" sqref="B1384" start="0" length="0"/>
  <rfmt sheetId="5" xfDxf="1" sqref="C1384" start="0" length="0"/>
  <rfmt sheetId="5" xfDxf="1" sqref="D1384" start="0" length="0"/>
  <rfmt sheetId="5" xfDxf="1" sqref="E1384" start="0" length="0"/>
  <rfmt sheetId="5" xfDxf="1" sqref="F1384" start="0" length="0"/>
  <rfmt sheetId="5" xfDxf="1" sqref="G1384" start="0" length="0"/>
  <rfmt sheetId="5" xfDxf="1" sqref="H1384" start="0" length="0"/>
  <rfmt sheetId="5" xfDxf="1" sqref="I1384" start="0" length="0"/>
  <rfmt sheetId="5" xfDxf="1" sqref="J1384" start="0" length="0"/>
  <rfmt sheetId="5" xfDxf="1" sqref="K1384" start="0" length="0"/>
  <rfmt sheetId="5" xfDxf="1" sqref="L1384" start="0" length="0"/>
  <rfmt sheetId="5" xfDxf="1" sqref="M1384" start="0" length="0"/>
  <rfmt sheetId="5" xfDxf="1" sqref="N1384" start="0" length="0"/>
  <rfmt sheetId="5" xfDxf="1" sqref="O1384" start="0" length="0"/>
  <rfmt sheetId="5" xfDxf="1" sqref="P1384" start="0" length="0"/>
  <rfmt sheetId="5" xfDxf="1" sqref="Q1384" start="0" length="0"/>
  <rfmt sheetId="5" xfDxf="1" sqref="R1384" start="0" length="0"/>
  <rfmt sheetId="5" xfDxf="1" sqref="S1384" start="0" length="0"/>
  <rfmt sheetId="5" xfDxf="1" sqref="T1384" start="0" length="0"/>
  <rfmt sheetId="5" xfDxf="1" sqref="U1384" start="0" length="0"/>
  <rfmt sheetId="5" xfDxf="1" sqref="V1384" start="0" length="0"/>
  <rfmt sheetId="5" xfDxf="1" sqref="W1384" start="0" length="0"/>
  <rfmt sheetId="5" xfDxf="1" sqref="X1384" start="0" length="0"/>
  <rfmt sheetId="5" xfDxf="1" sqref="Y1384" start="0" length="0"/>
  <rfmt sheetId="5" xfDxf="1" sqref="Z1384" start="0" length="0"/>
  <rfmt sheetId="5" xfDxf="1" sqref="AA1384" start="0" length="0"/>
  <rfmt sheetId="5" xfDxf="1" sqref="AB1384" start="0" length="0"/>
  <rfmt sheetId="5" xfDxf="1" sqref="AC1384" start="0" length="0"/>
  <rfmt sheetId="5" xfDxf="1" sqref="AD1384" start="0" length="0"/>
  <rfmt sheetId="5" xfDxf="1" sqref="AE1384" start="0" length="0"/>
  <rcc rId="57978" sId="5" xfDxf="1" dxf="1">
    <nc r="A1385" t="inlineStr">
      <is>
        <r>
          <t>·</t>
        </r>
        <r>
          <rPr>
            <sz val="7"/>
            <rFont val="Times New Roman"/>
            <family val="1"/>
          </rPr>
          <t xml:space="preserve">   </t>
        </r>
        <r>
          <rPr>
            <sz val="12"/>
            <rFont val="Calibri"/>
            <family val="2"/>
          </rPr>
          <t>Supporting MARPS to acquire life skills as well as coping skills through training and mentoring contributes to empowering and improving their welfare and withdraw from risky behaviours.</t>
        </r>
      </is>
    </nc>
    <ndxf>
      <font>
        <sz val="11"/>
        <name val="Symbol"/>
        <scheme val="none"/>
      </font>
      <alignment horizontal="justify" readingOrder="0"/>
    </ndxf>
  </rcc>
  <rfmt sheetId="5" xfDxf="1" sqref="B1385" start="0" length="0"/>
  <rfmt sheetId="5" xfDxf="1" sqref="C1385" start="0" length="0"/>
  <rfmt sheetId="5" xfDxf="1" sqref="D1385" start="0" length="0"/>
  <rfmt sheetId="5" xfDxf="1" sqref="E1385" start="0" length="0"/>
  <rfmt sheetId="5" xfDxf="1" sqref="F1385" start="0" length="0"/>
  <rfmt sheetId="5" xfDxf="1" sqref="G1385" start="0" length="0"/>
  <rfmt sheetId="5" xfDxf="1" sqref="H1385" start="0" length="0"/>
  <rfmt sheetId="5" xfDxf="1" sqref="I1385" start="0" length="0"/>
  <rfmt sheetId="5" xfDxf="1" sqref="J1385" start="0" length="0"/>
  <rfmt sheetId="5" xfDxf="1" sqref="K1385" start="0" length="0"/>
  <rfmt sheetId="5" xfDxf="1" sqref="L1385" start="0" length="0"/>
  <rfmt sheetId="5" xfDxf="1" sqref="M1385" start="0" length="0"/>
  <rfmt sheetId="5" xfDxf="1" sqref="N1385" start="0" length="0"/>
  <rfmt sheetId="5" xfDxf="1" sqref="O1385" start="0" length="0"/>
  <rfmt sheetId="5" xfDxf="1" sqref="P1385" start="0" length="0"/>
  <rfmt sheetId="5" xfDxf="1" sqref="Q1385" start="0" length="0"/>
  <rfmt sheetId="5" xfDxf="1" sqref="R1385" start="0" length="0"/>
  <rfmt sheetId="5" xfDxf="1" sqref="S1385" start="0" length="0"/>
  <rfmt sheetId="5" xfDxf="1" sqref="T1385" start="0" length="0"/>
  <rfmt sheetId="5" xfDxf="1" sqref="U1385" start="0" length="0"/>
  <rfmt sheetId="5" xfDxf="1" sqref="V1385" start="0" length="0"/>
  <rfmt sheetId="5" xfDxf="1" sqref="W1385" start="0" length="0"/>
  <rfmt sheetId="5" xfDxf="1" sqref="X1385" start="0" length="0"/>
  <rfmt sheetId="5" xfDxf="1" sqref="Y1385" start="0" length="0"/>
  <rfmt sheetId="5" xfDxf="1" sqref="Z1385" start="0" length="0"/>
  <rfmt sheetId="5" xfDxf="1" sqref="AA1385" start="0" length="0"/>
  <rfmt sheetId="5" xfDxf="1" sqref="AB1385" start="0" length="0"/>
  <rfmt sheetId="5" xfDxf="1" sqref="AC1385" start="0" length="0"/>
  <rfmt sheetId="5" xfDxf="1" sqref="AD1385" start="0" length="0"/>
  <rfmt sheetId="5" xfDxf="1" sqref="AE1385" start="0" length="0"/>
  <rfmt sheetId="5" xfDxf="1" sqref="A1386" start="0" length="0">
    <dxf>
      <font>
        <i/>
        <sz val="12"/>
        <name val="Calibri"/>
        <scheme val="none"/>
      </font>
      <alignment horizontal="justify" readingOrder="0"/>
    </dxf>
  </rfmt>
  <rfmt sheetId="5" xfDxf="1" sqref="B1386" start="0" length="0"/>
  <rfmt sheetId="5" xfDxf="1" sqref="C1386" start="0" length="0"/>
  <rfmt sheetId="5" xfDxf="1" sqref="D1386" start="0" length="0"/>
  <rfmt sheetId="5" xfDxf="1" sqref="E1386" start="0" length="0"/>
  <rfmt sheetId="5" xfDxf="1" sqref="F1386" start="0" length="0"/>
  <rfmt sheetId="5" xfDxf="1" sqref="G1386" start="0" length="0"/>
  <rfmt sheetId="5" xfDxf="1" sqref="H1386" start="0" length="0"/>
  <rfmt sheetId="5" xfDxf="1" sqref="I1386" start="0" length="0"/>
  <rfmt sheetId="5" xfDxf="1" sqref="J1386" start="0" length="0"/>
  <rfmt sheetId="5" xfDxf="1" sqref="K1386" start="0" length="0"/>
  <rfmt sheetId="5" xfDxf="1" sqref="L1386" start="0" length="0"/>
  <rfmt sheetId="5" xfDxf="1" sqref="M1386" start="0" length="0"/>
  <rfmt sheetId="5" xfDxf="1" sqref="N1386" start="0" length="0"/>
  <rfmt sheetId="5" xfDxf="1" sqref="O1386" start="0" length="0"/>
  <rfmt sheetId="5" xfDxf="1" sqref="P1386" start="0" length="0"/>
  <rfmt sheetId="5" xfDxf="1" sqref="Q1386" start="0" length="0"/>
  <rfmt sheetId="5" xfDxf="1" sqref="R1386" start="0" length="0"/>
  <rfmt sheetId="5" xfDxf="1" sqref="S1386" start="0" length="0"/>
  <rfmt sheetId="5" xfDxf="1" sqref="T1386" start="0" length="0"/>
  <rfmt sheetId="5" xfDxf="1" sqref="U1386" start="0" length="0"/>
  <rfmt sheetId="5" xfDxf="1" sqref="V1386" start="0" length="0"/>
  <rfmt sheetId="5" xfDxf="1" sqref="W1386" start="0" length="0"/>
  <rfmt sheetId="5" xfDxf="1" sqref="X1386" start="0" length="0"/>
  <rfmt sheetId="5" xfDxf="1" sqref="Y1386" start="0" length="0"/>
  <rfmt sheetId="5" xfDxf="1" sqref="Z1386" start="0" length="0"/>
  <rfmt sheetId="5" xfDxf="1" sqref="AA1386" start="0" length="0"/>
  <rfmt sheetId="5" xfDxf="1" sqref="AB1386" start="0" length="0"/>
  <rfmt sheetId="5" xfDxf="1" sqref="AC1386" start="0" length="0"/>
  <rfmt sheetId="5" xfDxf="1" sqref="AD1386" start="0" length="0"/>
  <rfmt sheetId="5" xfDxf="1" sqref="AE1386" start="0" length="0"/>
  <rfmt sheetId="5" xfDxf="1" sqref="A1387" start="0" length="0">
    <dxf>
      <font>
        <sz val="12"/>
        <color rgb="FFFF0000"/>
        <name val="Calibri"/>
        <scheme val="none"/>
      </font>
      <alignment horizontal="justify" readingOrder="0"/>
    </dxf>
  </rfmt>
  <rfmt sheetId="5" xfDxf="1" sqref="B1387" start="0" length="0"/>
  <rfmt sheetId="5" xfDxf="1" sqref="C1387" start="0" length="0"/>
  <rfmt sheetId="5" xfDxf="1" sqref="D1387" start="0" length="0"/>
  <rfmt sheetId="5" xfDxf="1" sqref="E1387" start="0" length="0"/>
  <rfmt sheetId="5" xfDxf="1" sqref="F1387" start="0" length="0"/>
  <rfmt sheetId="5" xfDxf="1" sqref="G1387" start="0" length="0"/>
  <rfmt sheetId="5" xfDxf="1" sqref="H1387" start="0" length="0"/>
  <rfmt sheetId="5" xfDxf="1" sqref="I1387" start="0" length="0"/>
  <rfmt sheetId="5" xfDxf="1" sqref="J1387" start="0" length="0"/>
  <rfmt sheetId="5" xfDxf="1" sqref="K1387" start="0" length="0"/>
  <rfmt sheetId="5" xfDxf="1" sqref="L1387" start="0" length="0"/>
  <rfmt sheetId="5" xfDxf="1" sqref="M1387" start="0" length="0"/>
  <rfmt sheetId="5" xfDxf="1" sqref="N1387" start="0" length="0"/>
  <rfmt sheetId="5" xfDxf="1" sqref="O1387" start="0" length="0"/>
  <rfmt sheetId="5" xfDxf="1" sqref="P1387" start="0" length="0"/>
  <rfmt sheetId="5" xfDxf="1" sqref="Q1387" start="0" length="0"/>
  <rfmt sheetId="5" xfDxf="1" sqref="R1387" start="0" length="0"/>
  <rfmt sheetId="5" xfDxf="1" sqref="S1387" start="0" length="0"/>
  <rfmt sheetId="5" xfDxf="1" sqref="T1387" start="0" length="0"/>
  <rfmt sheetId="5" xfDxf="1" sqref="U1387" start="0" length="0"/>
  <rfmt sheetId="5" xfDxf="1" sqref="V1387" start="0" length="0"/>
  <rfmt sheetId="5" xfDxf="1" sqref="W1387" start="0" length="0"/>
  <rfmt sheetId="5" xfDxf="1" sqref="X1387" start="0" length="0"/>
  <rfmt sheetId="5" xfDxf="1" sqref="Y1387" start="0" length="0"/>
  <rfmt sheetId="5" xfDxf="1" sqref="Z1387" start="0" length="0"/>
  <rfmt sheetId="5" xfDxf="1" sqref="AA1387" start="0" length="0"/>
  <rfmt sheetId="5" xfDxf="1" sqref="AB1387" start="0" length="0"/>
  <rfmt sheetId="5" xfDxf="1" sqref="AC1387" start="0" length="0"/>
  <rfmt sheetId="5" xfDxf="1" sqref="AD1387" start="0" length="0"/>
  <rfmt sheetId="5" xfDxf="1" sqref="AE1387" start="0" length="0"/>
  <rfmt sheetId="5" xfDxf="1" sqref="A1388" start="0" length="0">
    <dxf>
      <font>
        <b/>
        <sz val="12"/>
        <color rgb="FFFF0000"/>
        <name val="Calibri"/>
        <scheme val="none"/>
      </font>
      <alignment horizontal="justify" readingOrder="0"/>
    </dxf>
  </rfmt>
  <rfmt sheetId="5" xfDxf="1" sqref="B1388" start="0" length="0"/>
  <rfmt sheetId="5" xfDxf="1" sqref="C1388" start="0" length="0"/>
  <rfmt sheetId="5" xfDxf="1" sqref="D1388" start="0" length="0"/>
  <rfmt sheetId="5" xfDxf="1" sqref="E1388" start="0" length="0"/>
  <rfmt sheetId="5" xfDxf="1" sqref="F1388" start="0" length="0"/>
  <rfmt sheetId="5" xfDxf="1" sqref="G1388" start="0" length="0"/>
  <rfmt sheetId="5" xfDxf="1" sqref="H1388" start="0" length="0"/>
  <rfmt sheetId="5" xfDxf="1" sqref="I1388" start="0" length="0"/>
  <rfmt sheetId="5" xfDxf="1" sqref="J1388" start="0" length="0"/>
  <rfmt sheetId="5" xfDxf="1" sqref="K1388" start="0" length="0"/>
  <rfmt sheetId="5" xfDxf="1" sqref="L1388" start="0" length="0"/>
  <rfmt sheetId="5" xfDxf="1" sqref="M1388" start="0" length="0"/>
  <rfmt sheetId="5" xfDxf="1" sqref="N1388" start="0" length="0"/>
  <rfmt sheetId="5" xfDxf="1" sqref="O1388" start="0" length="0"/>
  <rfmt sheetId="5" xfDxf="1" sqref="P1388" start="0" length="0"/>
  <rfmt sheetId="5" xfDxf="1" sqref="Q1388" start="0" length="0"/>
  <rfmt sheetId="5" xfDxf="1" sqref="R1388" start="0" length="0"/>
  <rfmt sheetId="5" xfDxf="1" sqref="S1388" start="0" length="0"/>
  <rfmt sheetId="5" xfDxf="1" sqref="T1388" start="0" length="0"/>
  <rfmt sheetId="5" xfDxf="1" sqref="U1388" start="0" length="0"/>
  <rfmt sheetId="5" xfDxf="1" sqref="V1388" start="0" length="0"/>
  <rfmt sheetId="5" xfDxf="1" sqref="W1388" start="0" length="0"/>
  <rfmt sheetId="5" xfDxf="1" sqref="X1388" start="0" length="0"/>
  <rfmt sheetId="5" xfDxf="1" sqref="Y1388" start="0" length="0"/>
  <rfmt sheetId="5" xfDxf="1" sqref="Z1388" start="0" length="0"/>
  <rfmt sheetId="5" xfDxf="1" sqref="AA1388" start="0" length="0"/>
  <rfmt sheetId="5" xfDxf="1" sqref="AB1388" start="0" length="0"/>
  <rfmt sheetId="5" xfDxf="1" sqref="AC1388" start="0" length="0"/>
  <rfmt sheetId="5" xfDxf="1" sqref="AD1388" start="0" length="0"/>
  <rfmt sheetId="5" xfDxf="1" sqref="AE1388" start="0" length="0"/>
  <rfmt sheetId="5" xfDxf="1" sqref="A1389" start="0" length="0">
    <dxf>
      <font>
        <b/>
        <sz val="12"/>
        <color rgb="FFFF0000"/>
        <name val="Calibri"/>
        <scheme val="none"/>
      </font>
      <alignment horizontal="justify" readingOrder="0"/>
    </dxf>
  </rfmt>
  <rfmt sheetId="5" xfDxf="1" sqref="B1389" start="0" length="0"/>
  <rfmt sheetId="5" xfDxf="1" sqref="C1389" start="0" length="0"/>
  <rfmt sheetId="5" xfDxf="1" sqref="D1389" start="0" length="0"/>
  <rfmt sheetId="5" xfDxf="1" sqref="E1389" start="0" length="0"/>
  <rfmt sheetId="5" xfDxf="1" sqref="F1389" start="0" length="0"/>
  <rfmt sheetId="5" xfDxf="1" sqref="G1389" start="0" length="0"/>
  <rfmt sheetId="5" xfDxf="1" sqref="H1389" start="0" length="0"/>
  <rfmt sheetId="5" xfDxf="1" sqref="I1389" start="0" length="0"/>
  <rfmt sheetId="5" xfDxf="1" sqref="J1389" start="0" length="0"/>
  <rfmt sheetId="5" xfDxf="1" sqref="K1389" start="0" length="0"/>
  <rfmt sheetId="5" xfDxf="1" sqref="L1389" start="0" length="0"/>
  <rfmt sheetId="5" xfDxf="1" sqref="M1389" start="0" length="0"/>
  <rfmt sheetId="5" xfDxf="1" sqref="N1389" start="0" length="0"/>
  <rfmt sheetId="5" xfDxf="1" sqref="O1389" start="0" length="0"/>
  <rfmt sheetId="5" xfDxf="1" sqref="P1389" start="0" length="0"/>
  <rfmt sheetId="5" xfDxf="1" sqref="Q1389" start="0" length="0"/>
  <rfmt sheetId="5" xfDxf="1" sqref="R1389" start="0" length="0"/>
  <rfmt sheetId="5" xfDxf="1" sqref="S1389" start="0" length="0"/>
  <rfmt sheetId="5" xfDxf="1" sqref="T1389" start="0" length="0"/>
  <rfmt sheetId="5" xfDxf="1" sqref="U1389" start="0" length="0"/>
  <rfmt sheetId="5" xfDxf="1" sqref="V1389" start="0" length="0"/>
  <rfmt sheetId="5" xfDxf="1" sqref="W1389" start="0" length="0"/>
  <rfmt sheetId="5" xfDxf="1" sqref="X1389" start="0" length="0"/>
  <rfmt sheetId="5" xfDxf="1" sqref="Y1389" start="0" length="0"/>
  <rfmt sheetId="5" xfDxf="1" sqref="Z1389" start="0" length="0"/>
  <rfmt sheetId="5" xfDxf="1" sqref="AA1389" start="0" length="0"/>
  <rfmt sheetId="5" xfDxf="1" sqref="AB1389" start="0" length="0"/>
  <rfmt sheetId="5" xfDxf="1" sqref="AC1389" start="0" length="0"/>
  <rfmt sheetId="5" xfDxf="1" sqref="AD1389" start="0" length="0"/>
  <rfmt sheetId="5" xfDxf="1" sqref="AE1389" start="0" length="0"/>
  <rfmt sheetId="5" xfDxf="1" sqref="A1390" start="0" length="0">
    <dxf>
      <font>
        <b/>
        <sz val="12"/>
        <color rgb="FFFF0000"/>
        <name val="Calibri"/>
        <scheme val="none"/>
      </font>
      <alignment horizontal="justify" readingOrder="0"/>
    </dxf>
  </rfmt>
  <rfmt sheetId="5" xfDxf="1" sqref="B1390" start="0" length="0"/>
  <rfmt sheetId="5" xfDxf="1" sqref="C1390" start="0" length="0"/>
  <rfmt sheetId="5" xfDxf="1" sqref="D1390" start="0" length="0"/>
  <rfmt sheetId="5" xfDxf="1" sqref="E1390" start="0" length="0"/>
  <rfmt sheetId="5" xfDxf="1" sqref="F1390" start="0" length="0"/>
  <rfmt sheetId="5" xfDxf="1" sqref="G1390" start="0" length="0"/>
  <rfmt sheetId="5" xfDxf="1" sqref="H1390" start="0" length="0"/>
  <rfmt sheetId="5" xfDxf="1" sqref="I1390" start="0" length="0"/>
  <rfmt sheetId="5" xfDxf="1" sqref="J1390" start="0" length="0"/>
  <rfmt sheetId="5" xfDxf="1" sqref="K1390" start="0" length="0"/>
  <rfmt sheetId="5" xfDxf="1" sqref="L1390" start="0" length="0"/>
  <rfmt sheetId="5" xfDxf="1" sqref="M1390" start="0" length="0"/>
  <rfmt sheetId="5" xfDxf="1" sqref="N1390" start="0" length="0"/>
  <rfmt sheetId="5" xfDxf="1" sqref="O1390" start="0" length="0"/>
  <rfmt sheetId="5" xfDxf="1" sqref="P1390" start="0" length="0"/>
  <rfmt sheetId="5" xfDxf="1" sqref="Q1390" start="0" length="0"/>
  <rfmt sheetId="5" xfDxf="1" sqref="R1390" start="0" length="0"/>
  <rfmt sheetId="5" xfDxf="1" sqref="S1390" start="0" length="0"/>
  <rfmt sheetId="5" xfDxf="1" sqref="T1390" start="0" length="0"/>
  <rfmt sheetId="5" xfDxf="1" sqref="U1390" start="0" length="0"/>
  <rfmt sheetId="5" xfDxf="1" sqref="V1390" start="0" length="0"/>
  <rfmt sheetId="5" xfDxf="1" sqref="W1390" start="0" length="0"/>
  <rfmt sheetId="5" xfDxf="1" sqref="X1390" start="0" length="0"/>
  <rfmt sheetId="5" xfDxf="1" sqref="Y1390" start="0" length="0"/>
  <rfmt sheetId="5" xfDxf="1" sqref="Z1390" start="0" length="0"/>
  <rfmt sheetId="5" xfDxf="1" sqref="AA1390" start="0" length="0"/>
  <rfmt sheetId="5" xfDxf="1" sqref="AB1390" start="0" length="0"/>
  <rfmt sheetId="5" xfDxf="1" sqref="AC1390" start="0" length="0"/>
  <rfmt sheetId="5" xfDxf="1" sqref="AD1390" start="0" length="0"/>
  <rfmt sheetId="5" xfDxf="1" sqref="AE1390" start="0" length="0"/>
  <rfmt sheetId="5" xfDxf="1" sqref="A1391" start="0" length="0">
    <dxf>
      <font>
        <b/>
        <sz val="12"/>
        <color rgb="FFFF0000"/>
        <name val="Calibri"/>
        <scheme val="none"/>
      </font>
      <alignment horizontal="justify" readingOrder="0"/>
    </dxf>
  </rfmt>
  <rfmt sheetId="5" xfDxf="1" sqref="B1391" start="0" length="0"/>
  <rfmt sheetId="5" xfDxf="1" sqref="C1391" start="0" length="0"/>
  <rfmt sheetId="5" xfDxf="1" sqref="D1391" start="0" length="0"/>
  <rfmt sheetId="5" xfDxf="1" sqref="E1391" start="0" length="0"/>
  <rfmt sheetId="5" xfDxf="1" sqref="F1391" start="0" length="0"/>
  <rfmt sheetId="5" xfDxf="1" sqref="G1391" start="0" length="0"/>
  <rfmt sheetId="5" xfDxf="1" sqref="H1391" start="0" length="0"/>
  <rfmt sheetId="5" xfDxf="1" sqref="I1391" start="0" length="0"/>
  <rfmt sheetId="5" xfDxf="1" sqref="J1391" start="0" length="0"/>
  <rfmt sheetId="5" xfDxf="1" sqref="K1391" start="0" length="0"/>
  <rfmt sheetId="5" xfDxf="1" sqref="L1391" start="0" length="0"/>
  <rfmt sheetId="5" xfDxf="1" sqref="M1391" start="0" length="0"/>
  <rfmt sheetId="5" xfDxf="1" sqref="N1391" start="0" length="0"/>
  <rfmt sheetId="5" xfDxf="1" sqref="O1391" start="0" length="0"/>
  <rfmt sheetId="5" xfDxf="1" sqref="P1391" start="0" length="0"/>
  <rfmt sheetId="5" xfDxf="1" sqref="Q1391" start="0" length="0"/>
  <rfmt sheetId="5" xfDxf="1" sqref="R1391" start="0" length="0"/>
  <rfmt sheetId="5" xfDxf="1" sqref="S1391" start="0" length="0"/>
  <rfmt sheetId="5" xfDxf="1" sqref="T1391" start="0" length="0"/>
  <rfmt sheetId="5" xfDxf="1" sqref="U1391" start="0" length="0"/>
  <rfmt sheetId="5" xfDxf="1" sqref="V1391" start="0" length="0"/>
  <rfmt sheetId="5" xfDxf="1" sqref="W1391" start="0" length="0"/>
  <rfmt sheetId="5" xfDxf="1" sqref="X1391" start="0" length="0"/>
  <rfmt sheetId="5" xfDxf="1" sqref="Y1391" start="0" length="0"/>
  <rfmt sheetId="5" xfDxf="1" sqref="Z1391" start="0" length="0"/>
  <rfmt sheetId="5" xfDxf="1" sqref="AA1391" start="0" length="0"/>
  <rfmt sheetId="5" xfDxf="1" sqref="AB1391" start="0" length="0"/>
  <rfmt sheetId="5" xfDxf="1" sqref="AC1391" start="0" length="0"/>
  <rfmt sheetId="5" xfDxf="1" sqref="AD1391" start="0" length="0"/>
  <rfmt sheetId="5" xfDxf="1" sqref="AE1391" start="0" length="0"/>
  <rfmt sheetId="5" xfDxf="1" sqref="A1392" start="0" length="0">
    <dxf>
      <font>
        <b/>
        <sz val="12"/>
        <color rgb="FFFF0000"/>
        <name val="Calibri"/>
        <scheme val="none"/>
      </font>
      <alignment horizontal="justify" readingOrder="0"/>
    </dxf>
  </rfmt>
  <rfmt sheetId="5" xfDxf="1" sqref="B1392" start="0" length="0"/>
  <rfmt sheetId="5" xfDxf="1" sqref="C1392" start="0" length="0"/>
  <rfmt sheetId="5" xfDxf="1" sqref="D1392" start="0" length="0"/>
  <rfmt sheetId="5" xfDxf="1" sqref="E1392" start="0" length="0"/>
  <rfmt sheetId="5" xfDxf="1" sqref="F1392" start="0" length="0"/>
  <rfmt sheetId="5" xfDxf="1" sqref="G1392" start="0" length="0"/>
  <rfmt sheetId="5" xfDxf="1" sqref="H1392" start="0" length="0"/>
  <rfmt sheetId="5" xfDxf="1" sqref="I1392" start="0" length="0"/>
  <rfmt sheetId="5" xfDxf="1" sqref="J1392" start="0" length="0"/>
  <rfmt sheetId="5" xfDxf="1" sqref="K1392" start="0" length="0"/>
  <rfmt sheetId="5" xfDxf="1" sqref="L1392" start="0" length="0"/>
  <rfmt sheetId="5" xfDxf="1" sqref="M1392" start="0" length="0"/>
  <rfmt sheetId="5" xfDxf="1" sqref="N1392" start="0" length="0"/>
  <rfmt sheetId="5" xfDxf="1" sqref="O1392" start="0" length="0"/>
  <rfmt sheetId="5" xfDxf="1" sqref="P1392" start="0" length="0"/>
  <rfmt sheetId="5" xfDxf="1" sqref="Q1392" start="0" length="0"/>
  <rfmt sheetId="5" xfDxf="1" sqref="R1392" start="0" length="0"/>
  <rfmt sheetId="5" xfDxf="1" sqref="S1392" start="0" length="0"/>
  <rfmt sheetId="5" xfDxf="1" sqref="T1392" start="0" length="0"/>
  <rfmt sheetId="5" xfDxf="1" sqref="U1392" start="0" length="0"/>
  <rfmt sheetId="5" xfDxf="1" sqref="V1392" start="0" length="0"/>
  <rfmt sheetId="5" xfDxf="1" sqref="W1392" start="0" length="0"/>
  <rfmt sheetId="5" xfDxf="1" sqref="X1392" start="0" length="0"/>
  <rfmt sheetId="5" xfDxf="1" sqref="Y1392" start="0" length="0"/>
  <rfmt sheetId="5" xfDxf="1" sqref="Z1392" start="0" length="0"/>
  <rfmt sheetId="5" xfDxf="1" sqref="AA1392" start="0" length="0"/>
  <rfmt sheetId="5" xfDxf="1" sqref="AB1392" start="0" length="0"/>
  <rfmt sheetId="5" xfDxf="1" sqref="AC1392" start="0" length="0"/>
  <rfmt sheetId="5" xfDxf="1" sqref="AD1392" start="0" length="0"/>
  <rfmt sheetId="5" xfDxf="1" sqref="AE1392" start="0" length="0"/>
  <rfmt sheetId="5" xfDxf="1" sqref="A1393" start="0" length="0"/>
  <rfmt sheetId="5" xfDxf="1" sqref="B1393" start="0" length="0"/>
  <rfmt sheetId="5" xfDxf="1" sqref="C1393" start="0" length="0"/>
  <rfmt sheetId="5" xfDxf="1" sqref="D1393" start="0" length="0"/>
  <rfmt sheetId="5" xfDxf="1" sqref="E1393" start="0" length="0"/>
  <rfmt sheetId="5" xfDxf="1" sqref="F1393" start="0" length="0"/>
  <rfmt sheetId="5" xfDxf="1" sqref="G1393" start="0" length="0"/>
  <rfmt sheetId="5" xfDxf="1" sqref="H1393" start="0" length="0"/>
  <rfmt sheetId="5" xfDxf="1" sqref="I1393" start="0" length="0"/>
  <rfmt sheetId="5" xfDxf="1" sqref="J1393" start="0" length="0"/>
  <rfmt sheetId="5" xfDxf="1" sqref="K1393" start="0" length="0"/>
  <rfmt sheetId="5" xfDxf="1" sqref="L1393" start="0" length="0"/>
  <rfmt sheetId="5" xfDxf="1" sqref="M1393" start="0" length="0"/>
  <rfmt sheetId="5" xfDxf="1" sqref="N1393" start="0" length="0"/>
  <rfmt sheetId="5" xfDxf="1" sqref="O1393" start="0" length="0"/>
  <rfmt sheetId="5" xfDxf="1" sqref="P1393" start="0" length="0"/>
  <rfmt sheetId="5" xfDxf="1" sqref="Q1393" start="0" length="0"/>
  <rfmt sheetId="5" xfDxf="1" sqref="R1393" start="0" length="0"/>
  <rfmt sheetId="5" xfDxf="1" sqref="S1393" start="0" length="0"/>
  <rfmt sheetId="5" xfDxf="1" sqref="T1393" start="0" length="0"/>
  <rfmt sheetId="5" xfDxf="1" sqref="U1393" start="0" length="0"/>
  <rfmt sheetId="5" xfDxf="1" sqref="V1393" start="0" length="0"/>
  <rfmt sheetId="5" xfDxf="1" sqref="W1393" start="0" length="0"/>
  <rfmt sheetId="5" xfDxf="1" sqref="X1393" start="0" length="0"/>
  <rfmt sheetId="5" xfDxf="1" sqref="Y1393" start="0" length="0"/>
  <rfmt sheetId="5" xfDxf="1" sqref="Z1393" start="0" length="0"/>
  <rfmt sheetId="5" xfDxf="1" sqref="AA1393" start="0" length="0"/>
  <rfmt sheetId="5" xfDxf="1" sqref="AB1393" start="0" length="0"/>
  <rfmt sheetId="5" xfDxf="1" sqref="AC1393" start="0" length="0"/>
  <rfmt sheetId="5" xfDxf="1" sqref="AD1393" start="0" length="0"/>
  <rfmt sheetId="5" xfDxf="1" sqref="AE1393" start="0" length="0"/>
  <rfmt sheetId="5" xfDxf="1" sqref="A1394" start="0" length="0"/>
  <rfmt sheetId="5" xfDxf="1" sqref="B1394" start="0" length="0"/>
  <rfmt sheetId="5" xfDxf="1" sqref="C1394" start="0" length="0"/>
  <rfmt sheetId="5" xfDxf="1" sqref="D1394" start="0" length="0"/>
  <rfmt sheetId="5" xfDxf="1" sqref="E1394" start="0" length="0"/>
  <rfmt sheetId="5" xfDxf="1" sqref="F1394" start="0" length="0"/>
  <rfmt sheetId="5" xfDxf="1" sqref="G1394" start="0" length="0"/>
  <rfmt sheetId="5" xfDxf="1" sqref="H1394" start="0" length="0"/>
  <rfmt sheetId="5" xfDxf="1" sqref="I1394" start="0" length="0"/>
  <rfmt sheetId="5" xfDxf="1" sqref="J1394" start="0" length="0"/>
  <rfmt sheetId="5" xfDxf="1" sqref="K1394" start="0" length="0"/>
  <rfmt sheetId="5" xfDxf="1" sqref="L1394" start="0" length="0"/>
  <rfmt sheetId="5" xfDxf="1" sqref="M1394" start="0" length="0"/>
  <rfmt sheetId="5" xfDxf="1" sqref="N1394" start="0" length="0"/>
  <rfmt sheetId="5" xfDxf="1" sqref="O1394" start="0" length="0"/>
  <rfmt sheetId="5" xfDxf="1" sqref="P1394" start="0" length="0"/>
  <rfmt sheetId="5" xfDxf="1" sqref="Q1394" start="0" length="0"/>
  <rfmt sheetId="5" xfDxf="1" sqref="R1394" start="0" length="0"/>
  <rfmt sheetId="5" xfDxf="1" sqref="S1394" start="0" length="0"/>
  <rfmt sheetId="5" xfDxf="1" sqref="T1394" start="0" length="0"/>
  <rfmt sheetId="5" xfDxf="1" sqref="U1394" start="0" length="0"/>
  <rfmt sheetId="5" xfDxf="1" sqref="V1394" start="0" length="0"/>
  <rfmt sheetId="5" xfDxf="1" sqref="W1394" start="0" length="0"/>
  <rfmt sheetId="5" xfDxf="1" sqref="X1394" start="0" length="0"/>
  <rfmt sheetId="5" xfDxf="1" sqref="Y1394" start="0" length="0"/>
  <rfmt sheetId="5" xfDxf="1" sqref="Z1394" start="0" length="0"/>
  <rfmt sheetId="5" xfDxf="1" sqref="AA1394" start="0" length="0"/>
  <rfmt sheetId="5" xfDxf="1" sqref="AB1394" start="0" length="0"/>
  <rfmt sheetId="5" xfDxf="1" sqref="AC1394" start="0" length="0"/>
  <rfmt sheetId="5" xfDxf="1" sqref="AD1394" start="0" length="0"/>
  <rfmt sheetId="5" xfDxf="1" sqref="AE1394" start="0" length="0"/>
  <rcc rId="57979" sId="5" xfDxf="1" dxf="1">
    <nc r="A1395" t="inlineStr">
      <is>
        <r>
          <t>[1]</t>
        </r>
        <r>
          <rPr>
            <sz val="8"/>
            <rFont val="Times New Roman"/>
            <family val="1"/>
          </rPr>
          <t>MoH, 2011/12 Uganda AIDS Indicator Survey</t>
        </r>
      </is>
    </nc>
    <ndxf>
      <font>
        <vertAlign val="superscript"/>
        <sz val="8"/>
        <name val="Times New Roman"/>
        <scheme val="none"/>
      </font>
    </ndxf>
  </rcc>
  <rfmt sheetId="5" xfDxf="1" sqref="B1395" start="0" length="0"/>
  <rfmt sheetId="5" xfDxf="1" sqref="C1395" start="0" length="0"/>
  <rfmt sheetId="5" xfDxf="1" sqref="D1395" start="0" length="0"/>
  <rfmt sheetId="5" xfDxf="1" sqref="E1395" start="0" length="0"/>
  <rfmt sheetId="5" xfDxf="1" sqref="F1395" start="0" length="0"/>
  <rfmt sheetId="5" xfDxf="1" sqref="G1395" start="0" length="0"/>
  <rfmt sheetId="5" xfDxf="1" sqref="H1395" start="0" length="0"/>
  <rfmt sheetId="5" xfDxf="1" sqref="I1395" start="0" length="0"/>
  <rfmt sheetId="5" xfDxf="1" sqref="J1395" start="0" length="0"/>
  <rfmt sheetId="5" xfDxf="1" sqref="K1395" start="0" length="0"/>
  <rfmt sheetId="5" xfDxf="1" sqref="L1395" start="0" length="0"/>
  <rfmt sheetId="5" xfDxf="1" sqref="M1395" start="0" length="0"/>
  <rfmt sheetId="5" xfDxf="1" sqref="N1395" start="0" length="0"/>
  <rfmt sheetId="5" xfDxf="1" sqref="O1395" start="0" length="0"/>
  <rfmt sheetId="5" xfDxf="1" sqref="P1395" start="0" length="0"/>
  <rfmt sheetId="5" xfDxf="1" sqref="Q1395" start="0" length="0"/>
  <rfmt sheetId="5" xfDxf="1" sqref="R1395" start="0" length="0"/>
  <rfmt sheetId="5" xfDxf="1" sqref="S1395" start="0" length="0"/>
  <rfmt sheetId="5" xfDxf="1" sqref="T1395" start="0" length="0"/>
  <rfmt sheetId="5" xfDxf="1" sqref="U1395" start="0" length="0"/>
  <rfmt sheetId="5" xfDxf="1" sqref="V1395" start="0" length="0"/>
  <rfmt sheetId="5" xfDxf="1" sqref="W1395" start="0" length="0"/>
  <rfmt sheetId="5" xfDxf="1" sqref="X1395" start="0" length="0"/>
  <rfmt sheetId="5" xfDxf="1" sqref="Y1395" start="0" length="0"/>
  <rfmt sheetId="5" xfDxf="1" sqref="Z1395" start="0" length="0"/>
  <rfmt sheetId="5" xfDxf="1" sqref="AA1395" start="0" length="0"/>
  <rfmt sheetId="5" xfDxf="1" sqref="AB1395" start="0" length="0"/>
  <rfmt sheetId="5" xfDxf="1" sqref="AC1395" start="0" length="0"/>
  <rfmt sheetId="5" xfDxf="1" sqref="AD1395" start="0" length="0"/>
  <rfmt sheetId="5" xfDxf="1" sqref="AE1395" start="0" length="0"/>
  <rcc rId="57980" sId="5" xfDxf="1" dxf="1">
    <nc r="A1396" t="inlineStr">
      <is>
        <t>[2] Uganda AIDS indicator survey 2011</t>
      </is>
    </nc>
    <ndxf>
      <font>
        <sz val="8"/>
        <name val="Times New Roman"/>
        <scheme val="none"/>
      </font>
    </ndxf>
  </rcc>
  <rfmt sheetId="5" xfDxf="1" sqref="B1396" start="0" length="0"/>
  <rfmt sheetId="5" xfDxf="1" sqref="C1396" start="0" length="0"/>
  <rfmt sheetId="5" xfDxf="1" sqref="D1396" start="0" length="0"/>
  <rfmt sheetId="5" xfDxf="1" sqref="E1396" start="0" length="0"/>
  <rfmt sheetId="5" xfDxf="1" sqref="F1396" start="0" length="0"/>
  <rfmt sheetId="5" xfDxf="1" sqref="G1396" start="0" length="0"/>
  <rfmt sheetId="5" xfDxf="1" sqref="H1396" start="0" length="0"/>
  <rfmt sheetId="5" xfDxf="1" sqref="I1396" start="0" length="0"/>
  <rfmt sheetId="5" xfDxf="1" sqref="J1396" start="0" length="0"/>
  <rfmt sheetId="5" xfDxf="1" sqref="K1396" start="0" length="0"/>
  <rfmt sheetId="5" xfDxf="1" sqref="L1396" start="0" length="0"/>
  <rfmt sheetId="5" xfDxf="1" sqref="M1396" start="0" length="0"/>
  <rfmt sheetId="5" xfDxf="1" sqref="N1396" start="0" length="0"/>
  <rfmt sheetId="5" xfDxf="1" sqref="O1396" start="0" length="0"/>
  <rfmt sheetId="5" xfDxf="1" sqref="P1396" start="0" length="0"/>
  <rfmt sheetId="5" xfDxf="1" sqref="Q1396" start="0" length="0"/>
  <rfmt sheetId="5" xfDxf="1" sqref="R1396" start="0" length="0"/>
  <rfmt sheetId="5" xfDxf="1" sqref="S1396" start="0" length="0"/>
  <rfmt sheetId="5" xfDxf="1" sqref="T1396" start="0" length="0"/>
  <rfmt sheetId="5" xfDxf="1" sqref="U1396" start="0" length="0"/>
  <rfmt sheetId="5" xfDxf="1" sqref="V1396" start="0" length="0"/>
  <rfmt sheetId="5" xfDxf="1" sqref="W1396" start="0" length="0"/>
  <rfmt sheetId="5" xfDxf="1" sqref="X1396" start="0" length="0"/>
  <rfmt sheetId="5" xfDxf="1" sqref="Y1396" start="0" length="0"/>
  <rfmt sheetId="5" xfDxf="1" sqref="Z1396" start="0" length="0"/>
  <rfmt sheetId="5" xfDxf="1" sqref="AA1396" start="0" length="0"/>
  <rfmt sheetId="5" xfDxf="1" sqref="AB1396" start="0" length="0"/>
  <rfmt sheetId="5" xfDxf="1" sqref="AC1396" start="0" length="0"/>
  <rfmt sheetId="5" xfDxf="1" sqref="AD1396" start="0" length="0"/>
  <rfmt sheetId="5" xfDxf="1" sqref="AE1396" start="0" length="0"/>
  <rcc rId="57981" sId="5" xfDxf="1" dxf="1">
    <nc r="A1397" t="inlineStr">
      <is>
        <r>
          <t>[3]</t>
        </r>
        <r>
          <rPr>
            <sz val="8"/>
            <rFont val="Times New Roman"/>
            <family val="1"/>
          </rPr>
          <t xml:space="preserve"> Uganda Aids Commission (2009): HIV Prevention Response and Modes of Transmission Analysis</t>
        </r>
      </is>
    </nc>
    <ndxf>
      <font>
        <vertAlign val="superscript"/>
        <sz val="8"/>
        <name val="Times New Roman"/>
        <scheme val="none"/>
      </font>
      <alignment horizontal="justify" readingOrder="0"/>
    </ndxf>
  </rcc>
  <rfmt sheetId="5" xfDxf="1" sqref="B1397" start="0" length="0"/>
  <rfmt sheetId="5" xfDxf="1" sqref="C1397" start="0" length="0"/>
  <rfmt sheetId="5" xfDxf="1" sqref="D1397" start="0" length="0"/>
  <rfmt sheetId="5" xfDxf="1" sqref="E1397" start="0" length="0"/>
  <rfmt sheetId="5" xfDxf="1" sqref="F1397" start="0" length="0"/>
  <rfmt sheetId="5" xfDxf="1" sqref="G1397" start="0" length="0"/>
  <rfmt sheetId="5" xfDxf="1" sqref="H1397" start="0" length="0"/>
  <rfmt sheetId="5" xfDxf="1" sqref="I1397" start="0" length="0"/>
  <rfmt sheetId="5" xfDxf="1" sqref="J1397" start="0" length="0"/>
  <rfmt sheetId="5" xfDxf="1" sqref="K1397" start="0" length="0"/>
  <rfmt sheetId="5" xfDxf="1" sqref="L1397" start="0" length="0"/>
  <rfmt sheetId="5" xfDxf="1" sqref="M1397" start="0" length="0"/>
  <rfmt sheetId="5" xfDxf="1" sqref="N1397" start="0" length="0"/>
  <rfmt sheetId="5" xfDxf="1" sqref="O1397" start="0" length="0"/>
  <rfmt sheetId="5" xfDxf="1" sqref="P1397" start="0" length="0"/>
  <rfmt sheetId="5" xfDxf="1" sqref="Q1397" start="0" length="0"/>
  <rfmt sheetId="5" xfDxf="1" sqref="R1397" start="0" length="0"/>
  <rfmt sheetId="5" xfDxf="1" sqref="S1397" start="0" length="0"/>
  <rfmt sheetId="5" xfDxf="1" sqref="T1397" start="0" length="0"/>
  <rfmt sheetId="5" xfDxf="1" sqref="U1397" start="0" length="0"/>
  <rfmt sheetId="5" xfDxf="1" sqref="V1397" start="0" length="0"/>
  <rfmt sheetId="5" xfDxf="1" sqref="W1397" start="0" length="0"/>
  <rfmt sheetId="5" xfDxf="1" sqref="X1397" start="0" length="0"/>
  <rfmt sheetId="5" xfDxf="1" sqref="Y1397" start="0" length="0"/>
  <rfmt sheetId="5" xfDxf="1" sqref="Z1397" start="0" length="0"/>
  <rfmt sheetId="5" xfDxf="1" sqref="AA1397" start="0" length="0"/>
  <rfmt sheetId="5" xfDxf="1" sqref="AB1397" start="0" length="0"/>
  <rfmt sheetId="5" xfDxf="1" sqref="AC1397" start="0" length="0"/>
  <rfmt sheetId="5" xfDxf="1" sqref="AD1397" start="0" length="0"/>
  <rfmt sheetId="5" xfDxf="1" sqref="AE1397" start="0" length="0"/>
  <rcc rId="57982" sId="5" xfDxf="1" dxf="1">
    <nc r="A1398" t="inlineStr">
      <is>
        <r>
          <t>[4]</t>
        </r>
        <r>
          <rPr>
            <sz val="8"/>
            <rFont val="Times New Roman"/>
            <family val="1"/>
          </rPr>
          <t xml:space="preserve"> National HIV&amp;AIDS Strategic Plan 2007/-2011/12</t>
        </r>
      </is>
    </nc>
    <ndxf>
      <font>
        <vertAlign val="superscript"/>
        <sz val="8"/>
        <name val="Times New Roman"/>
        <scheme val="none"/>
      </font>
    </ndxf>
  </rcc>
  <rfmt sheetId="5" xfDxf="1" sqref="B1398" start="0" length="0"/>
  <rfmt sheetId="5" xfDxf="1" sqref="C1398" start="0" length="0"/>
  <rfmt sheetId="5" xfDxf="1" sqref="D1398" start="0" length="0"/>
  <rfmt sheetId="5" xfDxf="1" sqref="E1398" start="0" length="0"/>
  <rfmt sheetId="5" xfDxf="1" sqref="F1398" start="0" length="0"/>
  <rfmt sheetId="5" xfDxf="1" sqref="G1398" start="0" length="0"/>
  <rfmt sheetId="5" xfDxf="1" sqref="H1398" start="0" length="0"/>
  <rfmt sheetId="5" xfDxf="1" sqref="I1398" start="0" length="0"/>
  <rfmt sheetId="5" xfDxf="1" sqref="J1398" start="0" length="0"/>
  <rfmt sheetId="5" xfDxf="1" sqref="K1398" start="0" length="0"/>
  <rfmt sheetId="5" xfDxf="1" sqref="L1398" start="0" length="0"/>
  <rfmt sheetId="5" xfDxf="1" sqref="M1398" start="0" length="0"/>
  <rfmt sheetId="5" xfDxf="1" sqref="N1398" start="0" length="0"/>
  <rfmt sheetId="5" xfDxf="1" sqref="O1398" start="0" length="0"/>
  <rfmt sheetId="5" xfDxf="1" sqref="P1398" start="0" length="0"/>
  <rfmt sheetId="5" xfDxf="1" sqref="Q1398" start="0" length="0"/>
  <rfmt sheetId="5" xfDxf="1" sqref="R1398" start="0" length="0"/>
  <rfmt sheetId="5" xfDxf="1" sqref="S1398" start="0" length="0"/>
  <rfmt sheetId="5" xfDxf="1" sqref="T1398" start="0" length="0"/>
  <rfmt sheetId="5" xfDxf="1" sqref="U1398" start="0" length="0"/>
  <rfmt sheetId="5" xfDxf="1" sqref="V1398" start="0" length="0"/>
  <rfmt sheetId="5" xfDxf="1" sqref="W1398" start="0" length="0"/>
  <rfmt sheetId="5" xfDxf="1" sqref="X1398" start="0" length="0"/>
  <rfmt sheetId="5" xfDxf="1" sqref="Y1398" start="0" length="0"/>
  <rfmt sheetId="5" xfDxf="1" sqref="Z1398" start="0" length="0"/>
  <rfmt sheetId="5" xfDxf="1" sqref="AA1398" start="0" length="0"/>
  <rfmt sheetId="5" xfDxf="1" sqref="AB1398" start="0" length="0"/>
  <rfmt sheetId="5" xfDxf="1" sqref="AC1398" start="0" length="0"/>
  <rfmt sheetId="5" xfDxf="1" sqref="AD1398" start="0" length="0"/>
  <rfmt sheetId="5" xfDxf="1" sqref="AE1398" start="0" length="0"/>
  <rcc rId="57983" sId="5" xfDxf="1" dxf="1">
    <nc r="A1399" t="inlineStr">
      <is>
        <r>
          <t>[5]</t>
        </r>
        <r>
          <rPr>
            <sz val="10"/>
            <rFont val="Tw Cen MT Condensed"/>
            <family val="2"/>
          </rPr>
          <t>http://www.upf.go.ug/index.php/23-latest-news/38-police-tightens-control-over-private-security-companies</t>
        </r>
      </is>
    </nc>
    <ndxf>
      <font>
        <vertAlign val="superscript"/>
        <name val="Tw Cen MT Condensed"/>
        <scheme val="none"/>
      </font>
    </ndxf>
  </rcc>
  <rfmt sheetId="5" xfDxf="1" sqref="B1399" start="0" length="0"/>
  <rfmt sheetId="5" xfDxf="1" sqref="C1399" start="0" length="0"/>
  <rfmt sheetId="5" xfDxf="1" sqref="D1399" start="0" length="0"/>
  <rfmt sheetId="5" xfDxf="1" sqref="E1399" start="0" length="0"/>
  <rfmt sheetId="5" xfDxf="1" sqref="F1399" start="0" length="0"/>
  <rfmt sheetId="5" xfDxf="1" sqref="G1399" start="0" length="0"/>
  <rfmt sheetId="5" xfDxf="1" sqref="H1399" start="0" length="0"/>
  <rfmt sheetId="5" xfDxf="1" sqref="I1399" start="0" length="0"/>
  <rfmt sheetId="5" xfDxf="1" sqref="J1399" start="0" length="0"/>
  <rfmt sheetId="5" xfDxf="1" sqref="K1399" start="0" length="0"/>
  <rfmt sheetId="5" xfDxf="1" sqref="L1399" start="0" length="0"/>
  <rfmt sheetId="5" xfDxf="1" sqref="M1399" start="0" length="0"/>
  <rfmt sheetId="5" xfDxf="1" sqref="N1399" start="0" length="0"/>
  <rfmt sheetId="5" xfDxf="1" sqref="O1399" start="0" length="0"/>
  <rfmt sheetId="5" xfDxf="1" sqref="P1399" start="0" length="0"/>
  <rfmt sheetId="5" xfDxf="1" sqref="Q1399" start="0" length="0"/>
  <rfmt sheetId="5" xfDxf="1" sqref="R1399" start="0" length="0"/>
  <rfmt sheetId="5" xfDxf="1" sqref="S1399" start="0" length="0"/>
  <rfmt sheetId="5" xfDxf="1" sqref="T1399" start="0" length="0"/>
  <rfmt sheetId="5" xfDxf="1" sqref="U1399" start="0" length="0"/>
  <rfmt sheetId="5" xfDxf="1" sqref="V1399" start="0" length="0"/>
  <rfmt sheetId="5" xfDxf="1" sqref="W1399" start="0" length="0"/>
  <rfmt sheetId="5" xfDxf="1" sqref="X1399" start="0" length="0"/>
  <rfmt sheetId="5" xfDxf="1" sqref="Y1399" start="0" length="0"/>
  <rfmt sheetId="5" xfDxf="1" sqref="Z1399" start="0" length="0"/>
  <rfmt sheetId="5" xfDxf="1" sqref="AA1399" start="0" length="0"/>
  <rfmt sheetId="5" xfDxf="1" sqref="AB1399" start="0" length="0"/>
  <rfmt sheetId="5" xfDxf="1" sqref="AC1399" start="0" length="0"/>
  <rfmt sheetId="5" xfDxf="1" sqref="AD1399" start="0" length="0"/>
  <rfmt sheetId="5" xfDxf="1" sqref="AE1399" start="0" length="0"/>
  <rcc rId="57984" sId="5" xfDxf="1" dxf="1">
    <nc r="A1400" t="inlineStr">
      <is>
        <r>
          <t>[6]</t>
        </r>
        <r>
          <rPr>
            <sz val="9"/>
            <rFont val="Tw Cen MT Condensed"/>
            <family val="2"/>
          </rPr>
          <t xml:space="preserve"> Source: AIC 2013</t>
        </r>
      </is>
    </nc>
    <ndxf>
      <font>
        <vertAlign val="superscript"/>
        <sz val="9"/>
        <name val="Tw Cen MT Condensed"/>
        <scheme val="none"/>
      </font>
    </ndxf>
  </rcc>
  <rfmt sheetId="5" xfDxf="1" sqref="B1400" start="0" length="0"/>
  <rfmt sheetId="5" xfDxf="1" sqref="C1400" start="0" length="0"/>
  <rfmt sheetId="5" xfDxf="1" sqref="D1400" start="0" length="0"/>
  <rfmt sheetId="5" xfDxf="1" sqref="E1400" start="0" length="0"/>
  <rfmt sheetId="5" xfDxf="1" sqref="F1400" start="0" length="0"/>
  <rfmt sheetId="5" xfDxf="1" sqref="G1400" start="0" length="0"/>
  <rfmt sheetId="5" xfDxf="1" sqref="H1400" start="0" length="0"/>
  <rfmt sheetId="5" xfDxf="1" sqref="I1400" start="0" length="0"/>
  <rfmt sheetId="5" xfDxf="1" sqref="J1400" start="0" length="0"/>
  <rfmt sheetId="5" xfDxf="1" sqref="K1400" start="0" length="0"/>
  <rfmt sheetId="5" xfDxf="1" sqref="L1400" start="0" length="0"/>
  <rfmt sheetId="5" xfDxf="1" sqref="M1400" start="0" length="0"/>
  <rfmt sheetId="5" xfDxf="1" sqref="N1400" start="0" length="0"/>
  <rfmt sheetId="5" xfDxf="1" sqref="O1400" start="0" length="0"/>
  <rfmt sheetId="5" xfDxf="1" sqref="P1400" start="0" length="0"/>
  <rfmt sheetId="5" xfDxf="1" sqref="Q1400" start="0" length="0"/>
  <rfmt sheetId="5" xfDxf="1" sqref="R1400" start="0" length="0"/>
  <rfmt sheetId="5" xfDxf="1" sqref="S1400" start="0" length="0"/>
  <rfmt sheetId="5" xfDxf="1" sqref="T1400" start="0" length="0"/>
  <rfmt sheetId="5" xfDxf="1" sqref="U1400" start="0" length="0"/>
  <rfmt sheetId="5" xfDxf="1" sqref="V1400" start="0" length="0"/>
  <rfmt sheetId="5" xfDxf="1" sqref="W1400" start="0" length="0"/>
  <rfmt sheetId="5" xfDxf="1" sqref="X1400" start="0" length="0"/>
  <rfmt sheetId="5" xfDxf="1" sqref="Y1400" start="0" length="0"/>
  <rfmt sheetId="5" xfDxf="1" sqref="Z1400" start="0" length="0"/>
  <rfmt sheetId="5" xfDxf="1" sqref="AA1400" start="0" length="0"/>
  <rfmt sheetId="5" xfDxf="1" sqref="AB1400" start="0" length="0"/>
  <rfmt sheetId="5" xfDxf="1" sqref="AC1400" start="0" length="0"/>
  <rfmt sheetId="5" xfDxf="1" sqref="AD1400" start="0" length="0"/>
  <rfmt sheetId="5" xfDxf="1" sqref="AE1400" start="0" length="0"/>
  <rcc rId="57985" sId="5" xfDxf="1" dxf="1">
    <nc r="A1401" t="inlineStr">
      <is>
        <r>
          <t>[7]</t>
        </r>
        <r>
          <rPr>
            <sz val="9"/>
            <rFont val="Tw Cen MT Condensed"/>
            <family val="2"/>
          </rPr>
          <t xml:space="preserve"> Source: AIC 2013</t>
        </r>
      </is>
    </nc>
    <ndxf>
      <font>
        <vertAlign val="superscript"/>
        <sz val="9"/>
        <name val="Tw Cen MT Condensed"/>
        <scheme val="none"/>
      </font>
    </ndxf>
  </rcc>
  <rfmt sheetId="5" xfDxf="1" sqref="B1401" start="0" length="0"/>
  <rfmt sheetId="5" xfDxf="1" sqref="C1401" start="0" length="0"/>
  <rfmt sheetId="5" xfDxf="1" sqref="D1401" start="0" length="0"/>
  <rfmt sheetId="5" xfDxf="1" sqref="E1401" start="0" length="0"/>
  <rfmt sheetId="5" xfDxf="1" sqref="F1401" start="0" length="0"/>
  <rfmt sheetId="5" xfDxf="1" sqref="G1401" start="0" length="0"/>
  <rfmt sheetId="5" xfDxf="1" sqref="H1401" start="0" length="0"/>
  <rfmt sheetId="5" xfDxf="1" sqref="I1401" start="0" length="0"/>
  <rfmt sheetId="5" xfDxf="1" sqref="J1401" start="0" length="0"/>
  <rfmt sheetId="5" xfDxf="1" sqref="K1401" start="0" length="0"/>
  <rfmt sheetId="5" xfDxf="1" sqref="L1401" start="0" length="0"/>
  <rfmt sheetId="5" xfDxf="1" sqref="M1401" start="0" length="0"/>
  <rfmt sheetId="5" xfDxf="1" sqref="N1401" start="0" length="0"/>
  <rfmt sheetId="5" xfDxf="1" sqref="O1401" start="0" length="0"/>
  <rfmt sheetId="5" xfDxf="1" sqref="P1401" start="0" length="0"/>
  <rfmt sheetId="5" xfDxf="1" sqref="Q1401" start="0" length="0"/>
  <rfmt sheetId="5" xfDxf="1" sqref="R1401" start="0" length="0"/>
  <rfmt sheetId="5" xfDxf="1" sqref="S1401" start="0" length="0"/>
  <rfmt sheetId="5" xfDxf="1" sqref="T1401" start="0" length="0"/>
  <rfmt sheetId="5" xfDxf="1" sqref="U1401" start="0" length="0"/>
  <rfmt sheetId="5" xfDxf="1" sqref="V1401" start="0" length="0"/>
  <rfmt sheetId="5" xfDxf="1" sqref="W1401" start="0" length="0"/>
  <rfmt sheetId="5" xfDxf="1" sqref="X1401" start="0" length="0"/>
  <rfmt sheetId="5" xfDxf="1" sqref="Y1401" start="0" length="0"/>
  <rfmt sheetId="5" xfDxf="1" sqref="Z1401" start="0" length="0"/>
  <rfmt sheetId="5" xfDxf="1" sqref="AA1401" start="0" length="0"/>
  <rfmt sheetId="5" xfDxf="1" sqref="AB1401" start="0" length="0"/>
  <rfmt sheetId="5" xfDxf="1" sqref="AC1401" start="0" length="0"/>
  <rfmt sheetId="5" xfDxf="1" sqref="AD1401" start="0" length="0"/>
  <rfmt sheetId="5" xfDxf="1" sqref="AE1401" start="0" length="0"/>
  <rcc rId="57986" sId="5" xfDxf="1" dxf="1">
    <nc r="A1402" t="inlineStr">
      <is>
        <r>
          <t>[8]</t>
        </r>
        <r>
          <rPr>
            <sz val="9"/>
            <rFont val="Tw Cen MT Condensed"/>
            <family val="2"/>
          </rPr>
          <t xml:space="preserve"> Source: AIC, 2013</t>
        </r>
      </is>
    </nc>
    <ndxf>
      <font>
        <vertAlign val="superscript"/>
        <sz val="9"/>
        <name val="Tw Cen MT Condensed"/>
        <scheme val="none"/>
      </font>
    </ndxf>
  </rcc>
  <rfmt sheetId="5" xfDxf="1" sqref="B1402" start="0" length="0"/>
  <rfmt sheetId="5" xfDxf="1" sqref="C1402" start="0" length="0"/>
  <rfmt sheetId="5" xfDxf="1" sqref="D1402" start="0" length="0"/>
  <rfmt sheetId="5" xfDxf="1" sqref="E1402" start="0" length="0"/>
  <rfmt sheetId="5" xfDxf="1" sqref="F1402" start="0" length="0"/>
  <rfmt sheetId="5" xfDxf="1" sqref="G1402" start="0" length="0"/>
  <rfmt sheetId="5" xfDxf="1" sqref="H1402" start="0" length="0"/>
  <rfmt sheetId="5" xfDxf="1" sqref="I1402" start="0" length="0"/>
  <rfmt sheetId="5" xfDxf="1" sqref="J1402" start="0" length="0"/>
  <rfmt sheetId="5" xfDxf="1" sqref="K1402" start="0" length="0"/>
  <rfmt sheetId="5" xfDxf="1" sqref="L1402" start="0" length="0"/>
  <rfmt sheetId="5" xfDxf="1" sqref="M1402" start="0" length="0"/>
  <rfmt sheetId="5" xfDxf="1" sqref="N1402" start="0" length="0"/>
  <rfmt sheetId="5" xfDxf="1" sqref="O1402" start="0" length="0"/>
  <rfmt sheetId="5" xfDxf="1" sqref="P1402" start="0" length="0"/>
  <rfmt sheetId="5" xfDxf="1" sqref="Q1402" start="0" length="0"/>
  <rfmt sheetId="5" xfDxf="1" sqref="R1402" start="0" length="0"/>
  <rfmt sheetId="5" xfDxf="1" sqref="S1402" start="0" length="0"/>
  <rfmt sheetId="5" xfDxf="1" sqref="T1402" start="0" length="0"/>
  <rfmt sheetId="5" xfDxf="1" sqref="U1402" start="0" length="0"/>
  <rfmt sheetId="5" xfDxf="1" sqref="V1402" start="0" length="0"/>
  <rfmt sheetId="5" xfDxf="1" sqref="W1402" start="0" length="0"/>
  <rfmt sheetId="5" xfDxf="1" sqref="X1402" start="0" length="0"/>
  <rfmt sheetId="5" xfDxf="1" sqref="Y1402" start="0" length="0"/>
  <rfmt sheetId="5" xfDxf="1" sqref="Z1402" start="0" length="0"/>
  <rfmt sheetId="5" xfDxf="1" sqref="AA1402" start="0" length="0"/>
  <rfmt sheetId="5" xfDxf="1" sqref="AB1402" start="0" length="0"/>
  <rfmt sheetId="5" xfDxf="1" sqref="AC1402" start="0" length="0"/>
  <rfmt sheetId="5" xfDxf="1" sqref="AD1402" start="0" length="0"/>
  <rfmt sheetId="5" xfDxf="1" sqref="AE1402" start="0" length="0"/>
  <rcc rId="57987" sId="5">
    <nc r="B1232">
      <v>2015</v>
    </nc>
  </rcc>
  <rcc rId="57988" sId="5">
    <nc r="E1232">
      <v>2015</v>
    </nc>
  </rcc>
  <rcc rId="57989" sId="5">
    <nc r="I1232">
      <v>2015</v>
    </nc>
  </rcc>
  <rcc rId="57990" sId="5">
    <nc r="M1232">
      <v>2015</v>
    </nc>
  </rcc>
  <rcv guid="{6A4D0948-B553-4BA8-A874-930648794539}" action="delete"/>
  <rdn rId="0" localSheetId="1" customView="1" name="Z_6A4D0948_B553_4BA8_A874_930648794539_.wvu.PrintArea" hidden="1" oldHidden="1">
    <formula>'DETAILED BUDGET'!$A$1:$O$843</formula>
    <oldFormula>'DETAILED BUDGET'!$A$1:$O$843</oldFormula>
  </rdn>
  <rdn rId="0" localSheetId="2" customView="1" name="Z_6A4D0948_B553_4BA8_A874_930648794539_.wvu.PrintArea" hidden="1" oldHidden="1">
    <formula>'Summary funding'!$A$1:$I$24</formula>
    <oldFormula>'Summary funding'!$A$1:$I$24</oldFormula>
  </rdn>
  <rcv guid="{6A4D0948-B553-4BA8-A874-930648794539}" action="add"/>
</revisions>
</file>

<file path=xl/revisions/revisionLog111.xml><?xml version="1.0" encoding="utf-8"?>
<revisions xmlns="http://schemas.openxmlformats.org/spreadsheetml/2006/main" xmlns:r="http://schemas.openxmlformats.org/officeDocument/2006/relationships">
  <rcv guid="{516F2DAC-7A22-4DA6-8C1B-3B629C824309}" action="delete"/>
  <rcv guid="{516F2DAC-7A22-4DA6-8C1B-3B629C824309}" action="add"/>
</revisions>
</file>

<file path=xl/revisions/revisionLog12.xml><?xml version="1.0" encoding="utf-8"?>
<revisions xmlns="http://schemas.openxmlformats.org/spreadsheetml/2006/main" xmlns:r="http://schemas.openxmlformats.org/officeDocument/2006/relationships">
  <rcv guid="{6A4D0948-B553-4BA8-A874-930648794539}" action="delete"/>
  <rdn rId="0" localSheetId="1" customView="1" name="Z_6A4D0948_B553_4BA8_A874_930648794539_.wvu.PrintArea" hidden="1" oldHidden="1">
    <formula>'DETAILED BUDGET'!$A$1:$O$843</formula>
    <oldFormula>'DETAILED BUDGET'!$A$1:$O$843</oldFormula>
  </rdn>
  <rdn rId="0" localSheetId="2" customView="1" name="Z_6A4D0948_B553_4BA8_A874_930648794539_.wvu.PrintArea" hidden="1" oldHidden="1">
    <formula>'Summary funding'!$A$1:$I$24</formula>
    <oldFormula>'Summary funding'!$A$1:$I$24</oldFormula>
  </rdn>
  <rdn rId="0" localSheetId="5" customView="1" name="Z_6A4D0948_B553_4BA8_A874_930648794539_.wvu.Rows" hidden="1" oldHidden="1">
    <formula>'Project documentary-proposal'!$25:$25,'Project documentary-proposal'!$27:$27</formula>
    <oldFormula>'Project documentary-proposal'!$25:$25,'Project documentary-proposal'!$27:$27</oldFormula>
  </rdn>
  <rcv guid="{6A4D0948-B553-4BA8-A874-930648794539}" action="add"/>
  <rsnm rId="58702" sheetId="5" oldName="[projected HIV-AIDS action  Budget 2015-2020.xlsx]Sheet2" newName="[projected HIV-AIDS action  Budget 2015-2020.xlsx]Project documentary-proposal"/>
</revisions>
</file>

<file path=xl/revisions/revisionLog121.xml><?xml version="1.0" encoding="utf-8"?>
<revisions xmlns="http://schemas.openxmlformats.org/spreadsheetml/2006/main" xmlns:r="http://schemas.openxmlformats.org/officeDocument/2006/relationships">
  <rrc rId="57993" sId="5" ref="A1:XFD1" action="deleteRow">
    <rfmt sheetId="5" xfDxf="1" sqref="A1:XFD1" start="0" length="0"/>
  </rrc>
  <rrc rId="57994" sId="5" ref="A1:XFD1" action="deleteRow">
    <rfmt sheetId="5" xfDxf="1" sqref="A1:XFD1" start="0" length="0"/>
  </rrc>
  <rrc rId="57995" sId="5" ref="A1:XFD1" action="deleteRow">
    <rfmt sheetId="5" xfDxf="1" sqref="A1:XFD1" start="0" length="0"/>
  </rrc>
  <rrc rId="57996" sId="5" ref="A1:XFD1" action="deleteRow">
    <rfmt sheetId="5" xfDxf="1" sqref="A1:XFD1" start="0" length="0"/>
  </rrc>
  <rrc rId="57997" sId="5" ref="A1:XFD1" action="deleteRow">
    <rfmt sheetId="5" xfDxf="1" sqref="A1:XFD1" start="0" length="0"/>
  </rrc>
  <rrc rId="57998" sId="5" ref="A1:XFD1" action="deleteRow">
    <rfmt sheetId="5" xfDxf="1" sqref="A1:XFD1" start="0" length="0"/>
  </rrc>
  <rrc rId="57999" sId="5" ref="A1:XFD1" action="deleteRow">
    <rfmt sheetId="5" xfDxf="1" sqref="A1:XFD1" start="0" length="0"/>
  </rrc>
  <rrc rId="58000" sId="5" ref="A1:XFD1" action="deleteRow">
    <rfmt sheetId="5" xfDxf="1" sqref="A1:XFD1" start="0" length="0"/>
  </rrc>
  <rrc rId="58001" sId="5" ref="A1:XFD1" action="deleteRow">
    <rfmt sheetId="5" xfDxf="1" sqref="A1:XFD1" start="0" length="0"/>
  </rrc>
  <rrc rId="58002" sId="5" ref="A1:XFD1" action="deleteRow">
    <rfmt sheetId="5" xfDxf="1" sqref="A1:XFD1" start="0" length="0"/>
  </rrc>
  <rrc rId="58003" sId="5" ref="A1:XFD1" action="deleteRow">
    <rfmt sheetId="5" xfDxf="1" sqref="A1:XFD1" start="0" length="0"/>
  </rrc>
  <rrc rId="58004" sId="5" ref="A1:XFD1" action="deleteRow">
    <rfmt sheetId="5" xfDxf="1" sqref="A1:XFD1" start="0" length="0"/>
  </rrc>
  <rrc rId="58005" sId="5" ref="A1:XFD1" action="deleteRow">
    <rfmt sheetId="5" xfDxf="1" sqref="A1:XFD1" start="0" length="0"/>
  </rrc>
  <rrc rId="58006" sId="5" ref="A1:XFD1" action="deleteRow">
    <rfmt sheetId="5" xfDxf="1" sqref="A1:XFD1" start="0" length="0"/>
  </rrc>
  <rrc rId="58007" sId="5" ref="A1:XFD1" action="deleteRow">
    <rfmt sheetId="5" xfDxf="1" sqref="A1:XFD1" start="0" length="0"/>
  </rrc>
  <rrc rId="58008" sId="5" ref="A1:XFD1" action="deleteRow">
    <rfmt sheetId="5" xfDxf="1" sqref="A1:XFD1" start="0" length="0"/>
  </rrc>
  <rrc rId="58009" sId="5" ref="A1:XFD1" action="deleteRow">
    <rfmt sheetId="5" xfDxf="1" sqref="A1:XFD1" start="0" length="0"/>
  </rrc>
  <rrc rId="58010" sId="5" ref="A1:XFD1" action="deleteRow">
    <rfmt sheetId="5" xfDxf="1" sqref="A1:XFD1" start="0" length="0"/>
  </rrc>
  <rrc rId="58011" sId="5" ref="A1:XFD1" action="deleteRow">
    <rfmt sheetId="5" xfDxf="1" sqref="A1:XFD1" start="0" length="0"/>
  </rrc>
  <rrc rId="58012" sId="5" ref="A1:XFD1" action="deleteRow">
    <rfmt sheetId="5" xfDxf="1" sqref="A1:XFD1" start="0" length="0"/>
  </rrc>
  <rrc rId="58013" sId="5" ref="A1:XFD1" action="deleteRow">
    <rfmt sheetId="5" xfDxf="1" sqref="A1:XFD1" start="0" length="0"/>
  </rrc>
  <rrc rId="58014" sId="5" ref="A1:XFD1" action="deleteRow">
    <rfmt sheetId="5" xfDxf="1" sqref="A1:XFD1" start="0" length="0"/>
  </rrc>
  <rrc rId="58015" sId="5" ref="A1:XFD1" action="deleteRow">
    <rfmt sheetId="5" xfDxf="1" sqref="A1:XFD1" start="0" length="0"/>
  </rrc>
  <rrc rId="58016" sId="5" ref="A1:XFD1" action="deleteRow">
    <rfmt sheetId="5" xfDxf="1" sqref="A1:XFD1" start="0" length="0"/>
  </rrc>
  <rrc rId="58017" sId="5" ref="A1:XFD1" action="deleteRow">
    <rfmt sheetId="5" xfDxf="1" sqref="A1:XFD1" start="0" length="0"/>
  </rrc>
  <rrc rId="58018" sId="5" ref="A1:XFD1" action="deleteRow">
    <rfmt sheetId="5" xfDxf="1" sqref="A1:XFD1" start="0" length="0"/>
  </rrc>
  <rrc rId="58019" sId="5" ref="A1:XFD1" action="deleteRow">
    <rfmt sheetId="5" xfDxf="1" sqref="A1:XFD1" start="0" length="0"/>
  </rrc>
  <rrc rId="58020" sId="5" ref="A1:XFD1" action="deleteRow">
    <rfmt sheetId="5" xfDxf="1" sqref="A1:XFD1" start="0" length="0"/>
  </rrc>
  <rrc rId="58021" sId="5" ref="A1:XFD1" action="deleteRow">
    <rfmt sheetId="5" xfDxf="1" sqref="A1:XFD1" start="0" length="0"/>
  </rrc>
  <rrc rId="58022" sId="5" ref="A1:XFD1" action="deleteRow">
    <rfmt sheetId="5" xfDxf="1" sqref="A1:XFD1" start="0" length="0"/>
  </rrc>
  <rrc rId="58023" sId="5" ref="A1:XFD1" action="deleteRow">
    <rfmt sheetId="5" xfDxf="1" sqref="A1:XFD1" start="0" length="0"/>
  </rrc>
  <rrc rId="58024" sId="5" ref="A1:XFD1" action="deleteRow">
    <rfmt sheetId="5" xfDxf="1" sqref="A1:XFD1" start="0" length="0"/>
  </rrc>
  <rrc rId="58025" sId="5" ref="A1:XFD1" action="deleteRow">
    <rfmt sheetId="5" xfDxf="1" sqref="A1:XFD1" start="0" length="0"/>
  </rrc>
  <rrc rId="58026" sId="5" ref="A1:XFD1" action="deleteRow">
    <rfmt sheetId="5" xfDxf="1" sqref="A1:XFD1" start="0" length="0"/>
  </rrc>
  <rrc rId="58027" sId="5" ref="A1:XFD1" action="deleteRow">
    <rfmt sheetId="5" xfDxf="1" sqref="A1:XFD1" start="0" length="0"/>
  </rrc>
  <rrc rId="58028" sId="5" ref="A1:XFD1" action="deleteRow">
    <rfmt sheetId="5" xfDxf="1" sqref="A1:XFD1" start="0" length="0"/>
  </rrc>
  <rrc rId="58029" sId="5" ref="A1:XFD1" action="deleteRow">
    <rfmt sheetId="5" xfDxf="1" sqref="A1:XFD1" start="0" length="0"/>
  </rrc>
  <rrc rId="58030" sId="5" ref="A1:XFD1" action="deleteRow">
    <rfmt sheetId="5" xfDxf="1" sqref="A1:XFD1" start="0" length="0"/>
  </rrc>
  <rrc rId="58031" sId="5" ref="A1:XFD1" action="deleteRow">
    <rfmt sheetId="5" xfDxf="1" sqref="A1:XFD1" start="0" length="0"/>
  </rrc>
  <rrc rId="58032" sId="5" ref="A1:XFD1" action="deleteRow">
    <rfmt sheetId="5" xfDxf="1" sqref="A1:XFD1" start="0" length="0"/>
  </rrc>
  <rrc rId="58033" sId="5" ref="A1:XFD1" action="deleteRow">
    <rfmt sheetId="5" xfDxf="1" sqref="A1:XFD1" start="0" length="0"/>
  </rrc>
  <rrc rId="58034" sId="5" ref="A1:XFD1" action="deleteRow">
    <rfmt sheetId="5" xfDxf="1" sqref="A1:XFD1" start="0" length="0"/>
  </rrc>
  <rrc rId="58035" sId="5" ref="A1:XFD1" action="deleteRow">
    <rfmt sheetId="5" xfDxf="1" sqref="A1:XFD1" start="0" length="0"/>
  </rrc>
  <rrc rId="58036" sId="5" ref="A1:XFD1" action="deleteRow">
    <rfmt sheetId="5" xfDxf="1" sqref="A1:XFD1" start="0" length="0"/>
  </rrc>
  <rrc rId="58037" sId="5" ref="A1:XFD1" action="deleteRow">
    <rfmt sheetId="5" xfDxf="1" sqref="A1:XFD1" start="0" length="0"/>
  </rrc>
  <rrc rId="58038" sId="5" ref="A1:XFD1" action="deleteRow">
    <rfmt sheetId="5" xfDxf="1" sqref="A1:XFD1" start="0" length="0"/>
  </rrc>
  <rrc rId="58039" sId="5" ref="A1:XFD1" action="deleteRow">
    <rfmt sheetId="5" xfDxf="1" sqref="A1:XFD1" start="0" length="0"/>
  </rrc>
  <rrc rId="58040" sId="5" ref="A1:XFD1" action="deleteRow">
    <rfmt sheetId="5" xfDxf="1" sqref="A1:XFD1" start="0" length="0"/>
  </rrc>
  <rrc rId="58041" sId="5" ref="A1:XFD1" action="deleteRow">
    <rfmt sheetId="5" xfDxf="1" sqref="A1:XFD1" start="0" length="0"/>
  </rrc>
  <rrc rId="58042" sId="5" ref="A1:XFD1" action="deleteRow">
    <rfmt sheetId="5" xfDxf="1" sqref="A1:XFD1" start="0" length="0"/>
  </rrc>
  <rrc rId="58043" sId="5" ref="A1:XFD1" action="deleteRow">
    <rfmt sheetId="5" xfDxf="1" sqref="A1:XFD1" start="0" length="0"/>
  </rrc>
  <rrc rId="58044" sId="5" ref="A1:XFD1" action="deleteRow">
    <rfmt sheetId="5" xfDxf="1" sqref="A1:XFD1" start="0" length="0"/>
  </rrc>
  <rrc rId="58045" sId="5" ref="A1:XFD1" action="deleteRow">
    <rfmt sheetId="5" xfDxf="1" sqref="A1:XFD1" start="0" length="0"/>
  </rrc>
  <rrc rId="58046" sId="5" ref="A1:XFD1" action="deleteRow">
    <rfmt sheetId="5" xfDxf="1" sqref="A1:XFD1" start="0" length="0"/>
  </rrc>
  <rrc rId="58047" sId="5" ref="A1:XFD1" action="deleteRow">
    <rfmt sheetId="5" xfDxf="1" sqref="A1:XFD1" start="0" length="0"/>
  </rrc>
  <rrc rId="58048" sId="5" ref="A1:XFD1" action="deleteRow">
    <rfmt sheetId="5" xfDxf="1" sqref="A1:XFD1" start="0" length="0"/>
  </rrc>
  <rrc rId="58049" sId="5" ref="A1:XFD1" action="deleteRow">
    <rfmt sheetId="5" xfDxf="1" sqref="A1:XFD1" start="0" length="0"/>
  </rrc>
  <rrc rId="58050" sId="5" ref="A1:XFD1" action="deleteRow">
    <undo index="0" exp="ref" ref3D="1" dr="$I$1" dn="_Toc387094868" sId="5"/>
    <rfmt sheetId="5" xfDxf="1" sqref="A1:XFD1" start="0" length="0"/>
  </rrc>
  <rrc rId="58051" sId="5" ref="A1:XFD1" action="deleteRow">
    <rfmt sheetId="5" xfDxf="1" sqref="A1:XFD1" start="0" length="0"/>
  </rrc>
  <rrc rId="58052" sId="5" ref="A1:XFD1" action="deleteRow">
    <rfmt sheetId="5" xfDxf="1" sqref="A1:XFD1" start="0" length="0"/>
  </rrc>
  <rrc rId="58053" sId="5" ref="A1:XFD1" action="deleteRow">
    <rfmt sheetId="5" xfDxf="1" sqref="A1:XFD1" start="0" length="0"/>
  </rrc>
  <rrc rId="58054" sId="5" ref="A1:XFD1" action="deleteRow">
    <rfmt sheetId="5" xfDxf="1" sqref="A1:XFD1" start="0" length="0"/>
  </rrc>
  <rrc rId="58055" sId="5" ref="A1:XFD1" action="deleteRow">
    <rfmt sheetId="5" xfDxf="1" sqref="A1:XFD1" start="0" length="0"/>
  </rrc>
  <rrc rId="58056" sId="5" ref="A1:XFD1" action="deleteRow">
    <rfmt sheetId="5" xfDxf="1" sqref="A1:XFD1" start="0" length="0"/>
  </rrc>
  <rrc rId="58057" sId="5" ref="A1:XFD1" action="deleteRow">
    <rfmt sheetId="5" xfDxf="1" sqref="A1:XFD1" start="0" length="0"/>
  </rrc>
  <rrc rId="58058" sId="5" ref="A1:XFD1" action="deleteRow">
    <rfmt sheetId="5" xfDxf="1" sqref="A1:XFD1" start="0" length="0"/>
  </rrc>
  <rrc rId="58059" sId="5" ref="A1:XFD1" action="deleteRow">
    <rfmt sheetId="5" xfDxf="1" sqref="A1:XFD1" start="0" length="0"/>
  </rrc>
  <rrc rId="58060" sId="5" ref="A1:XFD1" action="deleteRow">
    <rfmt sheetId="5" xfDxf="1" sqref="A1:XFD1" start="0" length="0"/>
  </rrc>
  <rrc rId="58061" sId="5" ref="A1:XFD1" action="deleteRow">
    <rfmt sheetId="5" xfDxf="1" sqref="A1:XFD1" start="0" length="0"/>
  </rrc>
  <rrc rId="58062" sId="5" ref="A1:XFD1" action="deleteRow">
    <rfmt sheetId="5" xfDxf="1" sqref="A1:XFD1" start="0" length="0"/>
  </rrc>
  <rrc rId="58063" sId="5" ref="A1:XFD1" action="deleteRow">
    <rfmt sheetId="5" xfDxf="1" sqref="A1:XFD1" start="0" length="0"/>
  </rrc>
  <rrc rId="58064" sId="5" ref="A1:XFD1" action="deleteRow">
    <rfmt sheetId="5" xfDxf="1" sqref="A1:XFD1" start="0" length="0"/>
  </rrc>
  <rrc rId="58065" sId="5" ref="A1:XFD1" action="deleteRow">
    <rfmt sheetId="5" xfDxf="1" sqref="A1:XFD1" start="0" length="0"/>
  </rrc>
  <rrc rId="58066" sId="5" ref="A1:XFD1" action="deleteRow">
    <rfmt sheetId="5" xfDxf="1" sqref="A1:XFD1" start="0" length="0"/>
  </rrc>
  <rrc rId="58067" sId="5" ref="A1:XFD1" action="deleteRow">
    <rfmt sheetId="5" xfDxf="1" sqref="A1:XFD1" start="0" length="0"/>
  </rrc>
  <rrc rId="58068" sId="5" ref="A1:XFD1" action="deleteRow">
    <rfmt sheetId="5" xfDxf="1" sqref="A1:XFD1" start="0" length="0"/>
  </rrc>
  <rrc rId="58069" sId="5" ref="A1:XFD1" action="deleteRow">
    <rfmt sheetId="5" xfDxf="1" sqref="A1:XFD1" start="0" length="0"/>
  </rrc>
  <rrc rId="58070" sId="5" ref="A1:XFD1" action="deleteRow">
    <rfmt sheetId="5" xfDxf="1" sqref="A1:XFD1" start="0" length="0"/>
  </rrc>
  <rrc rId="58071" sId="5" ref="A1:XFD1" action="deleteRow">
    <rfmt sheetId="5" xfDxf="1" sqref="A1:XFD1" start="0" length="0"/>
  </rrc>
  <rrc rId="58072" sId="5" ref="A1:XFD1" action="deleteRow">
    <rfmt sheetId="5" xfDxf="1" sqref="A1:XFD1" start="0" length="0"/>
  </rrc>
  <rrc rId="58073" sId="5" ref="A1:XFD1" action="deleteRow">
    <rfmt sheetId="5" xfDxf="1" sqref="A1:XFD1" start="0" length="0"/>
  </rrc>
  <rrc rId="58074" sId="5" ref="A1:XFD1" action="deleteRow">
    <rfmt sheetId="5" xfDxf="1" sqref="A1:XFD1" start="0" length="0"/>
  </rrc>
  <rrc rId="58075" sId="5" ref="A1:XFD1" action="deleteRow">
    <rfmt sheetId="5" xfDxf="1" sqref="A1:XFD1" start="0" length="0"/>
  </rrc>
  <rrc rId="58076" sId="5" ref="A1:XFD1" action="deleteRow">
    <rfmt sheetId="5" xfDxf="1" sqref="A1:XFD1" start="0" length="0"/>
  </rrc>
  <rrc rId="58077" sId="5" ref="A1:XFD1" action="deleteRow">
    <rfmt sheetId="5" xfDxf="1" sqref="A1:XFD1" start="0" length="0"/>
  </rrc>
  <rrc rId="58078" sId="5" ref="A1:XFD1" action="deleteRow">
    <rfmt sheetId="5" xfDxf="1" sqref="A1:XFD1" start="0" length="0"/>
  </rrc>
  <rrc rId="58079" sId="5" ref="A1:XFD1" action="deleteRow">
    <rfmt sheetId="5" xfDxf="1" sqref="A1:XFD1" start="0" length="0"/>
  </rrc>
  <rrc rId="58080" sId="5" ref="A1:XFD1" action="deleteRow">
    <rfmt sheetId="5" xfDxf="1" sqref="A1:XFD1" start="0" length="0"/>
  </rrc>
  <rrc rId="58081" sId="5" ref="A1:XFD1" action="deleteRow">
    <rfmt sheetId="5" xfDxf="1" sqref="A1:XFD1" start="0" length="0"/>
  </rrc>
  <rrc rId="58082" sId="5" ref="A1:XFD1" action="deleteRow">
    <rfmt sheetId="5" xfDxf="1" sqref="A1:XFD1" start="0" length="0"/>
  </rrc>
  <rrc rId="58083" sId="5" ref="A1:XFD1" action="deleteRow">
    <rfmt sheetId="5" xfDxf="1" sqref="A1:XFD1" start="0" length="0"/>
  </rrc>
  <rrc rId="58084" sId="5" ref="A1:XFD1" action="deleteRow">
    <rfmt sheetId="5" xfDxf="1" sqref="A1:XFD1" start="0" length="0"/>
  </rrc>
  <rrc rId="58085" sId="5" ref="A1:XFD1" action="deleteRow">
    <undo index="0" exp="ref" ref3D="1" dr="$I$1" dn="_Toc387094869" sId="5"/>
    <rfmt sheetId="5" xfDxf="1" sqref="A1:XFD1" start="0" length="0"/>
  </rrc>
  <rrc rId="58086" sId="5" ref="A1:XFD1" action="deleteRow">
    <rfmt sheetId="5" xfDxf="1" sqref="A1:XFD1" start="0" length="0"/>
  </rrc>
  <rrc rId="58087" sId="5" ref="A1:XFD1" action="deleteRow">
    <rfmt sheetId="5" xfDxf="1" sqref="A1:XFD1" start="0" length="0"/>
  </rrc>
  <rrc rId="58088" sId="5" ref="A1:XFD1" action="deleteRow">
    <rfmt sheetId="5" xfDxf="1" sqref="A1:XFD1" start="0" length="0"/>
  </rrc>
  <rrc rId="58089" sId="5" ref="A1:XFD1" action="deleteRow">
    <rfmt sheetId="5" xfDxf="1" sqref="A1:XFD1" start="0" length="0"/>
  </rrc>
  <rrc rId="58090" sId="5" ref="A1:XFD1" action="deleteRow">
    <rfmt sheetId="5" xfDxf="1" sqref="A1:XFD1" start="0" length="0"/>
  </rrc>
  <rrc rId="58091" sId="5" ref="A1:XFD1" action="deleteRow">
    <rfmt sheetId="5" xfDxf="1" sqref="A1:XFD1" start="0" length="0"/>
  </rrc>
  <rrc rId="58092" sId="5" ref="A1:XFD1" action="deleteRow">
    <rfmt sheetId="5" xfDxf="1" sqref="A1:XFD1" start="0" length="0"/>
  </rrc>
  <rrc rId="58093" sId="5" ref="A1:XFD1" action="deleteRow">
    <rfmt sheetId="5" xfDxf="1" sqref="A1:XFD1" start="0" length="0"/>
  </rrc>
  <rrc rId="58094" sId="5" ref="A1:XFD1" action="deleteRow">
    <rfmt sheetId="5" xfDxf="1" sqref="A1:XFD1" start="0" length="0"/>
  </rrc>
  <rrc rId="58095" sId="5" ref="A1:XFD1" action="deleteRow">
    <rfmt sheetId="5" xfDxf="1" sqref="A1:XFD1" start="0" length="0"/>
  </rrc>
  <rrc rId="58096" sId="5" ref="A1:XFD1" action="deleteRow">
    <rfmt sheetId="5" xfDxf="1" sqref="A1:XFD1" start="0" length="0"/>
  </rrc>
  <rrc rId="58097" sId="5" ref="A1:XFD1" action="deleteRow">
    <rfmt sheetId="5" xfDxf="1" sqref="A1:XFD1" start="0" length="0"/>
  </rrc>
  <rrc rId="58098" sId="5" ref="A1:XFD1" action="deleteRow">
    <rfmt sheetId="5" xfDxf="1" sqref="A1:XFD1" start="0" length="0"/>
  </rrc>
  <rrc rId="58099" sId="5" ref="A1:XFD1" action="deleteRow">
    <rfmt sheetId="5" xfDxf="1" sqref="A1:XFD1" start="0" length="0"/>
  </rrc>
  <rrc rId="58100" sId="5" ref="A1:XFD1" action="deleteRow">
    <rfmt sheetId="5" xfDxf="1" sqref="A1:XFD1" start="0" length="0"/>
  </rrc>
  <rrc rId="58101" sId="5" ref="A1:XFD1" action="deleteRow">
    <rfmt sheetId="5" xfDxf="1" sqref="A1:XFD1" start="0" length="0"/>
  </rrc>
  <rrc rId="58102" sId="5" ref="A1:XFD1" action="deleteRow">
    <rfmt sheetId="5" xfDxf="1" sqref="A1:XFD1" start="0" length="0"/>
  </rrc>
  <rrc rId="58103" sId="5" ref="A1:XFD1" action="deleteRow">
    <rfmt sheetId="5" xfDxf="1" sqref="A1:XFD1" start="0" length="0"/>
  </rrc>
  <rrc rId="58104" sId="5" ref="A1:XFD1" action="deleteRow">
    <rfmt sheetId="5" xfDxf="1" sqref="A1:XFD1" start="0" length="0"/>
  </rrc>
  <rrc rId="58105" sId="5" ref="A1:XFD1" action="deleteRow">
    <undo index="0" exp="ref" ref3D="1" dr="$I$1" dn="_Toc387094870" sId="5"/>
    <rfmt sheetId="5" xfDxf="1" sqref="A1:XFD1" start="0" length="0"/>
  </rrc>
  <rrc rId="58106" sId="5" ref="A1:XFD1" action="deleteRow">
    <undo index="0" exp="ref" ref3D="1" dr="$I$1" dn="_Toc387094871" sId="5"/>
    <rfmt sheetId="5" xfDxf="1" sqref="A1:XFD1" start="0" length="0"/>
  </rrc>
  <rrc rId="58107" sId="5" ref="A1:XFD1" action="deleteRow">
    <rfmt sheetId="5" xfDxf="1" sqref="A1:XFD1" start="0" length="0"/>
  </rrc>
  <rrc rId="58108" sId="5" ref="A1:XFD1" action="deleteRow">
    <rfmt sheetId="5" xfDxf="1" sqref="A1:XFD1" start="0" length="0"/>
  </rrc>
  <rrc rId="58109" sId="5" ref="A1:XFD1" action="deleteRow">
    <rfmt sheetId="5" xfDxf="1" sqref="A1:XFD1" start="0" length="0"/>
  </rrc>
  <rrc rId="58110" sId="5" ref="A1:XFD1" action="deleteRow">
    <rfmt sheetId="5" xfDxf="1" sqref="A1:XFD1" start="0" length="0"/>
  </rrc>
  <rrc rId="58111" sId="5" ref="A1:XFD1" action="deleteRow">
    <undo index="0" exp="ref" ref3D="1" dr="$I$1" dn="_ftnref3" sId="5"/>
    <rfmt sheetId="5" xfDxf="1" sqref="A1:XFD1" start="0" length="0"/>
  </rrc>
  <rrc rId="58112" sId="5" ref="A1:XFD1" action="deleteRow">
    <rfmt sheetId="5" xfDxf="1" sqref="A1:XFD1" start="0" length="0"/>
  </rrc>
  <rrc rId="58113" sId="5" ref="A1:XFD1" action="deleteRow">
    <rfmt sheetId="5" xfDxf="1" sqref="A1:XFD1" start="0" length="0"/>
  </rrc>
  <rrc rId="58114" sId="5" ref="A1:XFD1" action="deleteRow">
    <rfmt sheetId="5" xfDxf="1" sqref="A1:XFD1" start="0" length="0"/>
  </rrc>
  <rrc rId="58115" sId="5" ref="A1:XFD1" action="deleteRow">
    <rfmt sheetId="5" xfDxf="1" sqref="A1:XFD1" start="0" length="0"/>
  </rrc>
  <rrc rId="58116" sId="5" ref="A1:XFD1" action="deleteRow">
    <rfmt sheetId="5" xfDxf="1" sqref="A1:XFD1" start="0" length="0"/>
  </rrc>
  <rrc rId="58117" sId="5" ref="A1:XFD1" action="deleteRow">
    <rfmt sheetId="5" xfDxf="1" sqref="A1:XFD1" start="0" length="0"/>
  </rrc>
  <rrc rId="58118" sId="5" ref="A1:XFD1" action="deleteRow">
    <rfmt sheetId="5" xfDxf="1" sqref="A1:XFD1" start="0" length="0"/>
  </rrc>
  <rrc rId="58119" sId="5" ref="A1:XFD1" action="deleteRow">
    <rfmt sheetId="5" xfDxf="1" sqref="A1:XFD1" start="0" length="0"/>
  </rrc>
  <rrc rId="58120" sId="5" ref="A1:XFD1" action="deleteRow">
    <rfmt sheetId="5" xfDxf="1" sqref="A1:XFD1" start="0" length="0"/>
  </rrc>
  <rrc rId="58121" sId="5" ref="A1:XFD1" action="deleteRow">
    <rfmt sheetId="5" xfDxf="1" sqref="A1:XFD1" start="0" length="0"/>
  </rrc>
  <rrc rId="58122" sId="5" ref="A1:XFD1" action="deleteRow">
    <rfmt sheetId="5" xfDxf="1" sqref="A1:XFD1" start="0" length="0"/>
  </rrc>
  <rrc rId="58123" sId="5" ref="A1:XFD1" action="deleteRow">
    <rfmt sheetId="5" xfDxf="1" sqref="A1:XFD1" start="0" length="0"/>
  </rrc>
  <rrc rId="58124" sId="5" ref="A1:XFD1" action="deleteRow">
    <rfmt sheetId="5" xfDxf="1" sqref="A1:XFD1" start="0" length="0"/>
  </rrc>
  <rrc rId="58125" sId="5" ref="A1:XFD1" action="deleteRow">
    <rfmt sheetId="5" xfDxf="1" sqref="A1:XFD1" start="0" length="0"/>
  </rrc>
  <rrc rId="58126" sId="5" ref="A1:XFD1" action="deleteRow">
    <undo index="0" exp="ref" ref3D="1" dr="$I$1" dn="_Toc387094872" sId="5"/>
    <rfmt sheetId="5" xfDxf="1" sqref="A1:XFD1" start="0" length="0"/>
  </rrc>
  <rrc rId="58127" sId="5" ref="A1:XFD1" action="deleteRow">
    <rfmt sheetId="5" xfDxf="1" sqref="A1:XFD1" start="0" length="0"/>
  </rrc>
  <rrc rId="58128" sId="5" ref="A1:XFD1" action="deleteRow">
    <rfmt sheetId="5" xfDxf="1" sqref="A1:XFD1" start="0" length="0"/>
  </rrc>
  <rrc rId="58129" sId="5" ref="A1:XFD1" action="deleteRow">
    <rfmt sheetId="5" xfDxf="1" sqref="A1:XFD1" start="0" length="0"/>
  </rrc>
  <rrc rId="58130" sId="5" ref="A1:XFD1" action="deleteRow">
    <rfmt sheetId="5" xfDxf="1" sqref="A1:XFD1" start="0" length="0"/>
  </rrc>
  <rrc rId="58131" sId="5" ref="A1:XFD1" action="deleteRow">
    <rfmt sheetId="5" xfDxf="1" sqref="A1:XFD1" start="0" length="0"/>
  </rrc>
  <rrc rId="58132" sId="5" ref="A1:XFD1" action="deleteRow">
    <rfmt sheetId="5" xfDxf="1" sqref="A1:XFD1" start="0" length="0"/>
  </rrc>
  <rrc rId="58133" sId="5" ref="A1:XFD1" action="deleteRow">
    <rfmt sheetId="5" xfDxf="1" sqref="A1:XFD1" start="0" length="0"/>
  </rrc>
  <rrc rId="58134" sId="5" ref="A1:XFD1" action="deleteRow">
    <rfmt sheetId="5" xfDxf="1" sqref="A1:XFD1" start="0" length="0"/>
  </rrc>
  <rrc rId="58135" sId="5" ref="A1:XFD1" action="deleteRow">
    <rfmt sheetId="5" xfDxf="1" sqref="A1:XFD1" start="0" length="0"/>
  </rrc>
  <rrc rId="58136" sId="5" ref="A1:XFD1" action="deleteRow">
    <rfmt sheetId="5" xfDxf="1" sqref="A1:XFD1" start="0" length="0"/>
  </rrc>
  <rrc rId="58137" sId="5" ref="A1:XFD1" action="deleteRow">
    <undo index="0" exp="ref" ref3D="1" dr="$I$1" dn="_Toc387094873" sId="5"/>
    <rfmt sheetId="5" xfDxf="1" sqref="A1:XFD1" start="0" length="0"/>
  </rrc>
  <rrc rId="58138" sId="5" ref="A1:XFD1" action="deleteRow">
    <rfmt sheetId="5" xfDxf="1" sqref="A1:XFD1" start="0" length="0"/>
  </rrc>
  <rrc rId="58139" sId="5" ref="A1:XFD1" action="deleteRow">
    <rfmt sheetId="5" xfDxf="1" sqref="A1:XFD1" start="0" length="0"/>
  </rrc>
  <rrc rId="58140" sId="5" ref="A1:XFD1" action="deleteRow">
    <rfmt sheetId="5" xfDxf="1" sqref="A1:XFD1" start="0" length="0"/>
  </rrc>
  <rrc rId="58141" sId="5" ref="A1:XFD1" action="deleteRow">
    <rfmt sheetId="5" xfDxf="1" sqref="A1:XFD1" start="0" length="0"/>
  </rrc>
  <rrc rId="58142" sId="5" ref="A1:XFD1" action="deleteRow">
    <rfmt sheetId="5" xfDxf="1" sqref="A1:XFD1" start="0" length="0"/>
  </rrc>
  <rrc rId="58143" sId="5" ref="A1:XFD1" action="deleteRow">
    <rfmt sheetId="5" xfDxf="1" sqref="A1:XFD1" start="0" length="0"/>
  </rrc>
  <rrc rId="58144" sId="5" ref="A1:XFD1" action="deleteRow">
    <rfmt sheetId="5" xfDxf="1" sqref="A1:XFD1" start="0" length="0"/>
  </rrc>
  <rrc rId="58145" sId="5" ref="A1:XFD1" action="deleteRow">
    <rfmt sheetId="5" xfDxf="1" sqref="A1:XFD1" start="0" length="0"/>
  </rrc>
  <rrc rId="58146" sId="5" ref="A1:XFD1" action="deleteRow">
    <rfmt sheetId="5" xfDxf="1" sqref="A1:XFD1" start="0" length="0"/>
  </rrc>
  <rrc rId="58147" sId="5" ref="A1:XFD1" action="deleteRow">
    <rfmt sheetId="5" xfDxf="1" sqref="A1:XFD1" start="0" length="0"/>
  </rrc>
  <rrc rId="58148" sId="5" ref="A1:XFD1" action="deleteRow">
    <undo index="0" exp="ref" ref3D="1" dr="$I$1" dn="_ftnref4" sId="5"/>
    <rfmt sheetId="5" xfDxf="1" sqref="A1:XFD1" start="0" length="0"/>
  </rrc>
  <rrc rId="58149" sId="5" ref="A1:XFD1" action="deleteRow">
    <rfmt sheetId="5" xfDxf="1" sqref="A1:XFD1" start="0" length="0"/>
  </rrc>
  <rrc rId="58150" sId="5" ref="A1:XFD1" action="deleteRow">
    <rfmt sheetId="5" xfDxf="1" sqref="A1:XFD1" start="0" length="0"/>
  </rrc>
  <rrc rId="58151" sId="5" ref="A1:XFD1" action="deleteRow">
    <undo index="0" exp="ref" ref3D="1" dr="$I$1" dn="_ftnref5" sId="5"/>
    <rfmt sheetId="5" xfDxf="1" sqref="A1:XFD1" start="0" length="0"/>
  </rrc>
  <rrc rId="58152" sId="5" ref="A1:XFD1" action="deleteRow">
    <rfmt sheetId="5" xfDxf="1" sqref="A1:XFD1" start="0" length="0"/>
  </rrc>
  <rrc rId="58153" sId="5" ref="A1:XFD1" action="deleteRow">
    <rfmt sheetId="5" xfDxf="1" sqref="A1:XFD1" start="0" length="0"/>
  </rrc>
  <rrc rId="58154" sId="5" ref="A1:XFD1" action="deleteRow">
    <rfmt sheetId="5" xfDxf="1" sqref="A1:XFD1" start="0" length="0"/>
  </rrc>
  <rrc rId="58155" sId="5" ref="A1:XFD1" action="deleteRow">
    <rfmt sheetId="5" xfDxf="1" sqref="A1:XFD1" start="0" length="0"/>
  </rrc>
  <rrc rId="58156" sId="5" ref="A1:XFD1" action="deleteRow">
    <rfmt sheetId="5" xfDxf="1" sqref="A1:XFD1" start="0" length="0"/>
  </rrc>
  <rrc rId="58157" sId="5" ref="A1:XFD1" action="deleteRow">
    <rfmt sheetId="5" xfDxf="1" sqref="A1:XFD1" start="0" length="0"/>
  </rrc>
  <rrc rId="58158" sId="5" ref="A1:XFD1" action="deleteRow">
    <rfmt sheetId="5" xfDxf="1" sqref="A1:XFD1" start="0" length="0"/>
  </rrc>
  <rrc rId="58159" sId="5" ref="A1:XFD1" action="deleteRow">
    <rfmt sheetId="5" xfDxf="1" sqref="A1:XFD1" start="0" length="0"/>
  </rrc>
  <rrc rId="58160" sId="5" ref="A1:XFD1" action="deleteRow">
    <rfmt sheetId="5" xfDxf="1" sqref="A1:XFD1" start="0" length="0"/>
  </rrc>
  <rrc rId="58161" sId="5" ref="A1:XFD1" action="deleteRow">
    <rfmt sheetId="5" xfDxf="1" sqref="A1:XFD1" start="0" length="0"/>
  </rrc>
  <rrc rId="58162" sId="5" ref="A1:XFD1" action="deleteRow">
    <rfmt sheetId="5" xfDxf="1" sqref="A1:XFD1" start="0" length="0"/>
  </rrc>
  <rrc rId="58163" sId="5" ref="A1:XFD1" action="deleteRow">
    <rfmt sheetId="5" xfDxf="1" sqref="A1:XFD1" start="0" length="0"/>
  </rrc>
  <rrc rId="58164" sId="5" ref="A1:XFD1" action="deleteRow">
    <rfmt sheetId="5" xfDxf="1" sqref="A1:XFD1" start="0" length="0"/>
  </rrc>
  <rrc rId="58165" sId="5" ref="A1:XFD1" action="deleteRow">
    <rfmt sheetId="5" xfDxf="1" sqref="A1:XFD1" start="0" length="0"/>
  </rrc>
  <rrc rId="58166" sId="5" ref="A1:XFD1" action="deleteRow">
    <rfmt sheetId="5" xfDxf="1" sqref="A1:XFD1" start="0" length="0"/>
  </rrc>
  <rrc rId="58167" sId="5" ref="A1:XFD1" action="deleteRow">
    <rfmt sheetId="5" xfDxf="1" sqref="A1:XFD1" start="0" length="0"/>
  </rrc>
  <rrc rId="58168" sId="5" ref="A1:XFD1" action="deleteRow">
    <rfmt sheetId="5" xfDxf="1" sqref="A1:XFD1" start="0" length="0"/>
  </rrc>
  <rrc rId="58169" sId="5" ref="A1:XFD1" action="deleteRow">
    <rfmt sheetId="5" xfDxf="1" sqref="A1:XFD1" start="0" length="0"/>
  </rrc>
  <rrc rId="58170" sId="5" ref="A1:XFD1" action="deleteRow">
    <rfmt sheetId="5" xfDxf="1" sqref="A1:XFD1" start="0" length="0"/>
  </rrc>
  <rrc rId="58171" sId="5" ref="A1:XFD1" action="deleteRow">
    <rfmt sheetId="5" xfDxf="1" sqref="A1:XFD1" start="0" length="0"/>
  </rrc>
  <rrc rId="58172" sId="5" ref="A1:XFD1" action="deleteRow">
    <rfmt sheetId="5" xfDxf="1" sqref="A1:XFD1" start="0" length="0"/>
  </rrc>
  <rrc rId="58173" sId="5" ref="A1:XFD1" action="deleteRow">
    <rfmt sheetId="5" xfDxf="1" sqref="A1:XFD1" start="0" length="0"/>
  </rrc>
  <rrc rId="58174" sId="5" ref="A1:XFD1" action="deleteRow">
    <rfmt sheetId="5" xfDxf="1" sqref="A1:XFD1" start="0" length="0"/>
  </rrc>
  <rrc rId="58175" sId="5" ref="A1:XFD1" action="deleteRow">
    <rfmt sheetId="5" xfDxf="1" sqref="A1:XFD1" start="0" length="0"/>
  </rrc>
  <rrc rId="58176" sId="5" ref="A1:XFD1" action="deleteRow">
    <rfmt sheetId="5" xfDxf="1" sqref="A1:XFD1" start="0" length="0"/>
  </rrc>
  <rrc rId="58177" sId="5" ref="A1:XFD1" action="deleteRow">
    <rfmt sheetId="5" xfDxf="1" sqref="A1:XFD1" start="0" length="0"/>
  </rrc>
  <rrc rId="58178" sId="5" ref="A1:XFD1" action="deleteRow">
    <rfmt sheetId="5" xfDxf="1" sqref="A1:XFD1" start="0" length="0"/>
  </rrc>
  <rrc rId="58179" sId="5" ref="A1:XFD1" action="deleteRow">
    <rfmt sheetId="5" xfDxf="1" sqref="A1:XFD1" start="0" length="0"/>
  </rrc>
  <rrc rId="58180" sId="5" ref="A1:XFD1" action="deleteRow">
    <undo index="0" exp="ref" ref3D="1" dr="$I$1" dn="_Toc387094874" sId="5"/>
    <rfmt sheetId="5" xfDxf="1" sqref="A1:XFD1" start="0" length="0"/>
  </rrc>
  <rrc rId="58181" sId="5" ref="A1:XFD1" action="deleteRow">
    <rfmt sheetId="5" xfDxf="1" sqref="A1:XFD1" start="0" length="0"/>
  </rrc>
  <rrc rId="58182" sId="5" ref="A1:XFD1" action="deleteRow">
    <rfmt sheetId="5" xfDxf="1" sqref="A1:XFD1" start="0" length="0"/>
  </rrc>
  <rrc rId="58183" sId="5" ref="A1:XFD1" action="deleteRow">
    <rfmt sheetId="5" xfDxf="1" sqref="A1:XFD1" start="0" length="0"/>
  </rrc>
  <rrc rId="58184" sId="5" ref="A1:XFD1" action="deleteRow">
    <rfmt sheetId="5" xfDxf="1" sqref="A1:XFD1" start="0" length="0"/>
  </rrc>
  <rrc rId="58185" sId="5" ref="A1:XFD1" action="deleteRow">
    <undo index="0" exp="ref" ref3D="1" dr="$I$1" dn="_Toc387094875" sId="5"/>
    <rfmt sheetId="5" xfDxf="1" sqref="A1:XFD1" start="0" length="0"/>
  </rrc>
  <rrc rId="58186" sId="5" ref="A1:XFD1" action="deleteRow">
    <rfmt sheetId="5" xfDxf="1" sqref="A1:XFD1" start="0" length="0"/>
  </rrc>
  <rrc rId="58187" sId="5" ref="A1:XFD1" action="deleteRow">
    <rfmt sheetId="5" xfDxf="1" sqref="A1:XFD1" start="0" length="0"/>
  </rrc>
  <rrc rId="58188" sId="5" ref="A1:XFD1" action="deleteRow">
    <undo index="0" exp="ref" ref3D="1" dr="$I$1" dn="_Toc387094876" sId="5"/>
    <rfmt sheetId="5" xfDxf="1" sqref="A1:XFD1" start="0" length="0"/>
  </rrc>
  <rrc rId="58189" sId="5" ref="A1:XFD1" action="deleteRow">
    <rfmt sheetId="5" xfDxf="1" sqref="A1:XFD1" start="0" length="0"/>
  </rrc>
  <rrc rId="58190" sId="5" ref="A1:XFD1" action="deleteRow">
    <rfmt sheetId="5" xfDxf="1" sqref="A1:XFD1" start="0" length="0"/>
  </rrc>
  <rrc rId="58191" sId="5" ref="A1:XFD1" action="deleteRow">
    <rfmt sheetId="5" xfDxf="1" sqref="A1:XFD1" start="0" length="0"/>
  </rrc>
  <rrc rId="58192" sId="5" ref="A1:XFD1" action="deleteRow">
    <rfmt sheetId="5" xfDxf="1" sqref="A1:XFD1" start="0" length="0"/>
  </rrc>
  <rrc rId="58193" sId="5" ref="A1:XFD1" action="deleteRow">
    <rfmt sheetId="5" xfDxf="1" sqref="A1:XFD1" start="0" length="0"/>
  </rrc>
  <rrc rId="58194" sId="5" ref="A1:XFD1" action="deleteRow">
    <rfmt sheetId="5" xfDxf="1" sqref="A1:XFD1" start="0" length="0"/>
  </rrc>
  <rrc rId="58195" sId="5" ref="A1:XFD1" action="deleteRow">
    <rfmt sheetId="5" xfDxf="1" sqref="A1:XFD1" start="0" length="0"/>
  </rrc>
  <rrc rId="58196" sId="5" ref="A1:XFD1" action="deleteRow">
    <rfmt sheetId="5" xfDxf="1" sqref="A1:XFD1" start="0" length="0"/>
  </rrc>
  <rrc rId="58197" sId="5" ref="A1:XFD1" action="deleteRow">
    <rfmt sheetId="5" xfDxf="1" sqref="A1:XFD1" start="0" length="0"/>
  </rrc>
  <rrc rId="58198" sId="5" ref="A1:XFD1" action="deleteRow">
    <rfmt sheetId="5" xfDxf="1" sqref="A1:XFD1" start="0" length="0"/>
  </rrc>
  <rrc rId="58199" sId="5" ref="A1:XFD1" action="deleteRow">
    <rfmt sheetId="5" xfDxf="1" sqref="A1:XFD1" start="0" length="0"/>
  </rrc>
  <rrc rId="58200" sId="5" ref="A1:XFD1" action="deleteRow">
    <rfmt sheetId="5" xfDxf="1" sqref="A1:XFD1" start="0" length="0"/>
  </rrc>
  <rrc rId="58201" sId="5" ref="A1:XFD1" action="deleteRow">
    <undo index="0" exp="ref" ref3D="1" dr="$I$1" dn="_Toc387094877" sId="5"/>
    <rfmt sheetId="5" xfDxf="1" sqref="A1:XFD1" start="0" length="0"/>
  </rrc>
  <rrc rId="58202" sId="5" ref="A1:XFD1" action="deleteRow">
    <undo index="0" exp="ref" ref3D="1" dr="$I$1" dn="_Toc73940569" sId="5"/>
    <rfmt sheetId="5" xfDxf="1" sqref="A1:XFD1" start="0" length="0"/>
  </rrc>
  <rrc rId="58203" sId="5" ref="A1:XFD1" action="deleteRow">
    <rfmt sheetId="5" xfDxf="1" sqref="A1:XFD1" start="0" length="0"/>
  </rrc>
  <rrc rId="58204" sId="5" ref="A1:XFD1" action="deleteRow">
    <rfmt sheetId="5" xfDxf="1" sqref="A1:XFD1" start="0" length="0"/>
  </rrc>
  <rrc rId="58205" sId="5" ref="A1:XFD1" action="deleteRow">
    <rfmt sheetId="5" xfDxf="1" sqref="A1:XFD1" start="0" length="0"/>
  </rrc>
  <rrc rId="58206" sId="5" ref="A1:XFD1" action="deleteRow">
    <rfmt sheetId="5" xfDxf="1" sqref="A1:XFD1" start="0" length="0"/>
  </rrc>
  <rrc rId="58207" sId="5" ref="A1:XFD1" action="deleteRow">
    <rfmt sheetId="5" xfDxf="1" sqref="A1:XFD1" start="0" length="0"/>
  </rrc>
  <rrc rId="58208" sId="5" ref="A1:XFD1" action="deleteRow">
    <rfmt sheetId="5" xfDxf="1" sqref="A1:XFD1" start="0" length="0"/>
  </rrc>
  <rrc rId="58209" sId="5" ref="A1:XFD1" action="deleteRow">
    <rfmt sheetId="5" xfDxf="1" sqref="A1:XFD1" start="0" length="0"/>
  </rrc>
  <rrc rId="58210" sId="5" ref="A1:XFD1" action="deleteRow">
    <rfmt sheetId="5" xfDxf="1" sqref="A1:XFD1" start="0" length="0"/>
  </rrc>
  <rrc rId="58211" sId="5" ref="A1:XFD1" action="deleteRow">
    <rfmt sheetId="5" xfDxf="1" sqref="A1:XFD1" start="0" length="0"/>
  </rrc>
  <rrc rId="58212" sId="5" ref="A1:XFD1" action="deleteRow">
    <rfmt sheetId="5" xfDxf="1" sqref="A1:XFD1" start="0" length="0"/>
  </rrc>
  <rrc rId="58213" sId="5" ref="A1:XFD1" action="deleteRow">
    <rfmt sheetId="5" xfDxf="1" sqref="A1:XFD1" start="0" length="0"/>
  </rrc>
  <rrc rId="58214" sId="5" ref="A1:XFD1" action="deleteRow">
    <rfmt sheetId="5" xfDxf="1" sqref="A1:XFD1" start="0" length="0"/>
  </rrc>
  <rrc rId="58215" sId="5" ref="A1:XFD1" action="deleteRow">
    <rfmt sheetId="5" xfDxf="1" sqref="A1:XFD1" start="0" length="0"/>
  </rrc>
  <rrc rId="58216" sId="5" ref="A1:XFD1" action="deleteRow">
    <rfmt sheetId="5" xfDxf="1" sqref="A1:XFD1" start="0" length="0"/>
  </rrc>
  <rrc rId="58217" sId="5" ref="A1:XFD1" action="deleteRow">
    <rfmt sheetId="5" xfDxf="1" sqref="A1:XFD1" start="0" length="0"/>
  </rrc>
  <rrc rId="58218" sId="5" ref="A1:XFD1" action="deleteRow">
    <rfmt sheetId="5" xfDxf="1" sqref="A1:XFD1" start="0" length="0"/>
  </rrc>
  <rrc rId="58219" sId="5" ref="A1:XFD1" action="deleteRow">
    <rfmt sheetId="5" xfDxf="1" sqref="A1:XFD1" start="0" length="0"/>
  </rrc>
  <rrc rId="58220" sId="5" ref="A1:XFD1" action="deleteRow">
    <rfmt sheetId="5" xfDxf="1" sqref="A1:XFD1" start="0" length="0"/>
  </rrc>
  <rrc rId="58221" sId="5" ref="A1:XFD1" action="deleteRow">
    <rfmt sheetId="5" xfDxf="1" sqref="A1:XFD1" start="0" length="0"/>
  </rrc>
  <rrc rId="58222" sId="5" ref="A1:XFD1" action="deleteRow">
    <rfmt sheetId="5" xfDxf="1" sqref="A1:XFD1" start="0" length="0"/>
  </rrc>
  <rrc rId="58223" sId="5" ref="A1:XFD1" action="deleteRow">
    <rfmt sheetId="5" xfDxf="1" sqref="A1:XFD1" start="0" length="0"/>
  </rrc>
  <rrc rId="58224" sId="5" ref="A1:XFD1" action="deleteRow">
    <rfmt sheetId="5" xfDxf="1" sqref="A1:XFD1" start="0" length="0"/>
  </rrc>
  <rrc rId="58225" sId="5" ref="A1:XFD1" action="deleteRow">
    <rfmt sheetId="5" xfDxf="1" sqref="A1:XFD1" start="0" length="0"/>
  </rrc>
  <rrc rId="58226" sId="5" ref="A1:XFD1" action="deleteRow">
    <undo index="0" exp="ref" ref3D="1" dr="$I$1" dn="_Toc387094878" sId="5"/>
    <rfmt sheetId="5" xfDxf="1" sqref="A1:XFD1" start="0" length="0"/>
  </rrc>
  <rrc rId="58227" sId="5" ref="A1:XFD1" action="deleteRow">
    <rfmt sheetId="5" xfDxf="1" sqref="A1:XFD1" start="0" length="0"/>
  </rrc>
  <rrc rId="58228" sId="5" ref="A1:XFD1" action="deleteRow">
    <rfmt sheetId="5" xfDxf="1" sqref="A1:XFD1" start="0" length="0"/>
  </rrc>
  <rrc rId="58229" sId="5" ref="A1:XFD1" action="deleteRow">
    <rfmt sheetId="5" xfDxf="1" sqref="A1:XFD1" start="0" length="0"/>
  </rrc>
  <rrc rId="58230" sId="5" ref="A1:XFD1" action="deleteRow">
    <rfmt sheetId="5" xfDxf="1" sqref="A1:XFD1" start="0" length="0"/>
  </rrc>
  <rrc rId="58231" sId="5" ref="A1:XFD1" action="deleteRow">
    <rfmt sheetId="5" xfDxf="1" sqref="A1:XFD1" start="0" length="0"/>
  </rrc>
  <rrc rId="58232" sId="5" ref="A1:XFD1" action="deleteRow">
    <rfmt sheetId="5" xfDxf="1" sqref="A1:XFD1" start="0" length="0"/>
  </rrc>
  <rrc rId="58233" sId="5" ref="A1:XFD1" action="deleteRow">
    <rfmt sheetId="5" xfDxf="1" sqref="A1:XFD1" start="0" length="0"/>
  </rrc>
  <rrc rId="58234" sId="5" ref="A1:XFD1" action="deleteRow">
    <rfmt sheetId="5" xfDxf="1" sqref="A1:XFD1" start="0" length="0"/>
  </rrc>
  <rrc rId="58235" sId="5" ref="A1:XFD1" action="deleteRow">
    <rfmt sheetId="5" xfDxf="1" sqref="A1:XFD1" start="0" length="0"/>
  </rrc>
  <rrc rId="58236" sId="5" ref="A1:XFD1" action="deleteRow">
    <rfmt sheetId="5" xfDxf="1" sqref="A1:XFD1" start="0" length="0"/>
  </rrc>
  <rrc rId="58237" sId="5" ref="A1:XFD1" action="deleteRow">
    <rfmt sheetId="5" xfDxf="1" sqref="A1:XFD1" start="0" length="0"/>
  </rrc>
  <rrc rId="58238" sId="5" ref="A1:XFD1" action="deleteRow">
    <rfmt sheetId="5" xfDxf="1" sqref="A1:XFD1" start="0" length="0"/>
  </rrc>
  <rrc rId="58239" sId="5" ref="A1:XFD1" action="deleteRow">
    <rfmt sheetId="5" xfDxf="1" sqref="A1:XFD1" start="0" length="0"/>
  </rrc>
  <rrc rId="58240" sId="5" ref="A1:XFD1" action="deleteRow">
    <rfmt sheetId="5" xfDxf="1" sqref="A1:XFD1" start="0" length="0"/>
  </rrc>
  <rrc rId="58241" sId="5" ref="A1:XFD1" action="deleteRow">
    <rfmt sheetId="5" xfDxf="1" sqref="A1:XFD1" start="0" length="0"/>
  </rrc>
  <rrc rId="58242" sId="5" ref="A1:XFD1" action="deleteRow">
    <rfmt sheetId="5" xfDxf="1" sqref="A1:XFD1" start="0" length="0"/>
  </rrc>
  <rrc rId="58243" sId="5" ref="A1:XFD1" action="deleteRow">
    <rfmt sheetId="5" xfDxf="1" sqref="A1:XFD1" start="0" length="0"/>
  </rrc>
  <rrc rId="58244" sId="5" ref="A1:XFD1" action="deleteRow">
    <rfmt sheetId="5" xfDxf="1" sqref="A1:XFD1" start="0" length="0"/>
  </rrc>
  <rrc rId="58245" sId="5" ref="A1:XFD1" action="deleteRow">
    <rfmt sheetId="5" xfDxf="1" sqref="A1:XFD1" start="0" length="0"/>
  </rrc>
  <rrc rId="58246" sId="5" ref="A1:XFD1" action="deleteRow">
    <rfmt sheetId="5" xfDxf="1" sqref="A1:XFD1" start="0" length="0"/>
  </rrc>
  <rrc rId="58247" sId="5" ref="A1:XFD1" action="deleteRow">
    <rfmt sheetId="5" xfDxf="1" sqref="A1:XFD1" start="0" length="0"/>
  </rrc>
  <rrc rId="58248" sId="5" ref="A1:XFD1" action="deleteRow">
    <rfmt sheetId="5" xfDxf="1" sqref="A1:XFD1" start="0" length="0"/>
  </rrc>
  <rrc rId="58249" sId="5" ref="A1:XFD1" action="deleteRow">
    <rfmt sheetId="5" xfDxf="1" sqref="A1:XFD1" start="0" length="0"/>
  </rrc>
  <rrc rId="58250" sId="5" ref="A1:XFD1" action="deleteRow">
    <rfmt sheetId="5" xfDxf="1" sqref="A1:XFD1" start="0" length="0"/>
  </rrc>
  <rrc rId="58251" sId="5" ref="A1:XFD1" action="deleteRow">
    <rfmt sheetId="5" xfDxf="1" sqref="A1:XFD1" start="0" length="0"/>
  </rrc>
  <rrc rId="58252" sId="5" ref="A1:XFD1" action="deleteRow">
    <rfmt sheetId="5" xfDxf="1" sqref="A1:XFD1" start="0" length="0"/>
  </rrc>
  <rrc rId="58253" sId="5" ref="A1:XFD1" action="deleteRow">
    <rfmt sheetId="5" xfDxf="1" sqref="A1:XFD1" start="0" length="0"/>
  </rrc>
  <rrc rId="58254" sId="5" ref="A1:XFD1" action="deleteRow">
    <rfmt sheetId="5" xfDxf="1" sqref="A1:XFD1" start="0" length="0"/>
  </rrc>
  <rrc rId="58255" sId="5" ref="A1:XFD1" action="deleteRow">
    <rfmt sheetId="5" xfDxf="1" sqref="A1:XFD1" start="0" length="0"/>
  </rrc>
  <rrc rId="58256" sId="5" ref="A1:XFD1" action="deleteRow">
    <rfmt sheetId="5" xfDxf="1" sqref="A1:XFD1" start="0" length="0"/>
  </rrc>
  <rrc rId="58257" sId="5" ref="A1:XFD1" action="deleteRow">
    <rfmt sheetId="5" xfDxf="1" sqref="A1:XFD1" start="0" length="0"/>
  </rrc>
  <rrc rId="58258" sId="5" ref="A1:XFD1" action="deleteRow">
    <rfmt sheetId="5" xfDxf="1" sqref="A1:XFD1" start="0" length="0"/>
  </rrc>
  <rrc rId="58259" sId="5" ref="A1:XFD1" action="deleteRow">
    <rfmt sheetId="5" xfDxf="1" sqref="A1:XFD1" start="0" length="0"/>
  </rrc>
  <rrc rId="58260" sId="5" ref="A1:XFD1" action="deleteRow">
    <rfmt sheetId="5" xfDxf="1" sqref="A1:XFD1" start="0" length="0"/>
  </rrc>
  <rrc rId="58261" sId="5" ref="A1:XFD1" action="deleteRow">
    <rfmt sheetId="5" xfDxf="1" sqref="A1:XFD1" start="0" length="0"/>
  </rrc>
  <rrc rId="58262" sId="5" ref="A1:XFD1" action="deleteRow">
    <rfmt sheetId="5" xfDxf="1" sqref="A1:XFD1" start="0" length="0"/>
  </rrc>
  <rrc rId="58263" sId="5" ref="A1:XFD1" action="deleteRow">
    <rfmt sheetId="5" xfDxf="1" sqref="A1:XFD1" start="0" length="0"/>
  </rrc>
  <rrc rId="58264" sId="5" ref="A1:XFD1" action="deleteRow">
    <rfmt sheetId="5" xfDxf="1" sqref="A1:XFD1" start="0" length="0"/>
  </rrc>
  <rrc rId="58265" sId="5" ref="A1:XFD1" action="deleteRow">
    <rfmt sheetId="5" xfDxf="1" sqref="A1:XFD1" start="0" length="0"/>
  </rrc>
  <rrc rId="58266" sId="5" ref="A1:XFD1" action="deleteRow">
    <rfmt sheetId="5" xfDxf="1" sqref="A1:XFD1" start="0" length="0"/>
  </rrc>
  <rrc rId="58267" sId="5" ref="A1:XFD1" action="deleteRow">
    <rfmt sheetId="5" xfDxf="1" sqref="A1:XFD1" start="0" length="0"/>
  </rrc>
  <rrc rId="58268" sId="5" ref="A1:XFD1" action="deleteRow">
    <rfmt sheetId="5" xfDxf="1" sqref="A1:XFD1" start="0" length="0"/>
  </rrc>
  <rrc rId="58269" sId="5" ref="A1:XFD1" action="deleteRow">
    <rfmt sheetId="5" xfDxf="1" sqref="A1:XFD1" start="0" length="0"/>
  </rrc>
  <rrc rId="58270" sId="5" ref="A1:XFD1" action="deleteRow">
    <rfmt sheetId="5" xfDxf="1" sqref="A1:XFD1" start="0" length="0"/>
  </rrc>
  <rrc rId="58271" sId="5" ref="A1:XFD1" action="deleteRow">
    <rfmt sheetId="5" xfDxf="1" sqref="A1:XFD1" start="0" length="0"/>
  </rrc>
  <rrc rId="58272" sId="5" ref="A1:XFD1" action="deleteRow">
    <rfmt sheetId="5" xfDxf="1" sqref="A1:XFD1" start="0" length="0"/>
  </rrc>
  <rrc rId="58273" sId="5" ref="A1:XFD1" action="deleteRow">
    <rfmt sheetId="5" xfDxf="1" sqref="A1:XFD1" start="0" length="0"/>
  </rrc>
  <rrc rId="58274" sId="5" ref="A1:XFD1" action="deleteRow">
    <rfmt sheetId="5" xfDxf="1" sqref="A1:XFD1" start="0" length="0"/>
  </rrc>
  <rrc rId="58275" sId="5" ref="A1:XFD1" action="deleteRow">
    <rfmt sheetId="5" xfDxf="1" sqref="A1:XFD1" start="0" length="0"/>
  </rrc>
  <rrc rId="58276" sId="5" ref="A1:XFD1" action="deleteRow">
    <rfmt sheetId="5" xfDxf="1" sqref="A1:XFD1" start="0" length="0"/>
  </rrc>
  <rrc rId="58277" sId="5" ref="A1:XFD1" action="deleteRow">
    <rfmt sheetId="5" xfDxf="1" sqref="A1:XFD1" start="0" length="0"/>
  </rrc>
  <rrc rId="58278" sId="5" ref="A1:XFD1" action="deleteRow">
    <rfmt sheetId="5" xfDxf="1" sqref="A1:XFD1" start="0" length="0"/>
  </rrc>
  <rrc rId="58279" sId="5" ref="A1:XFD1" action="deleteRow">
    <rfmt sheetId="5" xfDxf="1" sqref="A1:XFD1" start="0" length="0"/>
  </rrc>
  <rrc rId="58280" sId="5" ref="A1:XFD1" action="deleteRow">
    <rfmt sheetId="5" xfDxf="1" sqref="A1:XFD1" start="0" length="0"/>
  </rrc>
  <rrc rId="58281" sId="5" ref="A1:XFD1" action="deleteRow">
    <rfmt sheetId="5" xfDxf="1" sqref="A1:XFD1" start="0" length="0"/>
  </rrc>
  <rrc rId="58282" sId="5" ref="A1:XFD1" action="deleteRow">
    <rfmt sheetId="5" xfDxf="1" sqref="A1:XFD1" start="0" length="0"/>
  </rrc>
  <rrc rId="58283" sId="5" ref="A1:XFD1" action="deleteRow">
    <rfmt sheetId="5" xfDxf="1" sqref="A1:XFD1" start="0" length="0"/>
  </rrc>
  <rrc rId="58284" sId="5" ref="A1:XFD1" action="deleteRow">
    <rfmt sheetId="5" xfDxf="1" sqref="A1:XFD1" start="0" length="0"/>
  </rrc>
  <rrc rId="58285" sId="5" ref="A1:XFD1" action="deleteRow">
    <rfmt sheetId="5" xfDxf="1" sqref="A1:XFD1" start="0" length="0"/>
  </rrc>
  <rrc rId="58286" sId="5" ref="A1:XFD1" action="deleteRow">
    <rfmt sheetId="5" xfDxf="1" sqref="A1:XFD1" start="0" length="0"/>
  </rrc>
  <rrc rId="58287" sId="5" ref="A1:XFD1" action="deleteRow">
    <rfmt sheetId="5" xfDxf="1" sqref="A1:XFD1" start="0" length="0"/>
  </rrc>
  <rrc rId="58288" sId="5" ref="A1:XFD1" action="deleteRow">
    <rfmt sheetId="5" xfDxf="1" sqref="A1:XFD1" start="0" length="0"/>
  </rrc>
  <rrc rId="58289" sId="5" ref="A1:XFD1" action="deleteRow">
    <rfmt sheetId="5" xfDxf="1" sqref="A1:XFD1" start="0" length="0"/>
  </rrc>
  <rrc rId="58290" sId="5" ref="A1:XFD1" action="deleteRow">
    <rfmt sheetId="5" xfDxf="1" sqref="A1:XFD1" start="0" length="0"/>
  </rrc>
  <rrc rId="58291" sId="5" ref="A1:XFD1" action="deleteRow">
    <rfmt sheetId="5" xfDxf="1" sqref="A1:XFD1" start="0" length="0"/>
  </rrc>
  <rrc rId="58292" sId="5" ref="A1:XFD1" action="deleteRow">
    <rfmt sheetId="5" xfDxf="1" sqref="A1:XFD1" start="0" length="0"/>
  </rrc>
  <rrc rId="58293" sId="5" ref="A1:XFD1" action="deleteRow">
    <rfmt sheetId="5" xfDxf="1" sqref="A1:XFD1" start="0" length="0"/>
  </rrc>
  <rrc rId="58294" sId="5" ref="A1:XFD1" action="deleteRow">
    <rfmt sheetId="5" xfDxf="1" sqref="A1:XFD1" start="0" length="0"/>
  </rrc>
  <rrc rId="58295" sId="5" ref="A1:XFD1" action="deleteRow">
    <rfmt sheetId="5" xfDxf="1" sqref="A1:XFD1" start="0" length="0"/>
  </rrc>
  <rrc rId="58296" sId="5" ref="A1:XFD1" action="deleteRow">
    <rfmt sheetId="5" xfDxf="1" sqref="A1:XFD1" start="0" length="0"/>
  </rrc>
  <rrc rId="58297" sId="5" ref="A1:XFD1" action="deleteRow">
    <rfmt sheetId="5" xfDxf="1" sqref="A1:XFD1" start="0" length="0"/>
  </rrc>
  <rrc rId="58298" sId="5" ref="A1:XFD1" action="deleteRow">
    <rfmt sheetId="5" xfDxf="1" sqref="A1:XFD1" start="0" length="0"/>
  </rrc>
  <rrc rId="58299" sId="5" ref="A1:XFD1" action="deleteRow">
    <rfmt sheetId="5" xfDxf="1" sqref="A1:XFD1" start="0" length="0"/>
  </rrc>
  <rrc rId="58300" sId="5" ref="A1:XFD1" action="deleteRow">
    <rfmt sheetId="5" xfDxf="1" sqref="A1:XFD1" start="0" length="0"/>
  </rrc>
  <rrc rId="58301" sId="5" ref="A1:XFD1" action="deleteRow">
    <rfmt sheetId="5" xfDxf="1" sqref="A1:XFD1" start="0" length="0"/>
  </rrc>
  <rrc rId="58302" sId="5" ref="A1:XFD1" action="deleteRow">
    <rfmt sheetId="5" xfDxf="1" sqref="A1:XFD1" start="0" length="0"/>
  </rrc>
  <rrc rId="58303" sId="5" ref="A1:XFD1" action="deleteRow">
    <rfmt sheetId="5" xfDxf="1" sqref="A1:XFD1" start="0" length="0"/>
  </rrc>
  <rrc rId="58304" sId="5" ref="A1:XFD1" action="deleteRow">
    <rfmt sheetId="5" xfDxf="1" sqref="A1:XFD1" start="0" length="0"/>
  </rrc>
  <rrc rId="58305" sId="5" ref="A1:XFD1" action="deleteRow">
    <rfmt sheetId="5" xfDxf="1" sqref="A1:XFD1" start="0" length="0"/>
  </rrc>
  <rrc rId="58306" sId="5" ref="A1:XFD1" action="deleteRow">
    <rfmt sheetId="5" xfDxf="1" sqref="A1:XFD1" start="0" length="0"/>
  </rrc>
  <rrc rId="58307" sId="5" ref="A1:XFD1" action="deleteRow">
    <rfmt sheetId="5" xfDxf="1" sqref="A1:XFD1" start="0" length="0"/>
  </rrc>
  <rrc rId="58308" sId="5" ref="A1:XFD1" action="deleteRow">
    <rfmt sheetId="5" xfDxf="1" sqref="A1:XFD1" start="0" length="0"/>
  </rrc>
  <rrc rId="58309" sId="5" ref="A1:XFD1" action="deleteRow">
    <rfmt sheetId="5" xfDxf="1" sqref="A1:XFD1" start="0" length="0"/>
  </rrc>
  <rrc rId="58310" sId="5" ref="A1:XFD1" action="deleteRow">
    <rfmt sheetId="5" xfDxf="1" sqref="A1:XFD1" start="0" length="0"/>
  </rrc>
  <rrc rId="58311" sId="5" ref="A1:XFD1" action="deleteRow">
    <rfmt sheetId="5" xfDxf="1" sqref="A1:XFD1" start="0" length="0"/>
  </rrc>
  <rrc rId="58312" sId="5" ref="A1:XFD1" action="deleteRow">
    <rfmt sheetId="5" xfDxf="1" sqref="A1:XFD1" start="0" length="0"/>
  </rrc>
  <rrc rId="58313" sId="5" ref="A1:XFD1" action="deleteRow">
    <rfmt sheetId="5" xfDxf="1" sqref="A1:XFD1" start="0" length="0"/>
  </rrc>
  <rrc rId="58314" sId="5" ref="A1:XFD1" action="deleteRow">
    <rfmt sheetId="5" xfDxf="1" sqref="A1:XFD1" start="0" length="0"/>
  </rrc>
  <rrc rId="58315" sId="5" ref="A1:XFD1" action="deleteRow">
    <rfmt sheetId="5" xfDxf="1" sqref="A1:XFD1" start="0" length="0"/>
  </rrc>
  <rrc rId="58316" sId="5" ref="A1:XFD1" action="deleteRow">
    <rfmt sheetId="5" xfDxf="1" sqref="A1:XFD1" start="0" length="0"/>
  </rrc>
  <rrc rId="58317" sId="5" ref="A1:XFD1" action="deleteRow">
    <rfmt sheetId="5" xfDxf="1" sqref="A1:XFD1" start="0" length="0"/>
  </rrc>
  <rrc rId="58318" sId="5" ref="A1:XFD1" action="deleteRow">
    <rfmt sheetId="5" xfDxf="1" sqref="A1:XFD1" start="0" length="0"/>
  </rrc>
  <rrc rId="58319" sId="5" ref="A1:XFD1" action="deleteRow">
    <rfmt sheetId="5" xfDxf="1" sqref="A1:XFD1" start="0" length="0"/>
  </rrc>
  <rrc rId="58320" sId="5" ref="A1:XFD1" action="deleteRow">
    <rfmt sheetId="5" xfDxf="1" sqref="A1:XFD1" start="0" length="0"/>
  </rrc>
  <rrc rId="58321" sId="5" ref="A1:XFD1" action="deleteRow">
    <rfmt sheetId="5" xfDxf="1" sqref="A1:XFD1" start="0" length="0"/>
  </rrc>
  <rrc rId="58322" sId="5" ref="A1:XFD1" action="deleteRow">
    <rfmt sheetId="5" xfDxf="1" sqref="A1:XFD1" start="0" length="0"/>
  </rrc>
  <rrc rId="58323" sId="5" ref="A1:XFD1" action="deleteRow">
    <rfmt sheetId="5" xfDxf="1" sqref="A1:XFD1" start="0" length="0"/>
  </rrc>
  <rrc rId="58324" sId="5" ref="A1:XFD1" action="deleteRow">
    <rfmt sheetId="5" xfDxf="1" sqref="A1:XFD1" start="0" length="0"/>
  </rrc>
  <rrc rId="58325" sId="5" ref="A1:XFD1" action="deleteRow">
    <rfmt sheetId="5" xfDxf="1" sqref="A1:XFD1" start="0" length="0"/>
  </rrc>
  <rrc rId="58326" sId="5" ref="A1:XFD1" action="deleteRow">
    <rfmt sheetId="5" xfDxf="1" sqref="A1:XFD1" start="0" length="0"/>
  </rrc>
  <rrc rId="58327" sId="5" ref="A1:XFD1" action="deleteRow">
    <rfmt sheetId="5" xfDxf="1" sqref="A1:XFD1" start="0" length="0"/>
  </rrc>
  <rrc rId="58328" sId="5" ref="A1:XFD1" action="deleteRow">
    <rfmt sheetId="5" xfDxf="1" sqref="A1:XFD1" start="0" length="0"/>
  </rrc>
  <rrc rId="58329" sId="5" ref="A1:XFD1" action="deleteRow">
    <rfmt sheetId="5" xfDxf="1" sqref="A1:XFD1" start="0" length="0"/>
  </rrc>
  <rrc rId="58330" sId="5" ref="A1:XFD1" action="deleteRow">
    <rfmt sheetId="5" xfDxf="1" sqref="A1:XFD1" start="0" length="0"/>
  </rrc>
  <rrc rId="58331" sId="5" ref="A1:XFD1" action="deleteRow">
    <rfmt sheetId="5" xfDxf="1" sqref="A1:XFD1" start="0" length="0"/>
  </rrc>
  <rrc rId="58332" sId="5" ref="A1:XFD1" action="deleteRow">
    <rfmt sheetId="5" xfDxf="1" sqref="A1:XFD1" start="0" length="0"/>
  </rrc>
  <rrc rId="58333" sId="5" ref="A1:XFD1" action="deleteRow">
    <rfmt sheetId="5" xfDxf="1" sqref="A1:XFD1" start="0" length="0"/>
  </rrc>
  <rrc rId="58334" sId="5" ref="A1:XFD1" action="deleteRow">
    <rfmt sheetId="5" xfDxf="1" sqref="A1:XFD1" start="0" length="0"/>
  </rrc>
  <rrc rId="58335" sId="5" ref="A1:XFD1" action="deleteRow">
    <rfmt sheetId="5" xfDxf="1" sqref="A1:XFD1" start="0" length="0"/>
  </rrc>
  <rrc rId="58336" sId="5" ref="A1:XFD1" action="deleteRow">
    <rfmt sheetId="5" xfDxf="1" sqref="A1:XFD1" start="0" length="0"/>
  </rrc>
  <rrc rId="58337" sId="5" ref="A1:XFD1" action="deleteRow">
    <rfmt sheetId="5" xfDxf="1" sqref="A1:XFD1" start="0" length="0"/>
  </rrc>
  <rrc rId="58338" sId="5" ref="A1:XFD1" action="deleteRow">
    <rfmt sheetId="5" xfDxf="1" sqref="A1:XFD1" start="0" length="0"/>
  </rrc>
  <rrc rId="58339" sId="5" ref="A1:XFD1" action="deleteRow">
    <rfmt sheetId="5" xfDxf="1" sqref="A1:XFD1" start="0" length="0"/>
  </rrc>
  <rrc rId="58340" sId="5" ref="A1:XFD1" action="deleteRow">
    <rfmt sheetId="5" xfDxf="1" sqref="A1:XFD1" start="0" length="0"/>
  </rrc>
  <rrc rId="58341" sId="5" ref="A1:XFD1" action="deleteRow">
    <rfmt sheetId="5" xfDxf="1" sqref="A1:XFD1" start="0" length="0"/>
  </rrc>
  <rrc rId="58342" sId="5" ref="A1:XFD1" action="deleteRow">
    <rfmt sheetId="5" xfDxf="1" sqref="A1:XFD1" start="0" length="0"/>
  </rrc>
  <rrc rId="58343" sId="5" ref="A1:XFD1" action="deleteRow">
    <rfmt sheetId="5" xfDxf="1" sqref="A1:XFD1" start="0" length="0"/>
  </rrc>
  <rrc rId="58344" sId="5" ref="A1:XFD1" action="deleteRow">
    <rfmt sheetId="5" xfDxf="1" sqref="A1:XFD1" start="0" length="0"/>
  </rrc>
  <rrc rId="58345" sId="5" ref="A1:XFD1" action="deleteRow">
    <rfmt sheetId="5" xfDxf="1" sqref="A1:XFD1" start="0" length="0"/>
  </rrc>
  <rrc rId="58346" sId="5" ref="A1:XFD1" action="deleteRow">
    <rfmt sheetId="5" xfDxf="1" sqref="A1:XFD1" start="0" length="0"/>
  </rrc>
  <rrc rId="58347" sId="5" ref="A1:XFD1" action="deleteRow">
    <rfmt sheetId="5" xfDxf="1" sqref="A1:XFD1" start="0" length="0"/>
  </rrc>
  <rrc rId="58348" sId="5" ref="A1:XFD1" action="deleteRow">
    <rfmt sheetId="5" xfDxf="1" sqref="A1:XFD1" start="0" length="0"/>
  </rrc>
  <rrc rId="58349" sId="5" ref="A1:XFD1" action="deleteRow">
    <rfmt sheetId="5" xfDxf="1" sqref="A1:XFD1" start="0" length="0"/>
  </rrc>
  <rrc rId="58350" sId="5" ref="A1:XFD1" action="deleteRow">
    <rfmt sheetId="5" xfDxf="1" sqref="A1:XFD1" start="0" length="0"/>
  </rrc>
  <rrc rId="58351" sId="5" ref="A1:XFD1" action="deleteRow">
    <rfmt sheetId="5" xfDxf="1" sqref="A1:XFD1" start="0" length="0"/>
  </rrc>
  <rrc rId="58352" sId="5" ref="A1:XFD1" action="deleteRow">
    <rfmt sheetId="5" xfDxf="1" sqref="A1:XFD1" start="0" length="0"/>
  </rrc>
  <rrc rId="58353" sId="5" ref="A1:XFD1" action="deleteRow">
    <rfmt sheetId="5" xfDxf="1" sqref="A1:XFD1" start="0" length="0"/>
  </rrc>
  <rrc rId="58354" sId="5" ref="A1:XFD1" action="deleteRow">
    <rfmt sheetId="5" xfDxf="1" sqref="A1:XFD1" start="0" length="0"/>
  </rrc>
  <rrc rId="58355" sId="5" ref="A1:XFD1" action="deleteRow">
    <rfmt sheetId="5" xfDxf="1" sqref="A1:XFD1" start="0" length="0"/>
  </rrc>
  <rrc rId="58356" sId="5" ref="A1:XFD1" action="deleteRow">
    <rfmt sheetId="5" xfDxf="1" sqref="A1:XFD1" start="0" length="0"/>
  </rrc>
  <rrc rId="58357" sId="5" ref="A1:XFD1" action="deleteRow">
    <rfmt sheetId="5" xfDxf="1" sqref="A1:XFD1" start="0" length="0"/>
  </rrc>
  <rrc rId="58358" sId="5" ref="A1:XFD1" action="deleteRow">
    <rfmt sheetId="5" xfDxf="1" sqref="A1:XFD1" start="0" length="0"/>
  </rrc>
  <rrc rId="58359" sId="5" ref="A1:XFD1" action="deleteRow">
    <rfmt sheetId="5" xfDxf="1" sqref="A1:XFD1" start="0" length="0"/>
  </rrc>
  <rrc rId="58360" sId="5" ref="A1:XFD1" action="deleteRow">
    <rfmt sheetId="5" xfDxf="1" sqref="A1:XFD1" start="0" length="0"/>
  </rrc>
  <rrc rId="58361" sId="5" ref="A1:XFD1" action="deleteRow">
    <rfmt sheetId="5" xfDxf="1" sqref="A1:XFD1" start="0" length="0"/>
  </rrc>
  <rrc rId="58362" sId="5" ref="A1:XFD1" action="deleteRow">
    <rfmt sheetId="5" xfDxf="1" sqref="A1:XFD1" start="0" length="0"/>
  </rrc>
  <rrc rId="58363" sId="5" ref="A1:XFD1" action="deleteRow">
    <rfmt sheetId="5" xfDxf="1" sqref="A1:XFD1" start="0" length="0"/>
  </rrc>
  <rrc rId="58364" sId="5" ref="A1:XFD1" action="deleteRow">
    <rfmt sheetId="5" xfDxf="1" sqref="A1:XFD1" start="0" length="0"/>
  </rrc>
  <rrc rId="58365" sId="5" ref="A1:XFD1" action="deleteRow">
    <rfmt sheetId="5" xfDxf="1" sqref="A1:XFD1" start="0" length="0"/>
  </rrc>
  <rrc rId="58366" sId="5" ref="A1:XFD1" action="deleteRow">
    <rfmt sheetId="5" xfDxf="1" sqref="A1:XFD1" start="0" length="0"/>
  </rrc>
  <rrc rId="58367" sId="5" ref="A1:XFD1" action="deleteRow">
    <rfmt sheetId="5" xfDxf="1" sqref="A1:XFD1" start="0" length="0"/>
  </rrc>
  <rrc rId="58368" sId="5" ref="A1:XFD1" action="deleteRow">
    <rfmt sheetId="5" xfDxf="1" sqref="A1:XFD1" start="0" length="0"/>
  </rrc>
  <rrc rId="58369" sId="5" ref="A1:XFD1" action="deleteRow">
    <rfmt sheetId="5" xfDxf="1" sqref="A1:XFD1" start="0" length="0"/>
  </rrc>
  <rrc rId="58370" sId="5" ref="A1:XFD1" action="deleteRow">
    <rfmt sheetId="5" xfDxf="1" sqref="A1:XFD1" start="0" length="0"/>
  </rrc>
  <rrc rId="58371" sId="5" ref="A1:XFD1" action="deleteRow">
    <rfmt sheetId="5" xfDxf="1" sqref="A1:XFD1" start="0" length="0"/>
  </rrc>
  <rrc rId="58372" sId="5" ref="A1:XFD1" action="deleteRow">
    <rfmt sheetId="5" xfDxf="1" sqref="A1:XFD1" start="0" length="0"/>
  </rrc>
  <rrc rId="58373" sId="5" ref="A1:XFD1" action="deleteRow">
    <rfmt sheetId="5" xfDxf="1" sqref="A1:XFD1" start="0" length="0"/>
  </rrc>
  <rrc rId="58374" sId="5" ref="A1:XFD1" action="deleteRow">
    <rfmt sheetId="5" xfDxf="1" sqref="A1:XFD1" start="0" length="0"/>
  </rrc>
  <rrc rId="58375" sId="5" ref="A1:XFD1" action="deleteRow">
    <rfmt sheetId="5" xfDxf="1" sqref="A1:XFD1" start="0" length="0"/>
  </rrc>
  <rrc rId="58376" sId="5" ref="A1:XFD1" action="deleteRow">
    <rfmt sheetId="5" xfDxf="1" sqref="A1:XFD1" start="0" length="0"/>
  </rrc>
  <rrc rId="58377" sId="5" ref="A1:XFD1" action="deleteRow">
    <rfmt sheetId="5" xfDxf="1" sqref="A1:XFD1" start="0" length="0"/>
  </rrc>
  <rrc rId="58378" sId="5" ref="A1:XFD1" action="deleteRow">
    <rfmt sheetId="5" xfDxf="1" sqref="A1:XFD1" start="0" length="0"/>
  </rrc>
  <rrc rId="58379" sId="5" ref="A1:XFD1" action="deleteRow">
    <rfmt sheetId="5" xfDxf="1" sqref="A1:XFD1" start="0" length="0"/>
  </rrc>
  <rrc rId="58380" sId="5" ref="A1:XFD1" action="deleteRow">
    <rfmt sheetId="5" xfDxf="1" sqref="A1:XFD1" start="0" length="0"/>
  </rrc>
  <rrc rId="58381" sId="5" ref="A1:XFD1" action="deleteRow">
    <rfmt sheetId="5" xfDxf="1" sqref="A1:XFD1" start="0" length="0"/>
  </rrc>
  <rrc rId="58382" sId="5" ref="A1:XFD1" action="deleteRow">
    <rfmt sheetId="5" xfDxf="1" sqref="A1:XFD1" start="0" length="0"/>
  </rrc>
  <rrc rId="58383" sId="5" ref="A1:XFD1" action="deleteRow">
    <rfmt sheetId="5" xfDxf="1" sqref="A1:XFD1" start="0" length="0"/>
  </rrc>
  <rrc rId="58384" sId="5" ref="A1:XFD1" action="deleteRow">
    <rfmt sheetId="5" xfDxf="1" sqref="A1:XFD1" start="0" length="0"/>
  </rrc>
  <rrc rId="58385" sId="5" ref="A1:XFD1" action="deleteRow">
    <rfmt sheetId="5" xfDxf="1" sqref="A1:XFD1" start="0" length="0"/>
  </rrc>
  <rrc rId="58386" sId="5" ref="A1:XFD1" action="deleteRow">
    <rfmt sheetId="5" xfDxf="1" sqref="A1:XFD1" start="0" length="0"/>
  </rrc>
  <rrc rId="58387" sId="5" ref="A1:XFD1" action="deleteRow">
    <rfmt sheetId="5" xfDxf="1" sqref="A1:XFD1" start="0" length="0"/>
  </rrc>
  <rrc rId="58388" sId="5" ref="A1:XFD1" action="deleteRow">
    <rfmt sheetId="5" xfDxf="1" sqref="A1:XFD1" start="0" length="0"/>
  </rrc>
  <rrc rId="58389" sId="5" ref="A1:XFD1" action="deleteRow">
    <rfmt sheetId="5" xfDxf="1" sqref="A1:XFD1" start="0" length="0"/>
  </rrc>
  <rrc rId="58390" sId="5" ref="A1:XFD1" action="deleteRow">
    <rfmt sheetId="5" xfDxf="1" sqref="A1:XFD1" start="0" length="0"/>
  </rrc>
  <rrc rId="58391" sId="5" ref="A1:XFD1" action="deleteRow">
    <rfmt sheetId="5" xfDxf="1" sqref="A1:XFD1" start="0" length="0"/>
  </rrc>
  <rrc rId="58392" sId="5" ref="A1:XFD1" action="deleteRow">
    <rfmt sheetId="5" xfDxf="1" sqref="A1:XFD1" start="0" length="0"/>
  </rrc>
  <rrc rId="58393" sId="5" ref="A1:XFD1" action="deleteRow">
    <rfmt sheetId="5" xfDxf="1" sqref="A1:XFD1" start="0" length="0"/>
  </rrc>
  <rrc rId="58394" sId="5" ref="A1:XFD1" action="deleteRow">
    <rfmt sheetId="5" xfDxf="1" sqref="A1:XFD1" start="0" length="0"/>
  </rrc>
  <rrc rId="58395" sId="5" ref="A1:XFD1" action="deleteRow">
    <rfmt sheetId="5" xfDxf="1" sqref="A1:XFD1" start="0" length="0"/>
  </rrc>
  <rrc rId="58396" sId="5" ref="A1:XFD1" action="deleteRow">
    <rfmt sheetId="5" xfDxf="1" sqref="A1:XFD1" start="0" length="0"/>
  </rrc>
  <rrc rId="58397" sId="5" ref="A1:XFD1" action="deleteRow">
    <rfmt sheetId="5" xfDxf="1" sqref="A1:XFD1" start="0" length="0"/>
  </rrc>
  <rrc rId="58398" sId="5" ref="A1:XFD1" action="deleteRow">
    <rfmt sheetId="5" xfDxf="1" sqref="A1:XFD1" start="0" length="0"/>
  </rrc>
  <rrc rId="58399" sId="5" ref="A1:XFD1" action="deleteRow">
    <rfmt sheetId="5" xfDxf="1" sqref="A1:XFD1" start="0" length="0"/>
  </rrc>
  <rrc rId="58400" sId="5" ref="A1:XFD1" action="deleteRow">
    <rfmt sheetId="5" xfDxf="1" sqref="A1:XFD1" start="0" length="0"/>
  </rrc>
  <rrc rId="58401" sId="5" ref="A1:XFD1" action="deleteRow">
    <rfmt sheetId="5" xfDxf="1" sqref="A1:XFD1" start="0" length="0"/>
  </rrc>
  <rrc rId="58402" sId="5" ref="A1:XFD1" action="deleteRow">
    <undo index="0" exp="ref" ref3D="1" dr="$I$1" dn="_Toc387094879" sId="5"/>
    <rfmt sheetId="5" xfDxf="1" sqref="A1:XFD1" start="0" length="0"/>
  </rrc>
  <rrc rId="58403" sId="5" ref="A1:XFD1" action="deleteRow">
    <rfmt sheetId="5" xfDxf="1" sqref="A1:XFD1" start="0" length="0"/>
  </rrc>
  <rrc rId="58404" sId="5" ref="A1:XFD1" action="deleteRow">
    <rfmt sheetId="5" xfDxf="1" sqref="A1:XFD1" start="0" length="0"/>
  </rrc>
  <rrc rId="58405" sId="5" ref="A1:XFD1" action="deleteRow">
    <undo index="0" exp="ref" ref3D="1" dr="$J$1" dn="_ftnref6" sId="5"/>
    <rfmt sheetId="5" xfDxf="1" sqref="A1:XFD1" start="0" length="0"/>
  </rrc>
  <rrc rId="58406" sId="5" ref="A1:XFD1" action="deleteRow">
    <rfmt sheetId="5" xfDxf="1" sqref="A1:XFD1" start="0" length="0"/>
  </rrc>
  <rrc rId="58407" sId="5" ref="A1:XFD1" action="deleteRow">
    <undo index="0" exp="ref" ref3D="1" dr="$J$1" dn="_ftnref7" sId="5"/>
    <rfmt sheetId="5" xfDxf="1" sqref="A1:XFD1" start="0" length="0"/>
  </rrc>
  <rrc rId="58408" sId="5" ref="A1:XFD1" action="deleteRow">
    <rfmt sheetId="5" xfDxf="1" sqref="A1:XFD1" start="0" length="0"/>
  </rrc>
  <rrc rId="58409" sId="5" ref="A1:XFD1" action="deleteRow">
    <rfmt sheetId="5" xfDxf="1" sqref="A1:XFD1" start="0" length="0"/>
  </rrc>
  <rrc rId="58410" sId="5" ref="A1:XFD1" action="deleteRow">
    <rfmt sheetId="5" xfDxf="1" sqref="A1:XFD1" start="0" length="0"/>
  </rrc>
  <rrc rId="58411" sId="5" ref="A1:XFD1" action="deleteRow">
    <rfmt sheetId="5" xfDxf="1" sqref="A1:XFD1" start="0" length="0"/>
  </rrc>
  <rrc rId="58412" sId="5" ref="A1:XFD1" action="deleteRow">
    <rfmt sheetId="5" xfDxf="1" sqref="A1:XFD1" start="0" length="0"/>
  </rrc>
  <rrc rId="58413" sId="5" ref="A1:XFD1" action="deleteRow">
    <rfmt sheetId="5" xfDxf="1" sqref="A1:XFD1" start="0" length="0"/>
  </rrc>
  <rrc rId="58414" sId="5" ref="A1:XFD1" action="deleteRow">
    <rfmt sheetId="5" xfDxf="1" sqref="A1:XFD1" start="0" length="0"/>
  </rrc>
  <rrc rId="58415" sId="5" ref="A1:XFD1" action="deleteRow">
    <rfmt sheetId="5" xfDxf="1" sqref="A1:XFD1" start="0" length="0"/>
  </rrc>
  <rrc rId="58416" sId="5" ref="A1:XFD1" action="deleteRow">
    <rfmt sheetId="5" xfDxf="1" sqref="A1:XFD1" start="0" length="0"/>
  </rrc>
  <rrc rId="58417" sId="5" ref="A1:XFD1" action="deleteRow">
    <rfmt sheetId="5" xfDxf="1" sqref="A1:XFD1" start="0" length="0"/>
  </rrc>
  <rrc rId="58418" sId="5" ref="A1:XFD1" action="deleteRow">
    <rfmt sheetId="5" xfDxf="1" sqref="A1:XFD1" start="0" length="0"/>
  </rrc>
  <rrc rId="58419" sId="5" ref="A1:XFD1" action="deleteRow">
    <rfmt sheetId="5" xfDxf="1" sqref="A1:XFD1" start="0" length="0"/>
  </rrc>
  <rrc rId="58420" sId="5" ref="A1:XFD1" action="deleteRow">
    <rfmt sheetId="5" xfDxf="1" sqref="A1:XFD1" start="0" length="0"/>
  </rrc>
  <rrc rId="58421" sId="5" ref="A1:XFD1" action="deleteRow">
    <rfmt sheetId="5" xfDxf="1" sqref="A1:XFD1" start="0" length="0"/>
  </rrc>
  <rrc rId="58422" sId="5" ref="A1:XFD1" action="deleteRow">
    <rfmt sheetId="5" xfDxf="1" sqref="A1:XFD1" start="0" length="0"/>
  </rrc>
  <rrc rId="58423" sId="5" ref="A1:XFD1" action="deleteRow">
    <rfmt sheetId="5" xfDxf="1" sqref="A1:XFD1" start="0" length="0"/>
  </rrc>
  <rrc rId="58424" sId="5" ref="A1:XFD1" action="deleteRow">
    <rfmt sheetId="5" xfDxf="1" sqref="A1:XFD1" start="0" length="0"/>
  </rrc>
  <rrc rId="58425" sId="5" ref="A1:XFD1" action="deleteRow">
    <rfmt sheetId="5" xfDxf="1" sqref="A1:XFD1" start="0" length="0"/>
  </rrc>
  <rrc rId="58426" sId="5" ref="A1:XFD1" action="deleteRow">
    <rfmt sheetId="5" xfDxf="1" sqref="A1:XFD1" start="0" length="0"/>
  </rrc>
  <rrc rId="58427" sId="5" ref="A1:XFD1" action="deleteRow">
    <rfmt sheetId="5" xfDxf="1" sqref="A1:XFD1" start="0" length="0"/>
  </rrc>
  <rrc rId="58428" sId="5" ref="A1:XFD1" action="deleteRow">
    <rfmt sheetId="5" xfDxf="1" sqref="A1:XFD1" start="0" length="0"/>
  </rrc>
  <rrc rId="58429" sId="5" ref="A1:XFD1" action="deleteRow">
    <rfmt sheetId="5" xfDxf="1" sqref="A1:XFD1" start="0" length="0"/>
  </rrc>
  <rrc rId="58430" sId="5" ref="A1:XFD1" action="deleteRow">
    <rfmt sheetId="5" xfDxf="1" sqref="A1:XFD1" start="0" length="0"/>
  </rrc>
  <rrc rId="58431" sId="5" ref="A1:XFD1" action="deleteRow">
    <rfmt sheetId="5" xfDxf="1" sqref="A1:XFD1" start="0" length="0"/>
  </rrc>
  <rrc rId="58432" sId="5" ref="A1:XFD1" action="deleteRow">
    <rfmt sheetId="5" xfDxf="1" sqref="A1:XFD1" start="0" length="0"/>
  </rrc>
  <rrc rId="58433" sId="5" ref="A1:XFD1" action="deleteRow">
    <rfmt sheetId="5" xfDxf="1" sqref="A1:XFD1" start="0" length="0"/>
  </rrc>
  <rrc rId="58434" sId="5" ref="A1:XFD1" action="deleteRow">
    <rfmt sheetId="5" xfDxf="1" sqref="A1:XFD1" start="0" length="0"/>
  </rrc>
  <rrc rId="58435" sId="5" ref="A1:XFD1" action="deleteRow">
    <rfmt sheetId="5" xfDxf="1" sqref="A1:XFD1" start="0" length="0"/>
  </rrc>
  <rrc rId="58436" sId="5" ref="A1:XFD1" action="deleteRow">
    <rfmt sheetId="5" xfDxf="1" sqref="A1:XFD1" start="0" length="0"/>
  </rrc>
  <rrc rId="58437" sId="5" ref="A1:XFD1" action="deleteRow">
    <rfmt sheetId="5" xfDxf="1" sqref="A1:XFD1" start="0" length="0"/>
  </rrc>
  <rrc rId="58438" sId="5" ref="A1:XFD1" action="deleteRow">
    <rfmt sheetId="5" xfDxf="1" sqref="A1:XFD1" start="0" length="0"/>
  </rrc>
  <rrc rId="58439" sId="5" ref="A1:XFD1" action="deleteRow">
    <rfmt sheetId="5" xfDxf="1" sqref="A1:XFD1" start="0" length="0"/>
  </rrc>
  <rrc rId="58440" sId="5" ref="A1:XFD1" action="deleteRow">
    <rfmt sheetId="5" xfDxf="1" sqref="A1:XFD1" start="0" length="0"/>
  </rrc>
  <rrc rId="58441" sId="5" ref="A1:XFD1" action="deleteRow">
    <rfmt sheetId="5" xfDxf="1" sqref="A1:XFD1" start="0" length="0"/>
  </rrc>
  <rrc rId="58442" sId="5" ref="A1:XFD1" action="deleteRow">
    <rfmt sheetId="5" xfDxf="1" sqref="A1:XFD1" start="0" length="0"/>
  </rrc>
  <rrc rId="58443" sId="5" ref="A1:XFD1" action="deleteRow">
    <rfmt sheetId="5" xfDxf="1" sqref="A1:XFD1" start="0" length="0"/>
  </rrc>
  <rrc rId="58444" sId="5" ref="A1:XFD1" action="deleteRow">
    <rfmt sheetId="5" xfDxf="1" sqref="A1:XFD1" start="0" length="0"/>
  </rrc>
  <rrc rId="58445" sId="5" ref="A1:XFD1" action="deleteRow">
    <rfmt sheetId="5" xfDxf="1" sqref="A1:XFD1" start="0" length="0"/>
  </rrc>
  <rrc rId="58446" sId="5" ref="A1:XFD1" action="deleteRow">
    <rfmt sheetId="5" xfDxf="1" sqref="A1:XFD1" start="0" length="0"/>
  </rrc>
  <rrc rId="58447" sId="5" ref="A1:XFD1" action="deleteRow">
    <rfmt sheetId="5" xfDxf="1" sqref="A1:XFD1" start="0" length="0"/>
  </rrc>
  <rrc rId="58448" sId="5" ref="A1:XFD1" action="deleteRow">
    <rfmt sheetId="5" xfDxf="1" sqref="A1:XFD1" start="0" length="0"/>
  </rrc>
  <rrc rId="58449" sId="5" ref="A1:XFD1" action="deleteRow">
    <rfmt sheetId="5" xfDxf="1" sqref="A1:XFD1" start="0" length="0"/>
  </rrc>
  <rrc rId="58450" sId="5" ref="A1:XFD1" action="deleteRow">
    <undo index="0" exp="ref" ref3D="1" dr="$K$1" dn="_ftnref8" sId="5"/>
    <rfmt sheetId="5" xfDxf="1" sqref="A1:XFD1" start="0" length="0"/>
  </rrc>
  <rrc rId="58451" sId="5" ref="A1:XFD1" action="deleteRow">
    <rfmt sheetId="5" xfDxf="1" sqref="A1:XFD1" start="0" length="0"/>
  </rrc>
  <rrc rId="58452" sId="5" ref="A1:XFD1" action="deleteRow">
    <rfmt sheetId="5" xfDxf="1" sqref="A1:XFD1" start="0" length="0"/>
  </rrc>
  <rrc rId="58453" sId="5" ref="A1:XFD1" action="deleteRow">
    <rfmt sheetId="5" xfDxf="1" sqref="A1:XFD1" start="0" length="0"/>
  </rrc>
  <rrc rId="58454" sId="5" ref="A1:XFD1" action="deleteRow">
    <rfmt sheetId="5" xfDxf="1" sqref="A1:XFD1" start="0" length="0"/>
  </rrc>
  <rrc rId="58455" sId="5" ref="A1:XFD1" action="deleteRow">
    <rfmt sheetId="5" xfDxf="1" sqref="A1:XFD1" start="0" length="0"/>
  </rrc>
  <rrc rId="58456" sId="5" ref="A1:XFD1" action="deleteRow">
    <rfmt sheetId="5" xfDxf="1" sqref="A1:XFD1" start="0" length="0"/>
  </rrc>
  <rrc rId="58457" sId="5" ref="A1:XFD1" action="deleteRow">
    <rfmt sheetId="5" xfDxf="1" sqref="A1:XFD1" start="0" length="0"/>
  </rrc>
  <rrc rId="58458" sId="5" ref="A1:XFD1" action="deleteRow">
    <rfmt sheetId="5" xfDxf="1" sqref="A1:XFD1" start="0" length="0"/>
  </rrc>
  <rrc rId="58459" sId="5" ref="A1:XFD1" action="deleteRow">
    <rfmt sheetId="5" xfDxf="1" sqref="A1:XFD1" start="0" length="0"/>
  </rrc>
  <rrc rId="58460" sId="5" ref="A1:XFD1" action="deleteRow">
    <rfmt sheetId="5" xfDxf="1" sqref="A1:XFD1" start="0" length="0"/>
  </rrc>
  <rrc rId="58461" sId="5" ref="A1:XFD1" action="deleteRow">
    <rfmt sheetId="5" xfDxf="1" sqref="A1:XFD1" start="0" length="0"/>
  </rrc>
  <rrc rId="58462" sId="5" ref="A1:XFD1" action="deleteRow">
    <rfmt sheetId="5" xfDxf="1" sqref="A1:XFD1" start="0" length="0"/>
  </rrc>
  <rrc rId="58463" sId="5" ref="A1:XFD1" action="deleteRow">
    <rfmt sheetId="5" xfDxf="1" sqref="A1:XFD1" start="0" length="0"/>
  </rrc>
  <rrc rId="58464" sId="5" ref="A1:XFD1" action="deleteRow">
    <rfmt sheetId="5" xfDxf="1" sqref="A1:XFD1" start="0" length="0"/>
  </rrc>
  <rrc rId="58465" sId="5" ref="A1:XFD1" action="deleteRow">
    <rfmt sheetId="5" xfDxf="1" sqref="A1:XFD1" start="0" length="0"/>
  </rrc>
  <rrc rId="58466" sId="5" ref="A1:XFD1" action="deleteRow">
    <rfmt sheetId="5" xfDxf="1" sqref="A1:XFD1" start="0" length="0"/>
  </rrc>
  <rrc rId="58467" sId="5" ref="A1:XFD1" action="deleteRow">
    <rfmt sheetId="5" xfDxf="1" sqref="A1:XFD1" start="0" length="0"/>
  </rrc>
  <rrc rId="58468" sId="5" ref="A1:XFD1" action="deleteRow">
    <rfmt sheetId="5" xfDxf="1" sqref="A1:XFD1" start="0" length="0"/>
  </rrc>
  <rrc rId="58469" sId="5" ref="A1:XFD1" action="deleteRow">
    <rfmt sheetId="5" xfDxf="1" sqref="A1:XFD1" start="0" length="0"/>
  </rrc>
  <rrc rId="58470" sId="5" ref="A1:XFD1" action="deleteRow">
    <rfmt sheetId="5" xfDxf="1" sqref="A1:XFD1" start="0" length="0"/>
  </rrc>
  <rrc rId="58471" sId="5" ref="A1:XFD1" action="deleteRow">
    <rfmt sheetId="5" xfDxf="1" sqref="A1:XFD1" start="0" length="0"/>
  </rrc>
  <rrc rId="58472" sId="5" ref="A1:XFD1" action="deleteRow">
    <rfmt sheetId="5" xfDxf="1" sqref="A1:XFD1" start="0" length="0"/>
  </rrc>
  <rrc rId="58473" sId="5" ref="A1:XFD1" action="deleteRow">
    <rfmt sheetId="5" xfDxf="1" sqref="A1:XFD1" start="0" length="0"/>
  </rrc>
  <rrc rId="58474" sId="5" ref="A1:XFD1" action="deleteRow">
    <rfmt sheetId="5" xfDxf="1" sqref="A1:XFD1" start="0" length="0"/>
  </rrc>
  <rrc rId="58475" sId="5" ref="A1:XFD1" action="deleteRow">
    <rfmt sheetId="5" xfDxf="1" sqref="A1:XFD1" start="0" length="0"/>
  </rrc>
  <rrc rId="58476" sId="5" ref="A1:XFD1" action="deleteRow">
    <rfmt sheetId="5" xfDxf="1" sqref="A1:XFD1" start="0" length="0"/>
  </rrc>
  <rrc rId="58477" sId="5" ref="A1:XFD1" action="deleteRow">
    <rfmt sheetId="5" xfDxf="1" sqref="A1:XFD1" start="0" length="0"/>
  </rrc>
  <rrc rId="58478" sId="5" ref="A1:XFD1" action="deleteRow">
    <rfmt sheetId="5" xfDxf="1" sqref="A1:XFD1" start="0" length="0"/>
  </rrc>
  <rrc rId="58479" sId="5" ref="A1:XFD1" action="deleteRow">
    <rfmt sheetId="5" xfDxf="1" sqref="A1:XFD1" start="0" length="0"/>
  </rrc>
  <rrc rId="58480" sId="5" ref="A1:XFD1" action="deleteRow">
    <rfmt sheetId="5" xfDxf="1" sqref="A1:XFD1" start="0" length="0"/>
  </rrc>
  <rrc rId="58481" sId="5" ref="A1:XFD1" action="deleteRow">
    <rfmt sheetId="5" xfDxf="1" sqref="A1:XFD1" start="0" length="0"/>
  </rrc>
  <rrc rId="58482" sId="5" ref="A1:XFD1" action="deleteRow">
    <rfmt sheetId="5" xfDxf="1" sqref="A1:XFD1" start="0" length="0"/>
  </rrc>
  <rrc rId="58483" sId="5" ref="A1:XFD1" action="deleteRow">
    <rfmt sheetId="5" xfDxf="1" sqref="A1:XFD1" start="0" length="0"/>
  </rrc>
  <rrc rId="58484" sId="5" ref="A1:XFD1" action="deleteRow">
    <rfmt sheetId="5" xfDxf="1" sqref="A1:XFD1" start="0" length="0"/>
  </rrc>
  <rrc rId="58485" sId="5" ref="A1:XFD1" action="deleteRow">
    <rfmt sheetId="5" xfDxf="1" sqref="A1:XFD1" start="0" length="0"/>
  </rrc>
  <rrc rId="58486" sId="5" ref="A1:XFD1" action="deleteRow">
    <rfmt sheetId="5" xfDxf="1" sqref="A1:XFD1" start="0" length="0"/>
  </rrc>
  <rrc rId="58487" sId="5" ref="A1:XFD1" action="deleteRow">
    <rfmt sheetId="5" xfDxf="1" sqref="A1:XFD1" start="0" length="0"/>
  </rrc>
  <rrc rId="58488" sId="5" ref="A1:XFD1" action="deleteRow">
    <rfmt sheetId="5" xfDxf="1" sqref="A1:XFD1" start="0" length="0"/>
  </rrc>
  <rrc rId="58489" sId="5" ref="A1:XFD1" action="deleteRow">
    <rfmt sheetId="5" xfDxf="1" sqref="A1:XFD1" start="0" length="0"/>
  </rrc>
  <rrc rId="58490" sId="5" ref="A1:XFD1" action="deleteRow">
    <rfmt sheetId="5" xfDxf="1" sqref="A1:XFD1" start="0" length="0"/>
  </rrc>
  <rrc rId="58491" sId="5" ref="A1:XFD1" action="deleteRow">
    <rfmt sheetId="5" xfDxf="1" sqref="A1:XFD1" start="0" length="0"/>
  </rrc>
  <rrc rId="58492" sId="5" ref="A1:XFD1" action="deleteRow">
    <rfmt sheetId="5" xfDxf="1" sqref="A1:XFD1" start="0" length="0"/>
  </rrc>
  <rrc rId="58493" sId="5" ref="A1:XFD1" action="deleteRow">
    <rfmt sheetId="5" xfDxf="1" sqref="A1:XFD1" start="0" length="0"/>
  </rrc>
  <rrc rId="58494" sId="5" ref="A1:XFD1" action="deleteRow">
    <rfmt sheetId="5" xfDxf="1" sqref="A1:XFD1" start="0" length="0"/>
  </rrc>
  <rrc rId="58495" sId="5" ref="A1:XFD1" action="deleteRow">
    <rfmt sheetId="5" xfDxf="1" sqref="A1:XFD1" start="0" length="0"/>
  </rrc>
  <rrc rId="58496" sId="5" ref="A1:XFD1" action="deleteRow">
    <rfmt sheetId="5" xfDxf="1" sqref="A1:XFD1" start="0" length="0"/>
    <rfmt sheetId="5" sqref="A1" start="0" length="0">
      <dxf>
        <numFmt numFmtId="30" formatCode="@"/>
      </dxf>
    </rfmt>
    <rfmt sheetId="5" sqref="B1" start="0" length="0">
      <dxf>
        <numFmt numFmtId="30" formatCode="@"/>
      </dxf>
    </rfmt>
    <rfmt sheetId="5" sqref="C1" start="0" length="0">
      <dxf>
        <numFmt numFmtId="30" formatCode="@"/>
      </dxf>
    </rfmt>
  </rrc>
  <rrc rId="58497" sId="5" ref="A1:XFD1" action="deleteRow">
    <rfmt sheetId="5" xfDxf="1" sqref="A1:XFD1" start="0" length="0"/>
    <rfmt sheetId="5" sqref="A1" start="0" length="0">
      <dxf>
        <numFmt numFmtId="30" formatCode="@"/>
      </dxf>
    </rfmt>
    <rfmt sheetId="5" sqref="B1" start="0" length="0">
      <dxf>
        <numFmt numFmtId="30" formatCode="@"/>
      </dxf>
    </rfmt>
    <rfmt sheetId="5" sqref="C1" start="0" length="0">
      <dxf>
        <numFmt numFmtId="30" formatCode="@"/>
      </dxf>
    </rfmt>
  </rrc>
  <rrc rId="58498" sId="5" ref="A1:XFD1" action="deleteRow">
    <rfmt sheetId="5" xfDxf="1" sqref="A1:XFD1" start="0" length="0"/>
    <rfmt sheetId="5" sqref="A1" start="0" length="0">
      <dxf>
        <numFmt numFmtId="30" formatCode="@"/>
      </dxf>
    </rfmt>
    <rfmt sheetId="5" sqref="B1" start="0" length="0">
      <dxf>
        <numFmt numFmtId="30" formatCode="@"/>
      </dxf>
    </rfmt>
    <rfmt sheetId="5" sqref="C1" start="0" length="0">
      <dxf>
        <numFmt numFmtId="30" formatCode="@"/>
      </dxf>
    </rfmt>
  </rrc>
  <rrc rId="58499" sId="5" ref="A1:XFD1" action="deleteRow">
    <rfmt sheetId="5" xfDxf="1" sqref="A1:XFD1" start="0" length="0"/>
    <rfmt sheetId="5" sqref="A1" start="0" length="0">
      <dxf>
        <font>
          <sz val="10"/>
          <color auto="1"/>
          <name val="Arial"/>
          <scheme val="none"/>
        </font>
        <numFmt numFmtId="30" formatCode="@"/>
      </dxf>
    </rfmt>
    <rfmt sheetId="5" sqref="B1" start="0" length="0">
      <dxf>
        <numFmt numFmtId="30" formatCode="@"/>
      </dxf>
    </rfmt>
    <rfmt sheetId="5" sqref="C1" start="0" length="0">
      <dxf>
        <numFmt numFmtId="30" formatCode="@"/>
      </dxf>
    </rfmt>
  </rrc>
  <rrc rId="58500" sId="5" ref="A1:XFD1" action="deleteRow">
    <rfmt sheetId="5" xfDxf="1" sqref="A1:XFD1" start="0" length="0"/>
    <rfmt sheetId="5" sqref="A1" start="0" length="0">
      <dxf>
        <numFmt numFmtId="30" formatCode="@"/>
      </dxf>
    </rfmt>
    <rfmt sheetId="5" sqref="B1" start="0" length="0">
      <dxf>
        <numFmt numFmtId="30" formatCode="@"/>
      </dxf>
    </rfmt>
    <rfmt sheetId="5" sqref="C1" start="0" length="0">
      <dxf>
        <numFmt numFmtId="30" formatCode="@"/>
      </dxf>
    </rfmt>
  </rrc>
  <rrc rId="58501" sId="5" ref="A1:XFD1" action="deleteRow">
    <rfmt sheetId="5" xfDxf="1" sqref="A1:XFD1" start="0" length="0"/>
    <rfmt sheetId="5" sqref="A1" start="0" length="0">
      <dxf>
        <numFmt numFmtId="30" formatCode="@"/>
      </dxf>
    </rfmt>
    <rfmt sheetId="5" sqref="B1" start="0" length="0">
      <dxf>
        <numFmt numFmtId="30" formatCode="@"/>
      </dxf>
    </rfmt>
    <rfmt sheetId="5" sqref="C1" start="0" length="0">
      <dxf>
        <numFmt numFmtId="30" formatCode="@"/>
      </dxf>
    </rfmt>
  </rrc>
  <rrc rId="58502" sId="5" ref="A1:XFD1" action="deleteRow">
    <rfmt sheetId="5" xfDxf="1" sqref="A1:XFD1" start="0" length="0"/>
    <rfmt sheetId="5" sqref="A1" start="0" length="0">
      <dxf>
        <numFmt numFmtId="30" formatCode="@"/>
      </dxf>
    </rfmt>
    <rfmt sheetId="5" sqref="B1" start="0" length="0">
      <dxf>
        <numFmt numFmtId="30" formatCode="@"/>
      </dxf>
    </rfmt>
    <rfmt sheetId="5" sqref="C1" start="0" length="0">
      <dxf>
        <numFmt numFmtId="30" formatCode="@"/>
      </dxf>
    </rfmt>
  </rrc>
  <rrc rId="58503" sId="5" ref="A1:XFD1" action="deleteRow">
    <rfmt sheetId="5" xfDxf="1" sqref="A1:XFD1" start="0" length="0"/>
    <rfmt sheetId="5" sqref="A1" start="0" length="0">
      <dxf>
        <numFmt numFmtId="30" formatCode="@"/>
      </dxf>
    </rfmt>
    <rfmt sheetId="5" sqref="B1" start="0" length="0">
      <dxf>
        <numFmt numFmtId="30" formatCode="@"/>
      </dxf>
    </rfmt>
    <rfmt sheetId="5" sqref="C1" start="0" length="0">
      <dxf>
        <numFmt numFmtId="30" formatCode="@"/>
      </dxf>
    </rfmt>
  </rrc>
  <rrc rId="58504" sId="5" ref="A1:XFD1" action="deleteRow">
    <rfmt sheetId="5" xfDxf="1" sqref="A1:XFD1" start="0" length="0"/>
    <rfmt sheetId="5" sqref="A1" start="0" length="0">
      <dxf>
        <numFmt numFmtId="30" formatCode="@"/>
      </dxf>
    </rfmt>
    <rfmt sheetId="5" sqref="B1" start="0" length="0">
      <dxf>
        <numFmt numFmtId="30" formatCode="@"/>
      </dxf>
    </rfmt>
    <rfmt sheetId="5" sqref="C1" start="0" length="0">
      <dxf>
        <numFmt numFmtId="30" formatCode="@"/>
      </dxf>
    </rfmt>
  </rrc>
  <rrc rId="58505" sId="5" ref="A1:XFD1" action="deleteRow">
    <rfmt sheetId="5" xfDxf="1" sqref="A1:XFD1" start="0" length="0"/>
  </rrc>
  <rrc rId="5850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0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0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0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1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1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1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1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1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1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1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1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1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1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2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2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2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2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2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2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2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2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2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2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3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3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3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3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3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3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3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3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3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3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4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4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4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4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4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4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4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4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4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4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5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5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5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5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5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5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5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5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5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5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6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6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6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6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6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6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6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6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6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6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7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7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7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7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7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7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7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7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7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7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8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8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8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8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8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8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8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8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8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8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9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9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9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9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9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9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9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9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9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59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0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0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0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0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0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0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0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0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0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0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1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1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1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1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1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1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1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1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1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1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2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2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2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2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2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2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2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2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2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2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3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3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3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3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3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3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3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3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3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3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4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4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4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4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4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4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4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4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4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4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5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5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5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5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5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5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5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5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5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5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6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6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6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6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6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6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6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6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6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6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7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7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7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7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7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7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76"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7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7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7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8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8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8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83"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8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85"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86" sId="5" ref="A1:XFD1" action="deleteRow">
    <undo index="0" exp="ref" ref3D="1" dr="$I$1" dn="_Toc387094880" sId="5"/>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87"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88"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89"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90"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91"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92"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93" sId="5" ref="A1:XFD1" action="deleteRow">
    <undo index="0" exp="ref" ref3D="1" dr="$I$1" dn="_Toc387094881" sId="5"/>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rc rId="58694" sId="5" ref="A1:XFD1" action="deleteRow">
    <rfmt sheetId="5" xfDxf="1" sqref="A1:XFD1" start="0" length="0"/>
    <rfmt sheetId="5" sqref="A1" start="0" length="0">
      <dxf>
        <numFmt numFmtId="30" formatCode="@"/>
        <alignment vertical="top" wrapText="1" readingOrder="0"/>
      </dxf>
    </rfmt>
    <rfmt sheetId="5" sqref="B1" start="0" length="0">
      <dxf>
        <numFmt numFmtId="30" formatCode="@"/>
        <alignment vertical="top" wrapText="1" readingOrder="0"/>
      </dxf>
    </rfmt>
    <rfmt sheetId="5" sqref="C1" start="0" length="0">
      <dxf>
        <numFmt numFmtId="30" formatCode="@"/>
        <alignment vertical="top" wrapText="1" readingOrder="0"/>
      </dxf>
    </rfmt>
    <rfmt sheetId="5" sqref="D1" start="0" length="0">
      <dxf>
        <numFmt numFmtId="30" formatCode="@"/>
        <alignment vertical="top" wrapText="1" readingOrder="0"/>
      </dxf>
    </rfmt>
    <rfmt sheetId="5" sqref="E1" start="0" length="0">
      <dxf>
        <numFmt numFmtId="30" formatCode="@"/>
        <alignment vertical="top" wrapText="1" readingOrder="0"/>
      </dxf>
    </rfmt>
    <rfmt sheetId="5" sqref="F1" start="0" length="0">
      <dxf>
        <numFmt numFmtId="30" formatCode="@"/>
        <alignment vertical="top" wrapText="1" readingOrder="0"/>
      </dxf>
    </rfmt>
    <rfmt sheetId="5" sqref="G1" start="0" length="0">
      <dxf>
        <numFmt numFmtId="30" formatCode="@"/>
        <alignment vertical="top" wrapText="1" readingOrder="0"/>
      </dxf>
    </rfmt>
    <rfmt sheetId="5" sqref="H1" start="0" length="0">
      <dxf>
        <numFmt numFmtId="30" formatCode="@"/>
        <alignment vertical="top" wrapText="1" readingOrder="0"/>
      </dxf>
    </rfmt>
    <rfmt sheetId="5" sqref="I1" start="0" length="0">
      <dxf>
        <numFmt numFmtId="30" formatCode="@"/>
        <alignment vertical="top" wrapText="1" readingOrder="0"/>
      </dxf>
    </rfmt>
    <rfmt sheetId="5" sqref="J1" start="0" length="0">
      <dxf>
        <numFmt numFmtId="30" formatCode="@"/>
        <alignment vertical="top" wrapText="1" readingOrder="0"/>
      </dxf>
    </rfmt>
  </rrc>
  <rfmt sheetId="5" sqref="B11">
    <dxf>
      <numFmt numFmtId="2" formatCode="0.00"/>
    </dxf>
  </rfmt>
  <rfmt sheetId="5" sqref="B11">
    <dxf>
      <numFmt numFmtId="173" formatCode="0.000"/>
    </dxf>
  </rfmt>
  <rfmt sheetId="5" sqref="B11">
    <dxf>
      <numFmt numFmtId="2" formatCode="0.00"/>
    </dxf>
  </rfmt>
  <rfmt sheetId="5" sqref="B11">
    <dxf>
      <numFmt numFmtId="174" formatCode="0.0"/>
    </dxf>
  </rfmt>
  <rfmt sheetId="5" sqref="B11">
    <dxf>
      <numFmt numFmtId="1" formatCode="0"/>
    </dxf>
  </rfmt>
  <rcc rId="58695" sId="5" numFmtId="11">
    <oc r="B14">
      <v>1200000</v>
    </oc>
    <nc r="B14">
      <v>1192000</v>
    </nc>
  </rcc>
  <rcv guid="{6A4D0948-B553-4BA8-A874-930648794539}" action="delete"/>
  <rdn rId="0" localSheetId="1" customView="1" name="Z_6A4D0948_B553_4BA8_A874_930648794539_.wvu.PrintArea" hidden="1" oldHidden="1">
    <formula>'DETAILED BUDGET'!$A$1:$O$843</formula>
    <oldFormula>'DETAILED BUDGET'!$A$1:$O$843</oldFormula>
  </rdn>
  <rdn rId="0" localSheetId="2" customView="1" name="Z_6A4D0948_B553_4BA8_A874_930648794539_.wvu.PrintArea" hidden="1" oldHidden="1">
    <formula>'Summary funding'!$A$1:$I$24</formula>
    <oldFormula>'Summary funding'!$A$1:$I$24</oldFormula>
  </rdn>
  <rdn rId="0" localSheetId="5" customView="1" name="Z_6A4D0948_B553_4BA8_A874_930648794539_.wvu.Rows" hidden="1" oldHidden="1">
    <formula>Sheet2!$25:$25,Sheet2!$27:$27</formula>
  </rdn>
  <rcv guid="{6A4D0948-B553-4BA8-A874-930648794539}" action="add"/>
</revisions>
</file>

<file path=xl/revisions/revisionLog2.xml><?xml version="1.0" encoding="utf-8"?>
<revisions xmlns="http://schemas.openxmlformats.org/spreadsheetml/2006/main" xmlns:r="http://schemas.openxmlformats.org/officeDocument/2006/relationships">
  <rcc rId="56947" sId="1">
    <oc r="B3" t="inlineStr">
      <is>
        <t>NAME OF ORGANIZATION : AMICAALL UGANDA CHAPTER</t>
      </is>
    </oc>
    <nc r="B3" t="inlineStr">
      <is>
        <t>NAME OF ORGANIZATION : Human Rights and Democracy Link Africa</t>
      </is>
    </nc>
  </rcc>
  <rcc rId="56948" sId="1">
    <oc r="B505" t="inlineStr">
      <is>
        <r>
          <t>3.4</t>
        </r>
        <r>
          <rPr>
            <b/>
            <sz val="14"/>
            <color indexed="8"/>
            <rFont val="Times New Roman"/>
            <family val="1"/>
          </rPr>
          <t xml:space="preserve"> </t>
        </r>
        <r>
          <rPr>
            <b/>
            <sz val="14"/>
            <rFont val="Calibri"/>
            <family val="2"/>
          </rPr>
          <t xml:space="preserve">Facilitate AMICAALL staff and selected urban council officials to participate in national level conferences/events/trainings for improvement of skills in programming for MARPs  </t>
        </r>
      </is>
    </oc>
    <nc r="B505" t="inlineStr">
      <is>
        <t xml:space="preserve">3.4 Facilitate RIDE-AFRICA staff and selected urban council officials to participate in national level conferences/events/trainings for improvement of skills in programming for MARPs  </t>
      </is>
    </nc>
  </rcc>
  <rcc rId="56949" sId="1">
    <oc r="B523" t="inlineStr">
      <is>
        <t>Staff time contribution(AMICAALL)30%</t>
      </is>
    </oc>
    <nc r="B523" t="inlineStr">
      <is>
        <t>Staff time contribution(RIDE-AFRICA)30%</t>
      </is>
    </nc>
  </rcc>
  <rcc rId="56950" sId="1">
    <oc r="B526" t="inlineStr">
      <is>
        <t>Staff time contribution(AMICAALL) 20%</t>
      </is>
    </oc>
    <nc r="B526" t="inlineStr">
      <is>
        <t>Staff time contribution(RIDE-AFRICA) 20%</t>
      </is>
    </nc>
  </rcc>
  <rcc rId="56951" sId="1">
    <oc r="B541" t="inlineStr">
      <is>
        <t>Benefits (AMICAALL &amp; MARPI)</t>
      </is>
    </oc>
    <nc r="B541" t="inlineStr">
      <is>
        <t>Benefits (RIDE-AFRICA &amp; MARPI)</t>
      </is>
    </nc>
  </rcc>
  <rcc rId="56952" sId="1">
    <oc r="B818" t="inlineStr">
      <is>
        <t xml:space="preserve">5.9 Facilitate monthly monitoring and evaluation visits by AMICAALL staff and local government officials </t>
      </is>
    </oc>
    <nc r="B818" t="inlineStr">
      <is>
        <t xml:space="preserve">5.9 Facilitate monthly monitoring and evaluation visits by RIDE-AFRICA staff and local government officials </t>
      </is>
    </nc>
  </rcc>
  <rcc rId="56953" sId="1">
    <oc r="B169" t="inlineStr">
      <is>
        <t xml:space="preserve">1.9 .Establish one HIV and AIDS knowledge room and service centre within MARPs hotspots in KCCA targeting Long Distance Truck drivers and other MARPs categories.  </t>
      </is>
    </oc>
    <nc r="B169" t="inlineStr">
      <is>
        <t xml:space="preserve">1.9 .Establish one HIV and AIDS knowledge room and service centre within MARPs hotspots in FortPortal targeting Long Distance Truck drivers and other MARPs categories.  </t>
      </is>
    </nc>
  </rcc>
  <rcc rId="56954" sId="1">
    <oc r="B191" t="inlineStr">
      <is>
        <t>Objective 2: To scale up coverage of comprehensive HIV and AIDS services through increased access and utilization of services among the MARPsin KCCA and the surrounding urban authorities in by end of July 2015</t>
      </is>
    </oc>
    <nc r="B191" t="inlineStr">
      <is>
        <t>Objective 2: To scale up coverage of comprehensive HIV and AIDS services through increased access and utilization of services among the MARPsin FortPortal and the surrounding urban authorities in by end of July 2015</t>
      </is>
    </nc>
  </rcc>
  <rcc rId="56955" sId="1">
    <oc r="B457" t="inlineStr">
      <is>
        <t>Objective 3: To strengthen the capacity of AMICAALL, KCCA and other implementing urban authorities in HIV and MARPs programming for improved delivery of HIV and AIDS services to MARPs.</t>
      </is>
    </oc>
    <nc r="B457" t="inlineStr">
      <is>
        <t>Objective 3: To strengthen the capacity of RIDE-AFRICA, FortPortal and other implementing urban authorities in HIV and MARPs programming for improved delivery of HIV and AIDS services to MARPs.</t>
      </is>
    </nc>
  </rcc>
  <rcc rId="56956" sId="1">
    <oc r="B468" t="inlineStr">
      <is>
        <r>
          <t>3.2</t>
        </r>
        <r>
          <rPr>
            <b/>
            <sz val="14"/>
            <color indexed="8"/>
            <rFont val="Times New Roman"/>
            <family val="1"/>
          </rPr>
          <t xml:space="preserve">  </t>
        </r>
        <r>
          <rPr>
            <b/>
            <sz val="14"/>
            <rFont val="Calibri"/>
            <family val="2"/>
          </rPr>
          <t>Conduct capacity needs assessment in KCCA, other implementing Urban Authorities and IPs to identify capacity gaps in MARPs programming and develop capacity building plan to address the identified gaps.</t>
        </r>
      </is>
    </oc>
    <nc r="B468" t="inlineStr">
      <is>
        <t>3.2  Conduct capacity needs assessment in FortPortal, other implementing Urban Authorities and IPs to identify capacity gaps in MARPs programming and develop capacity building plan to address the identified gaps.</t>
      </is>
    </nc>
  </rcc>
  <rcc rId="56957" sId="1">
    <oc r="B485" t="inlineStr">
      <is>
        <r>
          <t>3.3</t>
        </r>
        <r>
          <rPr>
            <b/>
            <sz val="14"/>
            <color indexed="8"/>
            <rFont val="Times New Roman"/>
            <family val="1"/>
          </rPr>
          <t xml:space="preserve">  </t>
        </r>
        <r>
          <rPr>
            <b/>
            <sz val="14"/>
            <rFont val="Calibri"/>
            <family val="2"/>
          </rPr>
          <t>Conduct capacity building training and mentoring sessions to strengthen the capacity of KCCA, other implementing Urban Authorities and IPs in MARPs friendly service delivery</t>
        </r>
      </is>
    </oc>
    <nc r="B485" t="inlineStr">
      <is>
        <t>3.3  Conduct capacity building training and mentoring sessions to strengthen the capacity of FortPortal, other implementing Urban Authorities and IPs in MARPs friendly service delivery</t>
      </is>
    </nc>
  </rcc>
  <rcc rId="56958" sId="1">
    <oc r="B567" t="inlineStr">
      <is>
        <t>Objective 4: To strengthen coordination and referral linkages for improved HIV and AIDS service delivery among the MARPs in KCCA and the surrounding urban authorities in by end of July 2015</t>
      </is>
    </oc>
    <nc r="B567" t="inlineStr">
      <is>
        <t>Objective 4: To strengthen coordination and referral linkages for improved HIV and AIDS service delivery among the MARPs in FortPortal and the surrounding urban authorities in by end of July 2015</t>
      </is>
    </nc>
  </rcc>
  <rcc rId="56959" sId="1">
    <oc r="B639" t="inlineStr">
      <is>
        <t>Objective 5: To Strengthen M&amp;E and Research to generate contemporary knowledge, lessons and good practices to enhance learning and evidence based programming for quality HIV and AIDS service delivery among the MARPsin KCCA the surrounding urban areas in by end of July 2015</t>
      </is>
    </oc>
    <nc r="B639" t="inlineStr">
      <is>
        <t>Objective 5: To Strengthen M&amp;E and Research to generate contemporary knowledge, lessons and good practices to enhance learning and evidence based programming for quality HIV and AIDS service delivery among the MARPsin FortPortal the surrounding urban areas in by end of July 2015</t>
      </is>
    </nc>
  </rcc>
  <rcc rId="56960" sId="1">
    <oc r="B655" t="inlineStr">
      <is>
        <t>Suppervision by KCCA technical team(DHO, HIV FP,DMO)</t>
      </is>
    </oc>
    <nc r="B655" t="inlineStr">
      <is>
        <t>Suppervision by FortPortal technical team(DHO, HIV FP,DMO)</t>
      </is>
    </nc>
  </rcc>
  <rcc rId="56961" sId="1">
    <oc r="B776" t="inlineStr">
      <is>
        <t>5.8 Conduct KABPs study among MARPs and other high risk groups  in KCCA and other implementing urban Authorities</t>
      </is>
    </oc>
    <nc r="B776" t="inlineStr">
      <is>
        <t>5.8 Conduct KABPs study among MARPs and other high risk groups  in FortPortal and other implementing urban Authorities</t>
      </is>
    </nc>
  </rcc>
  <rcc rId="56962" sId="1">
    <oc r="O474" t="inlineStr">
      <is>
        <t>five divisions in KCCA, ENTEBBE and KCCA central</t>
      </is>
    </oc>
    <nc r="O474" t="inlineStr">
      <is>
        <t>five divisions in FortPortal, Kasese and FortPortal central</t>
      </is>
    </nc>
  </rcc>
  <rcc rId="56963" sId="1">
    <oc r="O486" t="inlineStr">
      <is>
        <t>five divisions in KCCA, ENTEBBE and KCCA central</t>
      </is>
    </oc>
    <nc r="O486" t="inlineStr">
      <is>
        <t>five divisions in FortPortal, Kasese and FortPortal central</t>
      </is>
    </nc>
  </rcc>
  <rcc rId="56964" sId="1">
    <oc r="B641" t="inlineStr">
      <is>
        <r>
          <t>5.1: Conduct mapping and size estimation of MARPS in Entebbe and update the existing hot spots and services mapping in KCCA</t>
        </r>
        <r>
          <rPr>
            <b/>
            <sz val="12"/>
            <rFont val="Calibri"/>
            <family val="2"/>
          </rPr>
          <t> </t>
        </r>
      </is>
    </oc>
    <nc r="B641" t="inlineStr">
      <is>
        <t>5.1: Conduct mapping and size estimation of MARPS in Kasese and update the existing hot spots and services mapping in FortPortal </t>
      </is>
    </nc>
  </rcc>
  <rcc rId="56965" sId="1">
    <oc r="B476" t="inlineStr">
      <is>
        <t>Validation meeting (Kampala &amp; Entebbe)</t>
      </is>
    </oc>
    <nc r="B476" t="inlineStr">
      <is>
        <t>Validation meeting (Kabarole &amp; Kasese)</t>
      </is>
    </nc>
  </rcc>
  <rcc rId="56966" sId="1">
    <oc r="B519" t="inlineStr">
      <is>
        <t>Project Officer - DANIDA</t>
      </is>
    </oc>
    <nc r="B519" t="inlineStr">
      <is>
        <t>Project Officer - Donor</t>
      </is>
    </nc>
  </rcc>
  <rcc rId="56967" sId="1">
    <oc r="B520" t="inlineStr">
      <is>
        <t>M &amp; E Assistant - DANIDA</t>
      </is>
    </oc>
    <nc r="B520" t="inlineStr">
      <is>
        <t>M &amp; E Assistant - Donor</t>
      </is>
    </nc>
  </rcc>
  <rcc rId="56968" sId="1">
    <oc r="B521" t="inlineStr">
      <is>
        <t>Volunteers - DANIDA</t>
      </is>
    </oc>
    <nc r="B521" t="inlineStr">
      <is>
        <t>Volunteers - Donor</t>
      </is>
    </nc>
  </rcc>
  <rdn rId="0" localSheetId="1" customView="1" name="Z_6A4D0948_B553_4BA8_A874_930648794539_.wvu.PrintArea" hidden="1" oldHidden="1">
    <formula>'DETAILED BUDGET'!$A$1:$O$843</formula>
  </rdn>
  <rdn rId="0" localSheetId="2" customView="1" name="Z_6A4D0948_B553_4BA8_A874_930648794539_.wvu.PrintArea" hidden="1" oldHidden="1">
    <formula>'Summary funding'!$A$1:$I$24</formula>
  </rdn>
  <rcv guid="{6A4D0948-B553-4BA8-A874-930648794539}" action="add"/>
</revisions>
</file>

<file path=xl/revisions/userNames.xml><?xml version="1.0" encoding="utf-8"?>
<users xmlns="http://schemas.openxmlformats.org/spreadsheetml/2006/main" xmlns:r="http://schemas.openxmlformats.org/officeDocument/2006/relationships" count="1">
  <userInfo guid="{E46F5789-BF7E-4634-AC59-E156A86D78EB}" name="JUSTUS325" id="-1749401796" dateTime="2014-05-09T17:24:4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comments" Target="../comments1.xml"/><Relationship Id="rId4" Type="http://schemas.openxmlformats.org/officeDocument/2006/relationships/printerSettings" Target="../printerSettings/printerSettings4.bin"/><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sheetPr>
    <pageSetUpPr fitToPage="1"/>
  </sheetPr>
  <dimension ref="A1:P844"/>
  <sheetViews>
    <sheetView showGridLines="0" tabSelected="1" showRuler="0" view="pageBreakPreview" topLeftCell="A426" zoomScale="75" zoomScaleSheetLayoutView="75" workbookViewId="0">
      <selection activeCell="C446" sqref="C446"/>
    </sheetView>
  </sheetViews>
  <sheetFormatPr defaultColWidth="18.140625" defaultRowHeight="19.5" customHeight="1"/>
  <cols>
    <col min="1" max="1" width="8.140625" style="289" customWidth="1"/>
    <col min="2" max="2" width="65.42578125" style="290" customWidth="1"/>
    <col min="3" max="3" width="18.140625" style="110" customWidth="1"/>
    <col min="4" max="4" width="20.42578125" style="110" customWidth="1"/>
    <col min="5" max="6" width="18.140625" style="110" customWidth="1"/>
    <col min="7" max="7" width="18.140625" style="291" customWidth="1"/>
    <col min="8" max="8" width="22.7109375" style="291" customWidth="1"/>
    <col min="9" max="10" width="21.7109375" style="110" bestFit="1" customWidth="1"/>
    <col min="11" max="11" width="22.28515625" style="110" customWidth="1"/>
    <col min="12" max="12" width="21.7109375" style="110" bestFit="1" customWidth="1"/>
    <col min="13" max="13" width="24" style="292" bestFit="1" customWidth="1"/>
    <col min="14" max="14" width="19.7109375" style="259" bestFit="1" customWidth="1"/>
    <col min="15" max="15" width="60.85546875" style="110" customWidth="1"/>
    <col min="16" max="16" width="19.85546875" style="110" bestFit="1" customWidth="1"/>
    <col min="17" max="16384" width="18.140625" style="110"/>
  </cols>
  <sheetData>
    <row r="1" spans="1:16" ht="38.25" customHeight="1">
      <c r="A1" s="156"/>
      <c r="B1" s="157" t="s">
        <v>2</v>
      </c>
      <c r="C1" s="158"/>
      <c r="D1" s="158"/>
      <c r="E1" s="158"/>
      <c r="F1" s="158"/>
      <c r="G1" s="159"/>
      <c r="H1" s="159"/>
      <c r="I1" s="158"/>
      <c r="J1" s="158"/>
      <c r="K1" s="158"/>
      <c r="L1" s="158"/>
      <c r="M1" s="160"/>
      <c r="N1" s="161"/>
      <c r="O1" s="162"/>
    </row>
    <row r="2" spans="1:16" ht="19.5" customHeight="1">
      <c r="A2" s="102"/>
      <c r="B2" s="163"/>
      <c r="C2" s="107"/>
      <c r="D2" s="107"/>
      <c r="E2" s="107"/>
      <c r="F2" s="107"/>
      <c r="G2" s="164"/>
      <c r="H2" s="164"/>
      <c r="I2" s="107"/>
      <c r="J2" s="107"/>
      <c r="K2" s="107"/>
      <c r="L2" s="107"/>
      <c r="M2" s="126"/>
      <c r="N2" s="108"/>
      <c r="O2" s="109"/>
    </row>
    <row r="3" spans="1:16" ht="46.5" customHeight="1">
      <c r="A3" s="102"/>
      <c r="B3" s="118" t="s">
        <v>559</v>
      </c>
      <c r="C3" s="165"/>
      <c r="D3" s="107"/>
      <c r="E3" s="107"/>
      <c r="F3" s="107"/>
      <c r="G3" s="164"/>
      <c r="H3" s="164"/>
      <c r="I3" s="107"/>
      <c r="J3" s="107"/>
      <c r="K3" s="107"/>
      <c r="L3" s="107"/>
      <c r="M3" s="126"/>
      <c r="N3" s="108"/>
      <c r="O3" s="109"/>
    </row>
    <row r="4" spans="1:16" ht="81.75" customHeight="1">
      <c r="A4" s="102"/>
      <c r="B4" s="118" t="s">
        <v>185</v>
      </c>
      <c r="C4" s="118"/>
      <c r="D4" s="163"/>
      <c r="E4" s="163"/>
      <c r="F4" s="163"/>
      <c r="G4" s="166"/>
      <c r="H4" s="164"/>
      <c r="I4" s="107"/>
      <c r="J4" s="107"/>
      <c r="K4" s="107"/>
      <c r="L4" s="107"/>
      <c r="M4" s="126"/>
      <c r="N4" s="108"/>
      <c r="O4" s="109"/>
    </row>
    <row r="5" spans="1:16" ht="18.75">
      <c r="A5" s="102"/>
      <c r="B5" s="167"/>
      <c r="C5" s="103"/>
      <c r="D5" s="104"/>
      <c r="E5" s="104"/>
      <c r="F5" s="104"/>
      <c r="G5" s="105"/>
      <c r="H5" s="106"/>
      <c r="I5" s="107"/>
      <c r="J5" s="107"/>
      <c r="K5" s="107"/>
      <c r="L5" s="107"/>
      <c r="M5" s="126"/>
      <c r="N5" s="108"/>
      <c r="O5" s="109"/>
    </row>
    <row r="6" spans="1:16" ht="18.75">
      <c r="A6" s="102"/>
      <c r="B6" s="168"/>
      <c r="C6" s="168"/>
      <c r="D6" s="168"/>
      <c r="E6" s="168"/>
      <c r="F6" s="168"/>
      <c r="G6" s="168"/>
      <c r="H6" s="168"/>
      <c r="I6" s="107"/>
      <c r="J6" s="107"/>
      <c r="K6" s="107"/>
      <c r="L6" s="107"/>
      <c r="M6" s="126"/>
      <c r="N6" s="108"/>
      <c r="O6" s="109"/>
    </row>
    <row r="7" spans="1:16" ht="18.75">
      <c r="A7" s="102"/>
      <c r="B7" s="167"/>
      <c r="C7" s="103"/>
      <c r="D7" s="104"/>
      <c r="E7" s="104"/>
      <c r="F7" s="104"/>
      <c r="G7" s="105"/>
      <c r="H7" s="106"/>
      <c r="I7" s="107"/>
      <c r="J7" s="107"/>
      <c r="K7" s="107"/>
      <c r="L7" s="107"/>
      <c r="M7" s="126"/>
      <c r="N7" s="108"/>
      <c r="O7" s="109"/>
    </row>
    <row r="8" spans="1:16" ht="18.75">
      <c r="A8" s="102"/>
      <c r="B8" s="168"/>
      <c r="C8" s="103"/>
      <c r="D8" s="104"/>
      <c r="E8" s="104"/>
      <c r="F8" s="104"/>
      <c r="G8" s="105"/>
      <c r="H8" s="106"/>
      <c r="I8" s="107"/>
      <c r="J8" s="107"/>
      <c r="K8" s="107"/>
      <c r="L8" s="107"/>
      <c r="M8" s="126"/>
      <c r="N8" s="108"/>
      <c r="O8" s="109"/>
    </row>
    <row r="9" spans="1:16" ht="65.25" customHeight="1">
      <c r="A9" s="102"/>
      <c r="B9" s="118" t="s">
        <v>186</v>
      </c>
      <c r="C9" s="103"/>
      <c r="D9" s="104"/>
      <c r="E9" s="104"/>
      <c r="F9" s="104"/>
      <c r="G9" s="105"/>
      <c r="H9" s="106"/>
      <c r="I9" s="107"/>
      <c r="J9" s="107"/>
      <c r="K9" s="107"/>
      <c r="L9" s="107"/>
      <c r="M9" s="126"/>
      <c r="N9" s="108"/>
      <c r="O9" s="109"/>
    </row>
    <row r="10" spans="1:16" s="177" customFormat="1" ht="21">
      <c r="A10" s="169"/>
      <c r="B10" s="170"/>
      <c r="C10" s="171"/>
      <c r="D10" s="171"/>
      <c r="E10" s="171"/>
      <c r="F10" s="171"/>
      <c r="G10" s="171"/>
      <c r="H10" s="172"/>
      <c r="I10" s="173"/>
      <c r="J10" s="173"/>
      <c r="K10" s="173"/>
      <c r="L10" s="173"/>
      <c r="M10" s="174"/>
      <c r="N10" s="175"/>
      <c r="O10" s="176"/>
    </row>
    <row r="11" spans="1:16" ht="21.75" customHeight="1">
      <c r="A11" s="119"/>
      <c r="B11" s="125" t="s">
        <v>187</v>
      </c>
      <c r="C11" s="120"/>
      <c r="D11" s="121"/>
      <c r="E11" s="121"/>
      <c r="F11" s="121"/>
      <c r="G11" s="122"/>
      <c r="H11" s="122"/>
      <c r="I11" s="121"/>
      <c r="J11" s="121"/>
      <c r="K11" s="121"/>
      <c r="L11" s="121"/>
      <c r="M11" s="127"/>
      <c r="N11" s="123"/>
      <c r="O11" s="124"/>
    </row>
    <row r="12" spans="1:16" s="184" customFormat="1" ht="56.25">
      <c r="A12" s="179"/>
      <c r="B12" s="153" t="s">
        <v>523</v>
      </c>
      <c r="C12" s="179"/>
      <c r="D12" s="179"/>
      <c r="E12" s="179"/>
      <c r="F12" s="179"/>
      <c r="G12" s="180"/>
      <c r="H12" s="180"/>
      <c r="I12" s="181"/>
      <c r="J12" s="181"/>
      <c r="K12" s="181"/>
      <c r="L12" s="181"/>
      <c r="M12" s="182"/>
      <c r="N12" s="183"/>
      <c r="O12" s="288">
        <f t="shared" ref="O12:O52" si="0">SUM(I12:N12)-H12</f>
        <v>0</v>
      </c>
      <c r="P12" s="185"/>
    </row>
    <row r="13" spans="1:16" s="184" customFormat="1" ht="18.75">
      <c r="A13" s="179"/>
      <c r="B13" s="179"/>
      <c r="C13" s="179"/>
      <c r="D13" s="179"/>
      <c r="E13" s="179"/>
      <c r="F13" s="179"/>
      <c r="G13" s="180"/>
      <c r="H13" s="180"/>
      <c r="I13" s="181"/>
      <c r="J13" s="181"/>
      <c r="K13" s="181"/>
      <c r="L13" s="181"/>
      <c r="M13" s="182"/>
      <c r="N13" s="183"/>
      <c r="O13" s="288">
        <f t="shared" si="0"/>
        <v>0</v>
      </c>
      <c r="P13" s="185"/>
    </row>
    <row r="14" spans="1:16" s="184" customFormat="1" ht="18.75">
      <c r="A14" s="179"/>
      <c r="B14" s="186" t="s">
        <v>22</v>
      </c>
      <c r="C14" s="187">
        <v>6</v>
      </c>
      <c r="D14" s="188" t="s">
        <v>9</v>
      </c>
      <c r="E14" s="187">
        <v>1</v>
      </c>
      <c r="F14" s="188" t="s">
        <v>16</v>
      </c>
      <c r="G14" s="187">
        <v>150000</v>
      </c>
      <c r="H14" s="187">
        <f>+C14*E14*G14</f>
        <v>900000</v>
      </c>
      <c r="I14" s="273">
        <f>H14</f>
        <v>900000</v>
      </c>
      <c r="J14" s="181"/>
      <c r="K14" s="181"/>
      <c r="L14" s="181"/>
      <c r="M14" s="182"/>
      <c r="N14" s="183"/>
      <c r="O14" s="288">
        <f t="shared" si="0"/>
        <v>0</v>
      </c>
      <c r="P14" s="185"/>
    </row>
    <row r="15" spans="1:16" s="184" customFormat="1" ht="18.75">
      <c r="A15" s="179"/>
      <c r="B15" s="189" t="s">
        <v>207</v>
      </c>
      <c r="C15" s="190">
        <v>30</v>
      </c>
      <c r="D15" s="191" t="s">
        <v>11</v>
      </c>
      <c r="E15" s="190">
        <v>1</v>
      </c>
      <c r="F15" s="191" t="s">
        <v>10</v>
      </c>
      <c r="G15" s="190">
        <v>30000</v>
      </c>
      <c r="H15" s="190">
        <f>+C15*E15*G15</f>
        <v>900000</v>
      </c>
      <c r="I15" s="273">
        <f t="shared" ref="I15:I28" si="1">H15</f>
        <v>900000</v>
      </c>
      <c r="J15" s="181"/>
      <c r="K15" s="181"/>
      <c r="L15" s="181"/>
      <c r="M15" s="182"/>
      <c r="N15" s="183"/>
      <c r="O15" s="288">
        <f t="shared" si="0"/>
        <v>0</v>
      </c>
      <c r="P15" s="185"/>
    </row>
    <row r="16" spans="1:16" s="184" customFormat="1" ht="18.75">
      <c r="A16" s="179"/>
      <c r="B16" s="189" t="s">
        <v>161</v>
      </c>
      <c r="C16" s="190">
        <v>30</v>
      </c>
      <c r="D16" s="191" t="s">
        <v>11</v>
      </c>
      <c r="E16" s="190">
        <v>6</v>
      </c>
      <c r="F16" s="191" t="s">
        <v>109</v>
      </c>
      <c r="G16" s="190">
        <v>10000</v>
      </c>
      <c r="H16" s="190">
        <f>+C16*E16*G16</f>
        <v>1800000</v>
      </c>
      <c r="I16" s="273">
        <f t="shared" si="1"/>
        <v>1800000</v>
      </c>
      <c r="J16" s="181"/>
      <c r="K16" s="181"/>
      <c r="L16" s="181"/>
      <c r="M16" s="182"/>
      <c r="N16" s="183"/>
      <c r="O16" s="288">
        <f t="shared" si="0"/>
        <v>0</v>
      </c>
      <c r="P16" s="185"/>
    </row>
    <row r="17" spans="1:16" s="184" customFormat="1" ht="18.75">
      <c r="A17" s="179"/>
      <c r="B17" s="189" t="s">
        <v>4</v>
      </c>
      <c r="C17" s="190">
        <v>30</v>
      </c>
      <c r="D17" s="191" t="s">
        <v>11</v>
      </c>
      <c r="E17" s="190">
        <v>6</v>
      </c>
      <c r="F17" s="191" t="s">
        <v>16</v>
      </c>
      <c r="G17" s="190">
        <v>15000</v>
      </c>
      <c r="H17" s="190">
        <f>+C17*E17*G17</f>
        <v>2700000</v>
      </c>
      <c r="I17" s="273">
        <f t="shared" si="1"/>
        <v>2700000</v>
      </c>
      <c r="J17" s="181"/>
      <c r="K17" s="181"/>
      <c r="L17" s="181"/>
      <c r="M17" s="182"/>
      <c r="N17" s="183"/>
      <c r="O17" s="288">
        <f t="shared" si="0"/>
        <v>0</v>
      </c>
      <c r="P17" s="259"/>
    </row>
    <row r="18" spans="1:16" s="184" customFormat="1" ht="18.75">
      <c r="A18" s="179"/>
      <c r="B18" s="192" t="s">
        <v>138</v>
      </c>
      <c r="C18" s="190">
        <v>30</v>
      </c>
      <c r="D18" s="191" t="s">
        <v>11</v>
      </c>
      <c r="E18" s="190">
        <v>6</v>
      </c>
      <c r="F18" s="191" t="s">
        <v>16</v>
      </c>
      <c r="G18" s="190">
        <v>2000</v>
      </c>
      <c r="H18" s="190">
        <f>+C18*E18*G18</f>
        <v>360000</v>
      </c>
      <c r="I18" s="273">
        <f t="shared" si="1"/>
        <v>360000</v>
      </c>
      <c r="J18" s="181"/>
      <c r="K18" s="181"/>
      <c r="L18" s="181"/>
      <c r="M18" s="182"/>
      <c r="N18" s="183"/>
      <c r="O18" s="288">
        <f t="shared" si="0"/>
        <v>0</v>
      </c>
      <c r="P18" s="259"/>
    </row>
    <row r="19" spans="1:16" s="184" customFormat="1" ht="18.75">
      <c r="A19" s="179"/>
      <c r="B19" s="193" t="s">
        <v>6</v>
      </c>
      <c r="C19" s="194">
        <v>6</v>
      </c>
      <c r="D19" s="179" t="s">
        <v>6</v>
      </c>
      <c r="E19" s="179">
        <v>1</v>
      </c>
      <c r="F19" s="179" t="s">
        <v>12</v>
      </c>
      <c r="G19" s="180">
        <v>18000</v>
      </c>
      <c r="H19" s="180">
        <f t="shared" ref="H19:H28" si="2">+C19*E19*G19</f>
        <v>108000</v>
      </c>
      <c r="I19" s="273">
        <f t="shared" si="1"/>
        <v>108000</v>
      </c>
      <c r="J19" s="181"/>
      <c r="K19" s="181"/>
      <c r="L19" s="181"/>
      <c r="M19" s="182"/>
      <c r="N19" s="183"/>
      <c r="O19" s="288">
        <f t="shared" si="0"/>
        <v>0</v>
      </c>
      <c r="P19" s="259"/>
    </row>
    <row r="20" spans="1:16" s="184" customFormat="1" ht="18.75">
      <c r="A20" s="179"/>
      <c r="B20" s="193" t="s">
        <v>7</v>
      </c>
      <c r="C20" s="194">
        <v>6</v>
      </c>
      <c r="D20" s="179" t="s">
        <v>67</v>
      </c>
      <c r="E20" s="179">
        <v>1</v>
      </c>
      <c r="F20" s="179" t="s">
        <v>12</v>
      </c>
      <c r="G20" s="180">
        <v>7000</v>
      </c>
      <c r="H20" s="180">
        <f t="shared" si="2"/>
        <v>42000</v>
      </c>
      <c r="I20" s="273">
        <f t="shared" si="1"/>
        <v>42000</v>
      </c>
      <c r="J20" s="181"/>
      <c r="K20" s="181"/>
      <c r="L20" s="181"/>
      <c r="M20" s="182"/>
      <c r="N20" s="183"/>
      <c r="O20" s="288">
        <f t="shared" si="0"/>
        <v>0</v>
      </c>
      <c r="P20" s="259"/>
    </row>
    <row r="21" spans="1:16" s="184" customFormat="1" ht="18.75">
      <c r="A21" s="179"/>
      <c r="B21" s="193" t="s">
        <v>8</v>
      </c>
      <c r="C21" s="194">
        <v>6</v>
      </c>
      <c r="D21" s="179" t="s">
        <v>68</v>
      </c>
      <c r="E21" s="179">
        <v>1</v>
      </c>
      <c r="F21" s="179" t="s">
        <v>12</v>
      </c>
      <c r="G21" s="180">
        <v>25000</v>
      </c>
      <c r="H21" s="180">
        <f t="shared" si="2"/>
        <v>150000</v>
      </c>
      <c r="I21" s="273">
        <f t="shared" si="1"/>
        <v>150000</v>
      </c>
      <c r="J21" s="181"/>
      <c r="K21" s="181"/>
      <c r="L21" s="181"/>
      <c r="M21" s="182"/>
      <c r="N21" s="183"/>
      <c r="O21" s="288">
        <f t="shared" si="0"/>
        <v>0</v>
      </c>
      <c r="P21" s="259"/>
    </row>
    <row r="22" spans="1:16" s="184" customFormat="1" ht="18.75">
      <c r="A22" s="179"/>
      <c r="B22" s="193" t="s">
        <v>102</v>
      </c>
      <c r="C22" s="190">
        <v>30</v>
      </c>
      <c r="D22" s="179" t="s">
        <v>81</v>
      </c>
      <c r="E22" s="179">
        <v>6</v>
      </c>
      <c r="F22" s="179" t="s">
        <v>12</v>
      </c>
      <c r="G22" s="180">
        <v>3000</v>
      </c>
      <c r="H22" s="180">
        <f t="shared" si="2"/>
        <v>540000</v>
      </c>
      <c r="I22" s="273">
        <f t="shared" si="1"/>
        <v>540000</v>
      </c>
      <c r="J22" s="181"/>
      <c r="K22" s="181"/>
      <c r="L22" s="181"/>
      <c r="M22" s="182"/>
      <c r="N22" s="183"/>
      <c r="O22" s="288">
        <f t="shared" si="0"/>
        <v>0</v>
      </c>
      <c r="P22" s="259"/>
    </row>
    <row r="23" spans="1:16" s="184" customFormat="1" ht="18.75">
      <c r="A23" s="179"/>
      <c r="B23" s="193" t="s">
        <v>80</v>
      </c>
      <c r="C23" s="194">
        <v>6</v>
      </c>
      <c r="D23" s="179" t="s">
        <v>76</v>
      </c>
      <c r="E23" s="179">
        <v>1</v>
      </c>
      <c r="F23" s="179" t="s">
        <v>12</v>
      </c>
      <c r="G23" s="180">
        <v>3000</v>
      </c>
      <c r="H23" s="180">
        <f t="shared" si="2"/>
        <v>18000</v>
      </c>
      <c r="I23" s="273">
        <f t="shared" si="1"/>
        <v>18000</v>
      </c>
      <c r="J23" s="181"/>
      <c r="K23" s="181"/>
      <c r="L23" s="181"/>
      <c r="M23" s="182"/>
      <c r="N23" s="183"/>
      <c r="O23" s="288">
        <f t="shared" si="0"/>
        <v>0</v>
      </c>
      <c r="P23" s="259"/>
    </row>
    <row r="24" spans="1:16" s="184" customFormat="1" ht="18.75">
      <c r="A24" s="179"/>
      <c r="B24" s="195" t="s">
        <v>65</v>
      </c>
      <c r="C24" s="190">
        <v>30</v>
      </c>
      <c r="D24" s="191" t="s">
        <v>65</v>
      </c>
      <c r="E24" s="191">
        <v>6</v>
      </c>
      <c r="F24" s="191" t="s">
        <v>12</v>
      </c>
      <c r="G24" s="190">
        <v>3000</v>
      </c>
      <c r="H24" s="190">
        <f t="shared" si="2"/>
        <v>540000</v>
      </c>
      <c r="I24" s="273">
        <f t="shared" si="1"/>
        <v>540000</v>
      </c>
      <c r="J24" s="181"/>
      <c r="K24" s="181"/>
      <c r="L24" s="181"/>
      <c r="M24" s="182"/>
      <c r="N24" s="183"/>
      <c r="O24" s="288">
        <f t="shared" si="0"/>
        <v>0</v>
      </c>
      <c r="P24" s="259"/>
    </row>
    <row r="25" spans="1:16" s="184" customFormat="1" ht="18.75">
      <c r="A25" s="179"/>
      <c r="B25" s="197" t="s">
        <v>133</v>
      </c>
      <c r="C25" s="121">
        <v>2</v>
      </c>
      <c r="D25" s="121" t="s">
        <v>13</v>
      </c>
      <c r="E25" s="191">
        <v>6</v>
      </c>
      <c r="F25" s="121" t="s">
        <v>12</v>
      </c>
      <c r="G25" s="122">
        <v>50000</v>
      </c>
      <c r="H25" s="122">
        <f t="shared" si="2"/>
        <v>600000</v>
      </c>
      <c r="I25" s="273">
        <f t="shared" si="1"/>
        <v>600000</v>
      </c>
      <c r="J25" s="181"/>
      <c r="K25" s="181"/>
      <c r="L25" s="181"/>
      <c r="M25" s="182"/>
      <c r="N25" s="183"/>
      <c r="O25" s="288">
        <f t="shared" si="0"/>
        <v>0</v>
      </c>
      <c r="P25" s="259"/>
    </row>
    <row r="26" spans="1:16" s="184" customFormat="1" ht="18.75">
      <c r="A26" s="179"/>
      <c r="B26" s="197" t="s">
        <v>108</v>
      </c>
      <c r="C26" s="121">
        <v>2</v>
      </c>
      <c r="D26" s="121" t="s">
        <v>13</v>
      </c>
      <c r="E26" s="191">
        <v>6</v>
      </c>
      <c r="F26" s="121" t="s">
        <v>12</v>
      </c>
      <c r="G26" s="122">
        <v>50000</v>
      </c>
      <c r="H26" s="122">
        <f t="shared" si="2"/>
        <v>600000</v>
      </c>
      <c r="I26" s="273">
        <f t="shared" si="1"/>
        <v>600000</v>
      </c>
      <c r="J26" s="181"/>
      <c r="K26" s="181"/>
      <c r="L26" s="181"/>
      <c r="M26" s="182"/>
      <c r="N26" s="183"/>
      <c r="O26" s="288">
        <f t="shared" si="0"/>
        <v>0</v>
      </c>
      <c r="P26" s="259"/>
    </row>
    <row r="27" spans="1:16" s="184" customFormat="1" ht="18.75">
      <c r="A27" s="179"/>
      <c r="B27" s="198" t="s">
        <v>209</v>
      </c>
      <c r="C27" s="121">
        <v>2</v>
      </c>
      <c r="D27" s="121" t="s">
        <v>210</v>
      </c>
      <c r="E27" s="121">
        <v>6</v>
      </c>
      <c r="F27" s="121" t="s">
        <v>12</v>
      </c>
      <c r="G27" s="122">
        <v>30000</v>
      </c>
      <c r="H27" s="190">
        <f t="shared" si="2"/>
        <v>360000</v>
      </c>
      <c r="I27" s="273">
        <f t="shared" si="1"/>
        <v>360000</v>
      </c>
      <c r="J27" s="181"/>
      <c r="K27" s="181"/>
      <c r="L27" s="181"/>
      <c r="M27" s="182"/>
      <c r="N27" s="183"/>
      <c r="O27" s="288">
        <f t="shared" si="0"/>
        <v>0</v>
      </c>
      <c r="P27" s="259"/>
    </row>
    <row r="28" spans="1:16" s="184" customFormat="1" ht="18.75">
      <c r="A28" s="179"/>
      <c r="B28" s="193" t="s">
        <v>134</v>
      </c>
      <c r="C28" s="121">
        <v>2</v>
      </c>
      <c r="D28" s="121" t="s">
        <v>109</v>
      </c>
      <c r="E28" s="121">
        <v>6</v>
      </c>
      <c r="F28" s="121" t="s">
        <v>12</v>
      </c>
      <c r="G28" s="122">
        <v>30000</v>
      </c>
      <c r="H28" s="122">
        <f t="shared" si="2"/>
        <v>360000</v>
      </c>
      <c r="I28" s="273">
        <f t="shared" si="1"/>
        <v>360000</v>
      </c>
      <c r="J28" s="181"/>
      <c r="K28" s="181"/>
      <c r="L28" s="181"/>
      <c r="M28" s="182"/>
      <c r="N28" s="183"/>
      <c r="O28" s="288">
        <f t="shared" si="0"/>
        <v>0</v>
      </c>
      <c r="P28" s="259"/>
    </row>
    <row r="29" spans="1:16" s="184" customFormat="1" ht="18.75">
      <c r="A29" s="179"/>
      <c r="B29" s="193"/>
      <c r="C29" s="194"/>
      <c r="D29" s="179"/>
      <c r="E29" s="179"/>
      <c r="F29" s="179"/>
      <c r="G29" s="180"/>
      <c r="H29" s="180"/>
      <c r="I29" s="181"/>
      <c r="J29" s="181"/>
      <c r="K29" s="181"/>
      <c r="L29" s="181"/>
      <c r="M29" s="182"/>
      <c r="N29" s="183"/>
      <c r="O29" s="288">
        <f t="shared" si="0"/>
        <v>0</v>
      </c>
      <c r="P29" s="259"/>
    </row>
    <row r="30" spans="1:16" s="184" customFormat="1" thickBot="1">
      <c r="A30" s="179"/>
      <c r="B30" s="199" t="s">
        <v>0</v>
      </c>
      <c r="C30" s="200"/>
      <c r="D30" s="200"/>
      <c r="E30" s="200"/>
      <c r="F30" s="200"/>
      <c r="G30" s="201"/>
      <c r="H30" s="201">
        <f>SUM(H12:H29)</f>
        <v>9978000</v>
      </c>
      <c r="I30" s="201">
        <f t="shared" ref="I30:N30" si="3">SUM(I12:I29)</f>
        <v>9978000</v>
      </c>
      <c r="J30" s="201">
        <f t="shared" si="3"/>
        <v>0</v>
      </c>
      <c r="K30" s="201">
        <f t="shared" si="3"/>
        <v>0</v>
      </c>
      <c r="L30" s="201">
        <f t="shared" si="3"/>
        <v>0</v>
      </c>
      <c r="M30" s="201">
        <f t="shared" si="3"/>
        <v>0</v>
      </c>
      <c r="N30" s="201">
        <f t="shared" si="3"/>
        <v>0</v>
      </c>
      <c r="O30" s="288">
        <f t="shared" si="0"/>
        <v>0</v>
      </c>
      <c r="P30" s="259"/>
    </row>
    <row r="31" spans="1:16" s="184" customFormat="1" thickTop="1">
      <c r="A31" s="179"/>
      <c r="B31" s="202"/>
      <c r="C31" s="203"/>
      <c r="D31" s="203"/>
      <c r="E31" s="203"/>
      <c r="F31" s="203"/>
      <c r="G31" s="204"/>
      <c r="H31" s="204"/>
      <c r="I31" s="181"/>
      <c r="J31" s="181"/>
      <c r="K31" s="181"/>
      <c r="L31" s="181"/>
      <c r="M31" s="182"/>
      <c r="N31" s="183"/>
      <c r="O31" s="288">
        <f t="shared" si="0"/>
        <v>0</v>
      </c>
      <c r="P31" s="259"/>
    </row>
    <row r="32" spans="1:16" s="184" customFormat="1" ht="46.5" customHeight="1">
      <c r="A32" s="179"/>
      <c r="B32" s="153" t="s">
        <v>524</v>
      </c>
      <c r="C32" s="203"/>
      <c r="D32" s="203"/>
      <c r="E32" s="203"/>
      <c r="F32" s="203"/>
      <c r="G32" s="204"/>
      <c r="H32" s="204"/>
      <c r="I32" s="181"/>
      <c r="J32" s="181"/>
      <c r="K32" s="181"/>
      <c r="L32" s="181"/>
      <c r="M32" s="182"/>
      <c r="N32" s="183"/>
      <c r="O32" s="288">
        <f t="shared" si="0"/>
        <v>0</v>
      </c>
      <c r="P32" s="259"/>
    </row>
    <row r="33" spans="1:16" s="184" customFormat="1" ht="18.75">
      <c r="A33" s="179"/>
      <c r="B33" s="202" t="s">
        <v>515</v>
      </c>
      <c r="C33" s="203"/>
      <c r="D33" s="203"/>
      <c r="E33" s="203"/>
      <c r="F33" s="203"/>
      <c r="G33" s="204"/>
      <c r="H33" s="204"/>
      <c r="I33" s="181"/>
      <c r="J33" s="181"/>
      <c r="K33" s="181"/>
      <c r="L33" s="181"/>
      <c r="M33" s="182"/>
      <c r="N33" s="183"/>
      <c r="O33" s="288">
        <f t="shared" si="0"/>
        <v>0</v>
      </c>
      <c r="P33" s="259"/>
    </row>
    <row r="34" spans="1:16" s="184" customFormat="1" ht="18.75">
      <c r="A34" s="179"/>
      <c r="B34" s="186" t="s">
        <v>22</v>
      </c>
      <c r="C34" s="187">
        <v>6</v>
      </c>
      <c r="D34" s="188" t="s">
        <v>9</v>
      </c>
      <c r="E34" s="187">
        <v>3</v>
      </c>
      <c r="F34" s="188" t="s">
        <v>16</v>
      </c>
      <c r="G34" s="187">
        <v>150000</v>
      </c>
      <c r="H34" s="187">
        <f>+C34*E34*G34</f>
        <v>2700000</v>
      </c>
      <c r="I34" s="205">
        <f>H34</f>
        <v>2700000</v>
      </c>
      <c r="J34" s="181"/>
      <c r="K34" s="181"/>
      <c r="L34" s="181"/>
      <c r="M34" s="182"/>
      <c r="N34" s="183"/>
      <c r="O34" s="288" t="s">
        <v>549</v>
      </c>
      <c r="P34" s="259"/>
    </row>
    <row r="35" spans="1:16" s="184" customFormat="1" ht="18.75">
      <c r="A35" s="179"/>
      <c r="B35" s="189" t="s">
        <v>207</v>
      </c>
      <c r="C35" s="190">
        <v>100</v>
      </c>
      <c r="D35" s="191" t="s">
        <v>11</v>
      </c>
      <c r="E35" s="187">
        <v>3</v>
      </c>
      <c r="F35" s="191" t="s">
        <v>10</v>
      </c>
      <c r="G35" s="190">
        <v>30000</v>
      </c>
      <c r="H35" s="190">
        <f>+C35*E35*G35</f>
        <v>9000000</v>
      </c>
      <c r="I35" s="205">
        <f t="shared" ref="I35:I51" si="4">H35</f>
        <v>9000000</v>
      </c>
      <c r="J35" s="181"/>
      <c r="K35" s="181"/>
      <c r="L35" s="181"/>
      <c r="M35" s="182"/>
      <c r="N35" s="183"/>
      <c r="O35" s="288">
        <f t="shared" si="0"/>
        <v>0</v>
      </c>
      <c r="P35" s="259"/>
    </row>
    <row r="36" spans="1:16" s="184" customFormat="1" ht="18.75">
      <c r="A36" s="179"/>
      <c r="B36" s="189" t="s">
        <v>161</v>
      </c>
      <c r="C36" s="190">
        <v>100</v>
      </c>
      <c r="D36" s="191" t="s">
        <v>11</v>
      </c>
      <c r="E36" s="187">
        <v>3</v>
      </c>
      <c r="F36" s="191" t="s">
        <v>16</v>
      </c>
      <c r="G36" s="190">
        <v>10000</v>
      </c>
      <c r="H36" s="190">
        <f>+C36*E36*G36</f>
        <v>3000000</v>
      </c>
      <c r="I36" s="205">
        <f t="shared" si="4"/>
        <v>3000000</v>
      </c>
      <c r="J36" s="181"/>
      <c r="K36" s="181"/>
      <c r="L36" s="181"/>
      <c r="M36" s="181"/>
      <c r="N36" s="183"/>
      <c r="O36" s="288">
        <f t="shared" si="0"/>
        <v>0</v>
      </c>
      <c r="P36" s="259"/>
    </row>
    <row r="37" spans="1:16" s="184" customFormat="1" ht="18.75">
      <c r="A37" s="179"/>
      <c r="B37" s="189" t="s">
        <v>4</v>
      </c>
      <c r="C37" s="190">
        <v>100</v>
      </c>
      <c r="D37" s="191" t="s">
        <v>11</v>
      </c>
      <c r="E37" s="187">
        <v>3</v>
      </c>
      <c r="F37" s="191" t="s">
        <v>16</v>
      </c>
      <c r="G37" s="190">
        <v>15000</v>
      </c>
      <c r="H37" s="190">
        <f>+C37*E37*G37</f>
        <v>4500000</v>
      </c>
      <c r="I37" s="205">
        <f t="shared" si="4"/>
        <v>4500000</v>
      </c>
      <c r="J37" s="181"/>
      <c r="K37" s="181"/>
      <c r="L37" s="181"/>
      <c r="M37" s="182"/>
      <c r="N37" s="183"/>
      <c r="O37" s="288">
        <f t="shared" si="0"/>
        <v>0</v>
      </c>
      <c r="P37" s="259"/>
    </row>
    <row r="38" spans="1:16" s="184" customFormat="1" ht="18.75">
      <c r="A38" s="179"/>
      <c r="B38" s="192" t="s">
        <v>138</v>
      </c>
      <c r="C38" s="190">
        <v>100</v>
      </c>
      <c r="D38" s="191" t="s">
        <v>11</v>
      </c>
      <c r="E38" s="187">
        <v>6</v>
      </c>
      <c r="F38" s="191" t="s">
        <v>109</v>
      </c>
      <c r="G38" s="190">
        <v>2000</v>
      </c>
      <c r="H38" s="190">
        <f>+C38*E38*G38</f>
        <v>1200000</v>
      </c>
      <c r="I38" s="205">
        <f t="shared" si="4"/>
        <v>1200000</v>
      </c>
      <c r="J38" s="181"/>
      <c r="K38" s="181"/>
      <c r="L38" s="181"/>
      <c r="M38" s="182"/>
      <c r="N38" s="183"/>
      <c r="O38" s="288">
        <f t="shared" si="0"/>
        <v>0</v>
      </c>
      <c r="P38" s="259"/>
    </row>
    <row r="39" spans="1:16" s="184" customFormat="1" ht="18.75">
      <c r="A39" s="179"/>
      <c r="B39" s="193" t="s">
        <v>6</v>
      </c>
      <c r="C39" s="194">
        <v>6</v>
      </c>
      <c r="D39" s="179" t="s">
        <v>6</v>
      </c>
      <c r="E39" s="179">
        <v>2</v>
      </c>
      <c r="F39" s="179" t="s">
        <v>12</v>
      </c>
      <c r="G39" s="180">
        <v>18000</v>
      </c>
      <c r="H39" s="180">
        <f t="shared" ref="H39:H51" si="5">+C39*E39*G39</f>
        <v>216000</v>
      </c>
      <c r="I39" s="205">
        <f t="shared" si="4"/>
        <v>216000</v>
      </c>
      <c r="J39" s="181"/>
      <c r="K39" s="181"/>
      <c r="L39" s="181"/>
      <c r="M39" s="182"/>
      <c r="N39" s="183"/>
      <c r="O39" s="288">
        <f t="shared" si="0"/>
        <v>0</v>
      </c>
      <c r="P39" s="259"/>
    </row>
    <row r="40" spans="1:16" s="184" customFormat="1" ht="18.75">
      <c r="A40" s="179"/>
      <c r="B40" s="193" t="s">
        <v>7</v>
      </c>
      <c r="C40" s="194">
        <v>6</v>
      </c>
      <c r="D40" s="179" t="s">
        <v>67</v>
      </c>
      <c r="E40" s="179">
        <v>3</v>
      </c>
      <c r="F40" s="179" t="s">
        <v>12</v>
      </c>
      <c r="G40" s="180">
        <v>7000</v>
      </c>
      <c r="H40" s="180">
        <f t="shared" si="5"/>
        <v>126000</v>
      </c>
      <c r="I40" s="205">
        <f t="shared" si="4"/>
        <v>126000</v>
      </c>
      <c r="J40" s="181"/>
      <c r="K40" s="181"/>
      <c r="L40" s="181"/>
      <c r="M40" s="182"/>
      <c r="N40" s="183"/>
      <c r="O40" s="288">
        <f t="shared" si="0"/>
        <v>0</v>
      </c>
      <c r="P40" s="259"/>
    </row>
    <row r="41" spans="1:16" s="184" customFormat="1" ht="18.75">
      <c r="A41" s="179"/>
      <c r="B41" s="193" t="s">
        <v>8</v>
      </c>
      <c r="C41" s="194">
        <v>6</v>
      </c>
      <c r="D41" s="179" t="s">
        <v>68</v>
      </c>
      <c r="E41" s="179">
        <v>1</v>
      </c>
      <c r="F41" s="179" t="s">
        <v>12</v>
      </c>
      <c r="G41" s="180">
        <v>18000</v>
      </c>
      <c r="H41" s="180">
        <f t="shared" si="5"/>
        <v>108000</v>
      </c>
      <c r="I41" s="205">
        <f t="shared" si="4"/>
        <v>108000</v>
      </c>
      <c r="J41" s="181"/>
      <c r="K41" s="181"/>
      <c r="L41" s="181"/>
      <c r="M41" s="182"/>
      <c r="N41" s="183"/>
      <c r="O41" s="288">
        <f t="shared" si="0"/>
        <v>0</v>
      </c>
      <c r="P41" s="259"/>
    </row>
    <row r="42" spans="1:16" s="184" customFormat="1" ht="18.75">
      <c r="A42" s="179"/>
      <c r="B42" s="193" t="s">
        <v>102</v>
      </c>
      <c r="C42" s="190">
        <v>100</v>
      </c>
      <c r="D42" s="179" t="s">
        <v>81</v>
      </c>
      <c r="E42" s="179">
        <v>1</v>
      </c>
      <c r="F42" s="179" t="s">
        <v>12</v>
      </c>
      <c r="G42" s="180">
        <v>3000</v>
      </c>
      <c r="H42" s="180">
        <f t="shared" si="5"/>
        <v>300000</v>
      </c>
      <c r="I42" s="205">
        <f t="shared" si="4"/>
        <v>300000</v>
      </c>
      <c r="J42" s="181"/>
      <c r="K42" s="181"/>
      <c r="L42" s="181"/>
      <c r="M42" s="182"/>
      <c r="N42" s="183"/>
      <c r="O42" s="288">
        <f t="shared" si="0"/>
        <v>0</v>
      </c>
      <c r="P42" s="259"/>
    </row>
    <row r="43" spans="1:16" s="184" customFormat="1" ht="18.75">
      <c r="A43" s="179"/>
      <c r="B43" s="193" t="s">
        <v>80</v>
      </c>
      <c r="C43" s="194">
        <v>6</v>
      </c>
      <c r="D43" s="179" t="s">
        <v>76</v>
      </c>
      <c r="E43" s="179">
        <v>1</v>
      </c>
      <c r="F43" s="179" t="s">
        <v>12</v>
      </c>
      <c r="G43" s="180">
        <v>3000</v>
      </c>
      <c r="H43" s="180">
        <f t="shared" si="5"/>
        <v>18000</v>
      </c>
      <c r="I43" s="205">
        <f t="shared" si="4"/>
        <v>18000</v>
      </c>
      <c r="J43" s="181"/>
      <c r="K43" s="181"/>
      <c r="L43" s="181"/>
      <c r="M43" s="182"/>
      <c r="N43" s="183"/>
      <c r="O43" s="288">
        <f t="shared" si="0"/>
        <v>0</v>
      </c>
      <c r="P43" s="259"/>
    </row>
    <row r="44" spans="1:16" s="184" customFormat="1" ht="18.75">
      <c r="A44" s="179"/>
      <c r="B44" s="195" t="s">
        <v>65</v>
      </c>
      <c r="C44" s="190">
        <v>100</v>
      </c>
      <c r="D44" s="191" t="s">
        <v>65</v>
      </c>
      <c r="E44" s="191">
        <v>1</v>
      </c>
      <c r="F44" s="191" t="s">
        <v>12</v>
      </c>
      <c r="G44" s="190">
        <v>3000</v>
      </c>
      <c r="H44" s="190">
        <f t="shared" si="5"/>
        <v>300000</v>
      </c>
      <c r="I44" s="205">
        <f t="shared" si="4"/>
        <v>300000</v>
      </c>
      <c r="J44" s="181"/>
      <c r="K44" s="181"/>
      <c r="L44" s="181"/>
      <c r="M44" s="182"/>
      <c r="N44" s="183"/>
      <c r="O44" s="288">
        <f t="shared" si="0"/>
        <v>0</v>
      </c>
      <c r="P44" s="259"/>
    </row>
    <row r="45" spans="1:16" s="184" customFormat="1" ht="18.75">
      <c r="A45" s="179"/>
      <c r="B45" s="197" t="s">
        <v>87</v>
      </c>
      <c r="C45" s="190">
        <v>100</v>
      </c>
      <c r="D45" s="121" t="s">
        <v>88</v>
      </c>
      <c r="E45" s="121">
        <v>1</v>
      </c>
      <c r="F45" s="121" t="s">
        <v>12</v>
      </c>
      <c r="G45" s="122">
        <v>10000</v>
      </c>
      <c r="H45" s="122">
        <f t="shared" si="5"/>
        <v>1000000</v>
      </c>
      <c r="I45" s="205">
        <f t="shared" si="4"/>
        <v>1000000</v>
      </c>
      <c r="J45" s="181"/>
      <c r="K45" s="181"/>
      <c r="L45" s="181"/>
      <c r="M45" s="182"/>
      <c r="N45" s="183"/>
      <c r="O45" s="288">
        <f t="shared" si="0"/>
        <v>0</v>
      </c>
      <c r="P45" s="259"/>
    </row>
    <row r="46" spans="1:16" s="184" customFormat="1" ht="18.75">
      <c r="A46" s="179"/>
      <c r="B46" s="186" t="s">
        <v>21</v>
      </c>
      <c r="C46" s="187">
        <v>12</v>
      </c>
      <c r="D46" s="188" t="s">
        <v>11</v>
      </c>
      <c r="E46" s="187">
        <v>3</v>
      </c>
      <c r="F46" s="188" t="s">
        <v>16</v>
      </c>
      <c r="G46" s="187">
        <v>200000</v>
      </c>
      <c r="H46" s="187">
        <f t="shared" si="5"/>
        <v>7200000</v>
      </c>
      <c r="I46" s="205">
        <f t="shared" si="4"/>
        <v>7200000</v>
      </c>
      <c r="J46" s="181"/>
      <c r="K46" s="181"/>
      <c r="L46" s="181"/>
      <c r="M46" s="182"/>
      <c r="N46" s="183"/>
      <c r="O46" s="288">
        <f t="shared" si="0"/>
        <v>0</v>
      </c>
      <c r="P46" s="259"/>
    </row>
    <row r="47" spans="1:16" s="184" customFormat="1" ht="18.75">
      <c r="A47" s="179"/>
      <c r="B47" s="186" t="s">
        <v>208</v>
      </c>
      <c r="C47" s="187">
        <v>12</v>
      </c>
      <c r="D47" s="188" t="s">
        <v>11</v>
      </c>
      <c r="E47" s="187">
        <v>3</v>
      </c>
      <c r="F47" s="188" t="s">
        <v>16</v>
      </c>
      <c r="G47" s="187">
        <v>100000</v>
      </c>
      <c r="H47" s="187">
        <f t="shared" si="5"/>
        <v>3600000</v>
      </c>
      <c r="I47" s="205">
        <f t="shared" si="4"/>
        <v>3600000</v>
      </c>
      <c r="J47" s="181"/>
      <c r="K47" s="181"/>
      <c r="L47" s="181"/>
      <c r="M47" s="182"/>
      <c r="N47" s="183"/>
      <c r="O47" s="288">
        <f t="shared" si="0"/>
        <v>0</v>
      </c>
      <c r="P47" s="259"/>
    </row>
    <row r="48" spans="1:16" s="184" customFormat="1" ht="18.75">
      <c r="A48" s="179"/>
      <c r="B48" s="197" t="s">
        <v>133</v>
      </c>
      <c r="C48" s="121">
        <v>6</v>
      </c>
      <c r="D48" s="121" t="s">
        <v>13</v>
      </c>
      <c r="E48" s="121">
        <v>1</v>
      </c>
      <c r="F48" s="121" t="s">
        <v>12</v>
      </c>
      <c r="G48" s="122">
        <v>30000</v>
      </c>
      <c r="H48" s="122">
        <f t="shared" si="5"/>
        <v>180000</v>
      </c>
      <c r="I48" s="205">
        <f t="shared" si="4"/>
        <v>180000</v>
      </c>
      <c r="J48" s="181"/>
      <c r="K48" s="181"/>
      <c r="L48" s="181"/>
      <c r="M48" s="182"/>
      <c r="N48" s="183"/>
      <c r="O48" s="288">
        <f t="shared" si="0"/>
        <v>0</v>
      </c>
      <c r="P48" s="259"/>
    </row>
    <row r="49" spans="1:16" s="184" customFormat="1" ht="18.75">
      <c r="A49" s="179"/>
      <c r="B49" s="198" t="s">
        <v>209</v>
      </c>
      <c r="C49" s="121">
        <v>3</v>
      </c>
      <c r="D49" s="121" t="s">
        <v>210</v>
      </c>
      <c r="E49" s="121">
        <f>8*5</f>
        <v>40</v>
      </c>
      <c r="F49" s="121" t="s">
        <v>12</v>
      </c>
      <c r="G49" s="122">
        <v>30000</v>
      </c>
      <c r="H49" s="190">
        <f t="shared" si="5"/>
        <v>3600000</v>
      </c>
      <c r="I49" s="205">
        <f t="shared" si="4"/>
        <v>3600000</v>
      </c>
      <c r="J49" s="181"/>
      <c r="K49" s="181"/>
      <c r="L49" s="181"/>
      <c r="M49" s="182"/>
      <c r="N49" s="183"/>
      <c r="O49" s="288">
        <f t="shared" si="0"/>
        <v>0</v>
      </c>
      <c r="P49" s="259"/>
    </row>
    <row r="50" spans="1:16" s="184" customFormat="1" ht="18.75">
      <c r="A50" s="179"/>
      <c r="B50" s="197" t="s">
        <v>108</v>
      </c>
      <c r="C50" s="121">
        <v>6</v>
      </c>
      <c r="D50" s="121" t="s">
        <v>13</v>
      </c>
      <c r="E50" s="121">
        <v>1</v>
      </c>
      <c r="F50" s="121" t="s">
        <v>12</v>
      </c>
      <c r="G50" s="122">
        <v>50000</v>
      </c>
      <c r="H50" s="122">
        <f t="shared" si="5"/>
        <v>300000</v>
      </c>
      <c r="I50" s="205">
        <f t="shared" si="4"/>
        <v>300000</v>
      </c>
      <c r="J50" s="181"/>
      <c r="K50" s="181"/>
      <c r="L50" s="181"/>
      <c r="M50" s="182"/>
      <c r="N50" s="183"/>
      <c r="O50" s="288">
        <f t="shared" si="0"/>
        <v>0</v>
      </c>
      <c r="P50" s="259"/>
    </row>
    <row r="51" spans="1:16" s="184" customFormat="1" ht="18.75">
      <c r="A51" s="179"/>
      <c r="B51" s="193" t="s">
        <v>134</v>
      </c>
      <c r="C51" s="121">
        <v>2</v>
      </c>
      <c r="D51" s="121" t="s">
        <v>109</v>
      </c>
      <c r="E51" s="121">
        <v>8</v>
      </c>
      <c r="F51" s="121" t="s">
        <v>12</v>
      </c>
      <c r="G51" s="122">
        <v>30000</v>
      </c>
      <c r="H51" s="122">
        <f t="shared" si="5"/>
        <v>480000</v>
      </c>
      <c r="I51" s="205">
        <f t="shared" si="4"/>
        <v>480000</v>
      </c>
      <c r="J51" s="181"/>
      <c r="K51" s="181"/>
      <c r="L51" s="181"/>
      <c r="M51" s="182"/>
      <c r="N51" s="183"/>
      <c r="O51" s="288">
        <f t="shared" si="0"/>
        <v>0</v>
      </c>
      <c r="P51" s="259"/>
    </row>
    <row r="52" spans="1:16" s="184" customFormat="1" ht="18.75">
      <c r="A52" s="179"/>
      <c r="B52" s="193"/>
      <c r="C52" s="194"/>
      <c r="D52" s="179"/>
      <c r="E52" s="179"/>
      <c r="F52" s="179"/>
      <c r="G52" s="180"/>
      <c r="H52" s="180"/>
      <c r="I52" s="179"/>
      <c r="J52" s="181"/>
      <c r="K52" s="181"/>
      <c r="L52" s="181"/>
      <c r="M52" s="182"/>
      <c r="N52" s="183"/>
      <c r="O52" s="288">
        <f t="shared" si="0"/>
        <v>0</v>
      </c>
      <c r="P52" s="259"/>
    </row>
    <row r="53" spans="1:16" s="184" customFormat="1" thickBot="1">
      <c r="A53" s="179"/>
      <c r="B53" s="199" t="s">
        <v>0</v>
      </c>
      <c r="C53" s="200"/>
      <c r="D53" s="200"/>
      <c r="E53" s="200"/>
      <c r="F53" s="200"/>
      <c r="G53" s="201"/>
      <c r="H53" s="201">
        <f>SUM(H32:H52)</f>
        <v>37828000</v>
      </c>
      <c r="I53" s="201">
        <f t="shared" ref="I53:N53" si="6">SUM(I32:I52)</f>
        <v>37828000</v>
      </c>
      <c r="J53" s="201">
        <f t="shared" si="6"/>
        <v>0</v>
      </c>
      <c r="K53" s="201">
        <f t="shared" si="6"/>
        <v>0</v>
      </c>
      <c r="L53" s="201">
        <f t="shared" si="6"/>
        <v>0</v>
      </c>
      <c r="M53" s="201">
        <f t="shared" si="6"/>
        <v>0</v>
      </c>
      <c r="N53" s="201">
        <f t="shared" si="6"/>
        <v>0</v>
      </c>
      <c r="O53" s="288">
        <f t="shared" ref="O53:O114" si="7">SUM(I53:N53)-H53</f>
        <v>0</v>
      </c>
      <c r="P53" s="259"/>
    </row>
    <row r="54" spans="1:16" s="184" customFormat="1" thickTop="1">
      <c r="A54" s="179"/>
      <c r="B54" s="202"/>
      <c r="C54" s="203"/>
      <c r="D54" s="203"/>
      <c r="E54" s="203"/>
      <c r="F54" s="203"/>
      <c r="G54" s="204"/>
      <c r="H54" s="204"/>
      <c r="I54" s="181"/>
      <c r="J54" s="181"/>
      <c r="K54" s="181"/>
      <c r="L54" s="181"/>
      <c r="M54" s="182"/>
      <c r="N54" s="183"/>
      <c r="O54" s="288">
        <f t="shared" si="7"/>
        <v>0</v>
      </c>
      <c r="P54" s="259"/>
    </row>
    <row r="55" spans="1:16" s="184" customFormat="1" ht="18.75">
      <c r="A55" s="179"/>
      <c r="B55" s="202"/>
      <c r="C55" s="203"/>
      <c r="D55" s="203"/>
      <c r="E55" s="203"/>
      <c r="F55" s="203"/>
      <c r="G55" s="204"/>
      <c r="H55" s="204"/>
      <c r="I55" s="181"/>
      <c r="J55" s="181"/>
      <c r="K55" s="181"/>
      <c r="L55" s="181"/>
      <c r="M55" s="182"/>
      <c r="N55" s="183"/>
      <c r="O55" s="288">
        <f t="shared" si="7"/>
        <v>0</v>
      </c>
      <c r="P55" s="259"/>
    </row>
    <row r="56" spans="1:16" s="184" customFormat="1" ht="37.5">
      <c r="A56" s="179"/>
      <c r="B56" s="153" t="s">
        <v>547</v>
      </c>
      <c r="C56" s="203"/>
      <c r="D56" s="203"/>
      <c r="E56" s="203"/>
      <c r="F56" s="203"/>
      <c r="G56" s="204"/>
      <c r="H56" s="204"/>
      <c r="I56" s="181"/>
      <c r="J56" s="181"/>
      <c r="K56" s="181"/>
      <c r="L56" s="181"/>
      <c r="M56" s="182"/>
      <c r="N56" s="183"/>
      <c r="O56" s="288">
        <f t="shared" si="7"/>
        <v>0</v>
      </c>
      <c r="P56" s="259"/>
    </row>
    <row r="57" spans="1:16" s="184" customFormat="1" ht="18.75">
      <c r="A57" s="179"/>
      <c r="B57" s="202"/>
      <c r="C57" s="203"/>
      <c r="D57" s="203"/>
      <c r="E57" s="203"/>
      <c r="F57" s="203"/>
      <c r="G57" s="204"/>
      <c r="H57" s="204"/>
      <c r="I57" s="181"/>
      <c r="J57" s="181"/>
      <c r="K57" s="181"/>
      <c r="L57" s="181"/>
      <c r="M57" s="182"/>
      <c r="N57" s="183"/>
      <c r="O57" s="288">
        <f t="shared" si="7"/>
        <v>0</v>
      </c>
      <c r="P57" s="259"/>
    </row>
    <row r="58" spans="1:16" s="184" customFormat="1" ht="18.75">
      <c r="A58" s="179"/>
      <c r="B58" s="189" t="s">
        <v>103</v>
      </c>
      <c r="C58" s="190">
        <v>50</v>
      </c>
      <c r="D58" s="191" t="s">
        <v>11</v>
      </c>
      <c r="E58" s="121">
        <f>6*6</f>
        <v>36</v>
      </c>
      <c r="F58" s="191" t="s">
        <v>10</v>
      </c>
      <c r="G58" s="190">
        <v>10000</v>
      </c>
      <c r="H58" s="190">
        <f t="shared" ref="H58:H71" si="8">+C58*E58*G58</f>
        <v>18000000</v>
      </c>
      <c r="I58" s="273">
        <f>H58/6</f>
        <v>3000000</v>
      </c>
      <c r="J58" s="273">
        <f t="shared" ref="J58:N71" si="9">I58</f>
        <v>3000000</v>
      </c>
      <c r="K58" s="273">
        <f t="shared" si="9"/>
        <v>3000000</v>
      </c>
      <c r="L58" s="273">
        <f t="shared" si="9"/>
        <v>3000000</v>
      </c>
      <c r="M58" s="273">
        <f t="shared" si="9"/>
        <v>3000000</v>
      </c>
      <c r="N58" s="273">
        <f t="shared" si="9"/>
        <v>3000000</v>
      </c>
      <c r="O58" s="288">
        <f t="shared" si="7"/>
        <v>0</v>
      </c>
      <c r="P58" s="259"/>
    </row>
    <row r="59" spans="1:16" s="184" customFormat="1" ht="18.75">
      <c r="A59" s="179"/>
      <c r="B59" s="189" t="s">
        <v>82</v>
      </c>
      <c r="C59" s="190">
        <v>50</v>
      </c>
      <c r="D59" s="191" t="s">
        <v>11</v>
      </c>
      <c r="E59" s="121">
        <f t="shared" ref="E59:E71" si="10">6*6</f>
        <v>36</v>
      </c>
      <c r="F59" s="191" t="s">
        <v>10</v>
      </c>
      <c r="G59" s="190">
        <v>15000</v>
      </c>
      <c r="H59" s="190">
        <f t="shared" si="8"/>
        <v>27000000</v>
      </c>
      <c r="I59" s="273">
        <f t="shared" ref="I59:I71" si="11">H59/6</f>
        <v>4500000</v>
      </c>
      <c r="J59" s="273">
        <f t="shared" si="9"/>
        <v>4500000</v>
      </c>
      <c r="K59" s="273">
        <f t="shared" si="9"/>
        <v>4500000</v>
      </c>
      <c r="L59" s="273">
        <f t="shared" si="9"/>
        <v>4500000</v>
      </c>
      <c r="M59" s="273">
        <f t="shared" si="9"/>
        <v>4500000</v>
      </c>
      <c r="N59" s="273">
        <f t="shared" si="9"/>
        <v>4500000</v>
      </c>
      <c r="O59" s="288">
        <f t="shared" si="7"/>
        <v>0</v>
      </c>
      <c r="P59" s="259"/>
    </row>
    <row r="60" spans="1:16" s="184" customFormat="1" ht="18.75">
      <c r="A60" s="179"/>
      <c r="B60" s="189" t="s">
        <v>100</v>
      </c>
      <c r="C60" s="190">
        <v>2</v>
      </c>
      <c r="D60" s="191" t="s">
        <v>11</v>
      </c>
      <c r="E60" s="121">
        <f t="shared" si="10"/>
        <v>36</v>
      </c>
      <c r="F60" s="191" t="s">
        <v>10</v>
      </c>
      <c r="G60" s="190">
        <v>100000</v>
      </c>
      <c r="H60" s="190">
        <f t="shared" si="8"/>
        <v>7200000</v>
      </c>
      <c r="I60" s="273">
        <f t="shared" si="11"/>
        <v>1200000</v>
      </c>
      <c r="J60" s="273">
        <f t="shared" si="9"/>
        <v>1200000</v>
      </c>
      <c r="K60" s="273">
        <f t="shared" si="9"/>
        <v>1200000</v>
      </c>
      <c r="L60" s="273">
        <f t="shared" si="9"/>
        <v>1200000</v>
      </c>
      <c r="M60" s="273">
        <f t="shared" si="9"/>
        <v>1200000</v>
      </c>
      <c r="N60" s="273">
        <f t="shared" si="9"/>
        <v>1200000</v>
      </c>
      <c r="O60" s="288">
        <f t="shared" si="7"/>
        <v>0</v>
      </c>
      <c r="P60" s="259"/>
    </row>
    <row r="61" spans="1:16" s="184" customFormat="1" ht="18.75">
      <c r="A61" s="179"/>
      <c r="B61" s="189" t="s">
        <v>161</v>
      </c>
      <c r="C61" s="190">
        <v>50</v>
      </c>
      <c r="D61" s="191" t="s">
        <v>11</v>
      </c>
      <c r="E61" s="121">
        <f t="shared" si="10"/>
        <v>36</v>
      </c>
      <c r="F61" s="191" t="s">
        <v>16</v>
      </c>
      <c r="G61" s="190">
        <v>8000</v>
      </c>
      <c r="H61" s="190">
        <f t="shared" si="8"/>
        <v>14400000</v>
      </c>
      <c r="I61" s="273">
        <f t="shared" si="11"/>
        <v>2400000</v>
      </c>
      <c r="J61" s="273">
        <f t="shared" si="9"/>
        <v>2400000</v>
      </c>
      <c r="K61" s="273">
        <f t="shared" si="9"/>
        <v>2400000</v>
      </c>
      <c r="L61" s="273">
        <f t="shared" si="9"/>
        <v>2400000</v>
      </c>
      <c r="M61" s="273">
        <f t="shared" si="9"/>
        <v>2400000</v>
      </c>
      <c r="N61" s="273">
        <f t="shared" si="9"/>
        <v>2400000</v>
      </c>
      <c r="O61" s="288">
        <f t="shared" si="7"/>
        <v>0</v>
      </c>
      <c r="P61" s="259"/>
    </row>
    <row r="62" spans="1:16" s="184" customFormat="1" ht="18.75">
      <c r="A62" s="179"/>
      <c r="B62" s="195" t="s">
        <v>6</v>
      </c>
      <c r="C62" s="196">
        <v>1</v>
      </c>
      <c r="D62" s="191" t="s">
        <v>14</v>
      </c>
      <c r="E62" s="121">
        <f t="shared" si="10"/>
        <v>36</v>
      </c>
      <c r="F62" s="191" t="s">
        <v>12</v>
      </c>
      <c r="G62" s="190">
        <v>10000</v>
      </c>
      <c r="H62" s="190">
        <f t="shared" si="8"/>
        <v>360000</v>
      </c>
      <c r="I62" s="273">
        <f t="shared" si="11"/>
        <v>60000</v>
      </c>
      <c r="J62" s="273">
        <f t="shared" si="9"/>
        <v>60000</v>
      </c>
      <c r="K62" s="273">
        <f t="shared" si="9"/>
        <v>60000</v>
      </c>
      <c r="L62" s="273">
        <f t="shared" si="9"/>
        <v>60000</v>
      </c>
      <c r="M62" s="273">
        <f t="shared" si="9"/>
        <v>60000</v>
      </c>
      <c r="N62" s="273">
        <f t="shared" si="9"/>
        <v>60000</v>
      </c>
      <c r="O62" s="288">
        <f t="shared" si="7"/>
        <v>0</v>
      </c>
      <c r="P62" s="259"/>
    </row>
    <row r="63" spans="1:16" s="184" customFormat="1" ht="18.75">
      <c r="A63" s="179"/>
      <c r="B63" s="195" t="s">
        <v>7</v>
      </c>
      <c r="C63" s="196">
        <v>1</v>
      </c>
      <c r="D63" s="191" t="s">
        <v>69</v>
      </c>
      <c r="E63" s="121">
        <f t="shared" si="10"/>
        <v>36</v>
      </c>
      <c r="F63" s="191" t="s">
        <v>12</v>
      </c>
      <c r="G63" s="190">
        <v>7000</v>
      </c>
      <c r="H63" s="190">
        <f t="shared" si="8"/>
        <v>252000</v>
      </c>
      <c r="I63" s="273">
        <f t="shared" si="11"/>
        <v>42000</v>
      </c>
      <c r="J63" s="273">
        <f t="shared" si="9"/>
        <v>42000</v>
      </c>
      <c r="K63" s="273">
        <f t="shared" si="9"/>
        <v>42000</v>
      </c>
      <c r="L63" s="273">
        <f t="shared" si="9"/>
        <v>42000</v>
      </c>
      <c r="M63" s="273">
        <f t="shared" si="9"/>
        <v>42000</v>
      </c>
      <c r="N63" s="273">
        <f t="shared" si="9"/>
        <v>42000</v>
      </c>
      <c r="O63" s="288">
        <f t="shared" si="7"/>
        <v>0</v>
      </c>
      <c r="P63" s="259"/>
    </row>
    <row r="64" spans="1:16" s="184" customFormat="1" ht="18.75">
      <c r="A64" s="179"/>
      <c r="B64" s="195" t="s">
        <v>8</v>
      </c>
      <c r="C64" s="196">
        <v>1</v>
      </c>
      <c r="D64" s="191" t="s">
        <v>70</v>
      </c>
      <c r="E64" s="121">
        <f t="shared" si="10"/>
        <v>36</v>
      </c>
      <c r="F64" s="191" t="s">
        <v>12</v>
      </c>
      <c r="G64" s="190">
        <v>18000</v>
      </c>
      <c r="H64" s="190">
        <f t="shared" si="8"/>
        <v>648000</v>
      </c>
      <c r="I64" s="273">
        <f t="shared" si="11"/>
        <v>108000</v>
      </c>
      <c r="J64" s="273">
        <f t="shared" si="9"/>
        <v>108000</v>
      </c>
      <c r="K64" s="273">
        <f t="shared" si="9"/>
        <v>108000</v>
      </c>
      <c r="L64" s="273">
        <f t="shared" si="9"/>
        <v>108000</v>
      </c>
      <c r="M64" s="273">
        <f t="shared" si="9"/>
        <v>108000</v>
      </c>
      <c r="N64" s="273">
        <f t="shared" si="9"/>
        <v>108000</v>
      </c>
      <c r="O64" s="288">
        <f t="shared" si="7"/>
        <v>0</v>
      </c>
      <c r="P64" s="259"/>
    </row>
    <row r="65" spans="1:16" s="184" customFormat="1" ht="18.75">
      <c r="A65" s="179"/>
      <c r="B65" s="195" t="s">
        <v>102</v>
      </c>
      <c r="C65" s="190">
        <v>50</v>
      </c>
      <c r="D65" s="191" t="s">
        <v>71</v>
      </c>
      <c r="E65" s="121">
        <f t="shared" si="10"/>
        <v>36</v>
      </c>
      <c r="F65" s="191" t="s">
        <v>12</v>
      </c>
      <c r="G65" s="190">
        <v>3000</v>
      </c>
      <c r="H65" s="190">
        <f t="shared" si="8"/>
        <v>5400000</v>
      </c>
      <c r="I65" s="273">
        <f t="shared" si="11"/>
        <v>900000</v>
      </c>
      <c r="J65" s="273">
        <f t="shared" si="9"/>
        <v>900000</v>
      </c>
      <c r="K65" s="273">
        <f t="shared" si="9"/>
        <v>900000</v>
      </c>
      <c r="L65" s="273">
        <f t="shared" si="9"/>
        <v>900000</v>
      </c>
      <c r="M65" s="273">
        <f t="shared" si="9"/>
        <v>900000</v>
      </c>
      <c r="N65" s="273">
        <f t="shared" si="9"/>
        <v>900000</v>
      </c>
      <c r="O65" s="288">
        <f t="shared" si="7"/>
        <v>0</v>
      </c>
      <c r="P65" s="259"/>
    </row>
    <row r="66" spans="1:16" s="184" customFormat="1" ht="18.75">
      <c r="A66" s="179"/>
      <c r="B66" s="195" t="s">
        <v>80</v>
      </c>
      <c r="C66" s="196">
        <v>1</v>
      </c>
      <c r="D66" s="191" t="s">
        <v>66</v>
      </c>
      <c r="E66" s="121">
        <f t="shared" si="10"/>
        <v>36</v>
      </c>
      <c r="F66" s="191" t="s">
        <v>12</v>
      </c>
      <c r="G66" s="190">
        <v>3000</v>
      </c>
      <c r="H66" s="190">
        <f t="shared" si="8"/>
        <v>108000</v>
      </c>
      <c r="I66" s="273">
        <f t="shared" si="11"/>
        <v>18000</v>
      </c>
      <c r="J66" s="273">
        <f t="shared" si="9"/>
        <v>18000</v>
      </c>
      <c r="K66" s="273">
        <f t="shared" si="9"/>
        <v>18000</v>
      </c>
      <c r="L66" s="273">
        <f t="shared" si="9"/>
        <v>18000</v>
      </c>
      <c r="M66" s="273">
        <f t="shared" si="9"/>
        <v>18000</v>
      </c>
      <c r="N66" s="273">
        <f t="shared" si="9"/>
        <v>18000</v>
      </c>
      <c r="O66" s="288">
        <f t="shared" si="7"/>
        <v>0</v>
      </c>
      <c r="P66" s="259"/>
    </row>
    <row r="67" spans="1:16" s="184" customFormat="1" ht="18.75">
      <c r="A67" s="179"/>
      <c r="B67" s="195" t="s">
        <v>84</v>
      </c>
      <c r="C67" s="196">
        <v>1</v>
      </c>
      <c r="D67" s="191" t="s">
        <v>13</v>
      </c>
      <c r="E67" s="121">
        <f t="shared" si="10"/>
        <v>36</v>
      </c>
      <c r="F67" s="191" t="s">
        <v>10</v>
      </c>
      <c r="G67" s="190">
        <v>30000</v>
      </c>
      <c r="H67" s="190">
        <f t="shared" si="8"/>
        <v>1080000</v>
      </c>
      <c r="I67" s="273">
        <f t="shared" si="11"/>
        <v>180000</v>
      </c>
      <c r="J67" s="273">
        <f t="shared" si="9"/>
        <v>180000</v>
      </c>
      <c r="K67" s="273">
        <f t="shared" si="9"/>
        <v>180000</v>
      </c>
      <c r="L67" s="273">
        <f t="shared" si="9"/>
        <v>180000</v>
      </c>
      <c r="M67" s="273">
        <f t="shared" si="9"/>
        <v>180000</v>
      </c>
      <c r="N67" s="273">
        <f t="shared" si="9"/>
        <v>180000</v>
      </c>
      <c r="O67" s="288">
        <f t="shared" si="7"/>
        <v>0</v>
      </c>
      <c r="P67" s="259"/>
    </row>
    <row r="68" spans="1:16" s="184" customFormat="1" ht="18.75">
      <c r="A68" s="179"/>
      <c r="B68" s="195" t="s">
        <v>85</v>
      </c>
      <c r="C68" s="196">
        <v>1</v>
      </c>
      <c r="D68" s="191" t="s">
        <v>13</v>
      </c>
      <c r="E68" s="121">
        <f t="shared" si="10"/>
        <v>36</v>
      </c>
      <c r="F68" s="191" t="s">
        <v>10</v>
      </c>
      <c r="G68" s="190">
        <v>50000</v>
      </c>
      <c r="H68" s="190">
        <f t="shared" si="8"/>
        <v>1800000</v>
      </c>
      <c r="I68" s="273">
        <f t="shared" si="11"/>
        <v>300000</v>
      </c>
      <c r="J68" s="273">
        <f t="shared" si="9"/>
        <v>300000</v>
      </c>
      <c r="K68" s="273">
        <f t="shared" si="9"/>
        <v>300000</v>
      </c>
      <c r="L68" s="273">
        <f t="shared" si="9"/>
        <v>300000</v>
      </c>
      <c r="M68" s="273">
        <f t="shared" si="9"/>
        <v>300000</v>
      </c>
      <c r="N68" s="273">
        <f t="shared" si="9"/>
        <v>300000</v>
      </c>
      <c r="O68" s="288">
        <f t="shared" si="7"/>
        <v>0</v>
      </c>
      <c r="P68" s="259"/>
    </row>
    <row r="69" spans="1:16" s="184" customFormat="1" ht="18.75">
      <c r="A69" s="179"/>
      <c r="B69" s="197" t="s">
        <v>78</v>
      </c>
      <c r="C69" s="121">
        <v>1</v>
      </c>
      <c r="D69" s="121" t="s">
        <v>89</v>
      </c>
      <c r="E69" s="121">
        <f t="shared" si="10"/>
        <v>36</v>
      </c>
      <c r="F69" s="121" t="s">
        <v>12</v>
      </c>
      <c r="G69" s="122">
        <v>150000</v>
      </c>
      <c r="H69" s="190">
        <f t="shared" si="8"/>
        <v>5400000</v>
      </c>
      <c r="I69" s="273">
        <f t="shared" si="11"/>
        <v>900000</v>
      </c>
      <c r="J69" s="273">
        <f t="shared" si="9"/>
        <v>900000</v>
      </c>
      <c r="K69" s="273">
        <f t="shared" si="9"/>
        <v>900000</v>
      </c>
      <c r="L69" s="273">
        <f t="shared" si="9"/>
        <v>900000</v>
      </c>
      <c r="M69" s="273">
        <f t="shared" si="9"/>
        <v>900000</v>
      </c>
      <c r="N69" s="273">
        <f t="shared" si="9"/>
        <v>900000</v>
      </c>
      <c r="O69" s="288">
        <f t="shared" si="7"/>
        <v>0</v>
      </c>
      <c r="P69" s="259"/>
    </row>
    <row r="70" spans="1:16" s="184" customFormat="1" ht="18.75">
      <c r="A70" s="179"/>
      <c r="B70" s="198" t="s">
        <v>209</v>
      </c>
      <c r="C70" s="121">
        <v>3</v>
      </c>
      <c r="D70" s="121" t="s">
        <v>210</v>
      </c>
      <c r="E70" s="121">
        <f t="shared" si="10"/>
        <v>36</v>
      </c>
      <c r="F70" s="121" t="s">
        <v>12</v>
      </c>
      <c r="G70" s="122">
        <v>30000</v>
      </c>
      <c r="H70" s="190">
        <f t="shared" si="8"/>
        <v>3240000</v>
      </c>
      <c r="I70" s="273">
        <f t="shared" si="11"/>
        <v>540000</v>
      </c>
      <c r="J70" s="273">
        <f t="shared" si="9"/>
        <v>540000</v>
      </c>
      <c r="K70" s="273">
        <f t="shared" si="9"/>
        <v>540000</v>
      </c>
      <c r="L70" s="273">
        <f t="shared" si="9"/>
        <v>540000</v>
      </c>
      <c r="M70" s="273">
        <f t="shared" si="9"/>
        <v>540000</v>
      </c>
      <c r="N70" s="273">
        <f t="shared" si="9"/>
        <v>540000</v>
      </c>
      <c r="O70" s="288">
        <f t="shared" si="7"/>
        <v>0</v>
      </c>
      <c r="P70" s="259"/>
    </row>
    <row r="71" spans="1:16" s="184" customFormat="1" ht="18.75">
      <c r="A71" s="179"/>
      <c r="B71" s="193" t="s">
        <v>134</v>
      </c>
      <c r="C71" s="121">
        <v>3</v>
      </c>
      <c r="D71" s="121" t="s">
        <v>109</v>
      </c>
      <c r="E71" s="121">
        <f t="shared" si="10"/>
        <v>36</v>
      </c>
      <c r="F71" s="121" t="s">
        <v>12</v>
      </c>
      <c r="G71" s="122">
        <v>30000</v>
      </c>
      <c r="H71" s="122">
        <f t="shared" si="8"/>
        <v>3240000</v>
      </c>
      <c r="I71" s="273">
        <f t="shared" si="11"/>
        <v>540000</v>
      </c>
      <c r="J71" s="273">
        <f t="shared" si="9"/>
        <v>540000</v>
      </c>
      <c r="K71" s="273">
        <f t="shared" si="9"/>
        <v>540000</v>
      </c>
      <c r="L71" s="273">
        <f t="shared" si="9"/>
        <v>540000</v>
      </c>
      <c r="M71" s="273">
        <f t="shared" si="9"/>
        <v>540000</v>
      </c>
      <c r="N71" s="273">
        <f t="shared" si="9"/>
        <v>540000</v>
      </c>
      <c r="O71" s="288">
        <f t="shared" si="7"/>
        <v>0</v>
      </c>
      <c r="P71" s="259"/>
    </row>
    <row r="72" spans="1:16" s="184" customFormat="1" ht="18.75">
      <c r="A72" s="179"/>
      <c r="B72" s="197"/>
      <c r="C72" s="121"/>
      <c r="D72" s="121"/>
      <c r="E72" s="121"/>
      <c r="F72" s="121"/>
      <c r="G72" s="122"/>
      <c r="H72" s="190"/>
      <c r="I72" s="181"/>
      <c r="J72" s="181"/>
      <c r="K72" s="181"/>
      <c r="L72" s="181"/>
      <c r="M72" s="182"/>
      <c r="N72" s="183"/>
      <c r="O72" s="288">
        <f t="shared" si="7"/>
        <v>0</v>
      </c>
      <c r="P72" s="259"/>
    </row>
    <row r="73" spans="1:16" s="184" customFormat="1" thickBot="1">
      <c r="A73" s="179"/>
      <c r="B73" s="199" t="s">
        <v>0</v>
      </c>
      <c r="C73" s="200"/>
      <c r="D73" s="200"/>
      <c r="E73" s="200"/>
      <c r="F73" s="200"/>
      <c r="G73" s="201"/>
      <c r="H73" s="201">
        <f>SUM(H55:H72)</f>
        <v>88128000</v>
      </c>
      <c r="I73" s="201">
        <f t="shared" ref="I73:N73" si="12">SUM(I55:I72)</f>
        <v>14688000</v>
      </c>
      <c r="J73" s="201">
        <f t="shared" si="12"/>
        <v>14688000</v>
      </c>
      <c r="K73" s="201">
        <f t="shared" si="12"/>
        <v>14688000</v>
      </c>
      <c r="L73" s="201">
        <f t="shared" si="12"/>
        <v>14688000</v>
      </c>
      <c r="M73" s="201">
        <f t="shared" si="12"/>
        <v>14688000</v>
      </c>
      <c r="N73" s="201">
        <f t="shared" si="12"/>
        <v>14688000</v>
      </c>
      <c r="O73" s="288">
        <f t="shared" si="7"/>
        <v>0</v>
      </c>
      <c r="P73" s="259"/>
    </row>
    <row r="74" spans="1:16" s="184" customFormat="1" thickTop="1">
      <c r="A74" s="179"/>
      <c r="B74" s="202"/>
      <c r="C74" s="203"/>
      <c r="D74" s="203"/>
      <c r="E74" s="203"/>
      <c r="F74" s="203"/>
      <c r="G74" s="204"/>
      <c r="H74" s="204"/>
      <c r="I74" s="181"/>
      <c r="J74" s="181"/>
      <c r="K74" s="181"/>
      <c r="L74" s="181"/>
      <c r="M74" s="182"/>
      <c r="N74" s="183"/>
      <c r="O74" s="288">
        <f t="shared" si="7"/>
        <v>0</v>
      </c>
      <c r="P74" s="259"/>
    </row>
    <row r="75" spans="1:16" s="184" customFormat="1" ht="55.5" customHeight="1">
      <c r="A75" s="179"/>
      <c r="B75" s="309" t="s">
        <v>548</v>
      </c>
      <c r="C75" s="178"/>
      <c r="D75" s="178"/>
      <c r="E75" s="178"/>
      <c r="F75" s="178"/>
      <c r="G75" s="310"/>
      <c r="H75" s="310"/>
      <c r="I75" s="181"/>
      <c r="J75" s="181"/>
      <c r="K75" s="181"/>
      <c r="L75" s="181"/>
      <c r="M75" s="182"/>
      <c r="N75" s="183"/>
      <c r="O75" s="288">
        <f t="shared" si="7"/>
        <v>0</v>
      </c>
      <c r="P75" s="259"/>
    </row>
    <row r="76" spans="1:16" s="184" customFormat="1" ht="18.75">
      <c r="A76" s="179"/>
      <c r="B76" s="311"/>
      <c r="C76" s="178"/>
      <c r="D76" s="178"/>
      <c r="E76" s="178"/>
      <c r="F76" s="178"/>
      <c r="G76" s="310"/>
      <c r="H76" s="310"/>
      <c r="I76" s="181"/>
      <c r="J76" s="181"/>
      <c r="K76" s="181"/>
      <c r="L76" s="181"/>
      <c r="M76" s="182"/>
      <c r="N76" s="183"/>
      <c r="O76" s="288">
        <f t="shared" si="7"/>
        <v>0</v>
      </c>
      <c r="P76" s="259"/>
    </row>
    <row r="77" spans="1:16" s="184" customFormat="1" ht="18.75">
      <c r="A77" s="179"/>
      <c r="B77" s="130" t="s">
        <v>188</v>
      </c>
      <c r="C77" s="131">
        <v>1</v>
      </c>
      <c r="D77" s="132" t="s">
        <v>15</v>
      </c>
      <c r="E77" s="131">
        <v>25</v>
      </c>
      <c r="F77" s="133" t="s">
        <v>16</v>
      </c>
      <c r="G77" s="134">
        <v>600000</v>
      </c>
      <c r="H77" s="134">
        <f>+C77*E77*G77</f>
        <v>15000000</v>
      </c>
      <c r="I77" s="273">
        <f t="shared" ref="I77:I82" si="13">H77</f>
        <v>15000000</v>
      </c>
      <c r="J77" s="181"/>
      <c r="K77" s="181"/>
      <c r="L77" s="181"/>
      <c r="M77" s="182"/>
      <c r="N77" s="183"/>
      <c r="O77" s="288">
        <f t="shared" si="7"/>
        <v>0</v>
      </c>
      <c r="P77" s="259"/>
    </row>
    <row r="78" spans="1:16" s="184" customFormat="1" ht="18.75">
      <c r="A78" s="179"/>
      <c r="B78" s="130" t="s">
        <v>189</v>
      </c>
      <c r="C78" s="131">
        <v>1</v>
      </c>
      <c r="D78" s="132" t="s">
        <v>15</v>
      </c>
      <c r="E78" s="131">
        <v>25</v>
      </c>
      <c r="F78" s="133" t="s">
        <v>16</v>
      </c>
      <c r="G78" s="134">
        <v>500000</v>
      </c>
      <c r="H78" s="134">
        <f t="shared" ref="H78:H91" si="14">+C78*E78*G78</f>
        <v>12500000</v>
      </c>
      <c r="I78" s="273">
        <f t="shared" si="13"/>
        <v>12500000</v>
      </c>
      <c r="J78" s="181"/>
      <c r="K78" s="181"/>
      <c r="L78" s="181"/>
      <c r="M78" s="182"/>
      <c r="N78" s="183"/>
      <c r="O78" s="288">
        <f t="shared" si="7"/>
        <v>0</v>
      </c>
      <c r="P78" s="259"/>
    </row>
    <row r="79" spans="1:16" s="184" customFormat="1" ht="18.75">
      <c r="A79" s="179"/>
      <c r="B79" s="130" t="s">
        <v>74</v>
      </c>
      <c r="C79" s="131">
        <v>1</v>
      </c>
      <c r="D79" s="132" t="s">
        <v>20</v>
      </c>
      <c r="E79" s="131">
        <v>1</v>
      </c>
      <c r="F79" s="133" t="s">
        <v>49</v>
      </c>
      <c r="G79" s="135">
        <v>300000</v>
      </c>
      <c r="H79" s="134">
        <f t="shared" si="14"/>
        <v>300000</v>
      </c>
      <c r="I79" s="273">
        <f t="shared" si="13"/>
        <v>300000</v>
      </c>
      <c r="J79" s="181"/>
      <c r="K79" s="181"/>
      <c r="L79" s="181"/>
      <c r="M79" s="182"/>
      <c r="N79" s="183"/>
      <c r="O79" s="288">
        <f t="shared" si="7"/>
        <v>0</v>
      </c>
      <c r="P79" s="259"/>
    </row>
    <row r="80" spans="1:16" s="184" customFormat="1" ht="18.75">
      <c r="A80" s="179"/>
      <c r="B80" s="130" t="s">
        <v>190</v>
      </c>
      <c r="C80" s="131">
        <v>2</v>
      </c>
      <c r="D80" s="132" t="s">
        <v>191</v>
      </c>
      <c r="E80" s="131">
        <v>8</v>
      </c>
      <c r="F80" s="133" t="s">
        <v>49</v>
      </c>
      <c r="G80" s="135">
        <v>300000</v>
      </c>
      <c r="H80" s="134">
        <f t="shared" si="14"/>
        <v>4800000</v>
      </c>
      <c r="I80" s="273">
        <f t="shared" si="13"/>
        <v>4800000</v>
      </c>
      <c r="J80" s="181"/>
      <c r="K80" s="181"/>
      <c r="L80" s="181"/>
      <c r="M80" s="182"/>
      <c r="N80" s="183"/>
      <c r="O80" s="288">
        <f t="shared" si="7"/>
        <v>0</v>
      </c>
      <c r="P80" s="259"/>
    </row>
    <row r="81" spans="1:16" s="184" customFormat="1" ht="18.75">
      <c r="A81" s="179"/>
      <c r="B81" s="130" t="s">
        <v>212</v>
      </c>
      <c r="C81" s="131">
        <v>2</v>
      </c>
      <c r="D81" s="132" t="s">
        <v>11</v>
      </c>
      <c r="E81" s="131">
        <v>16</v>
      </c>
      <c r="F81" s="133" t="s">
        <v>16</v>
      </c>
      <c r="G81" s="135">
        <v>30000</v>
      </c>
      <c r="H81" s="134">
        <f t="shared" si="14"/>
        <v>960000</v>
      </c>
      <c r="I81" s="273">
        <f t="shared" si="13"/>
        <v>960000</v>
      </c>
      <c r="J81" s="181"/>
      <c r="K81" s="181"/>
      <c r="L81" s="181"/>
      <c r="M81" s="182"/>
      <c r="N81" s="183"/>
      <c r="O81" s="288">
        <f t="shared" si="7"/>
        <v>0</v>
      </c>
      <c r="P81" s="259"/>
    </row>
    <row r="82" spans="1:16" s="184" customFormat="1" ht="18.75">
      <c r="A82" s="179"/>
      <c r="B82" s="130" t="s">
        <v>199</v>
      </c>
      <c r="C82" s="131">
        <v>1</v>
      </c>
      <c r="D82" s="132" t="s">
        <v>17</v>
      </c>
      <c r="E82" s="131">
        <v>16</v>
      </c>
      <c r="F82" s="133" t="s">
        <v>213</v>
      </c>
      <c r="G82" s="135">
        <v>200000</v>
      </c>
      <c r="H82" s="134">
        <f t="shared" si="14"/>
        <v>3200000</v>
      </c>
      <c r="I82" s="273">
        <f t="shared" si="13"/>
        <v>3200000</v>
      </c>
      <c r="J82" s="181"/>
      <c r="K82" s="181"/>
      <c r="L82" s="181"/>
      <c r="M82" s="182"/>
      <c r="N82" s="183"/>
      <c r="O82" s="288">
        <f t="shared" si="7"/>
        <v>0</v>
      </c>
      <c r="P82" s="259"/>
    </row>
    <row r="83" spans="1:16" s="184" customFormat="1" ht="18.75">
      <c r="A83" s="179"/>
      <c r="B83" s="130"/>
      <c r="C83" s="131"/>
      <c r="D83" s="132"/>
      <c r="E83" s="131"/>
      <c r="F83" s="133"/>
      <c r="G83" s="135"/>
      <c r="H83" s="134"/>
      <c r="I83" s="181"/>
      <c r="J83" s="181"/>
      <c r="K83" s="181"/>
      <c r="L83" s="181"/>
      <c r="M83" s="182"/>
      <c r="N83" s="183"/>
      <c r="O83" s="288">
        <f t="shared" si="7"/>
        <v>0</v>
      </c>
      <c r="P83" s="259"/>
    </row>
    <row r="84" spans="1:16" s="184" customFormat="1" ht="18.75">
      <c r="A84" s="179"/>
      <c r="B84" s="207" t="s">
        <v>211</v>
      </c>
      <c r="C84" s="131"/>
      <c r="D84" s="132"/>
      <c r="E84" s="131"/>
      <c r="F84" s="133"/>
      <c r="G84" s="135"/>
      <c r="H84" s="134"/>
      <c r="I84" s="181"/>
      <c r="J84" s="181"/>
      <c r="K84" s="181"/>
      <c r="L84" s="181"/>
      <c r="M84" s="182"/>
      <c r="N84" s="183"/>
      <c r="O84" s="288">
        <f t="shared" si="7"/>
        <v>0</v>
      </c>
      <c r="P84" s="259"/>
    </row>
    <row r="85" spans="1:16" s="184" customFormat="1" ht="18.75">
      <c r="A85" s="179"/>
      <c r="B85" s="130" t="s">
        <v>50</v>
      </c>
      <c r="C85" s="131">
        <v>1200</v>
      </c>
      <c r="D85" s="132" t="s">
        <v>50</v>
      </c>
      <c r="E85" s="131">
        <v>2</v>
      </c>
      <c r="F85" s="133" t="s">
        <v>12</v>
      </c>
      <c r="G85" s="134">
        <v>5000</v>
      </c>
      <c r="H85" s="134">
        <f t="shared" si="14"/>
        <v>12000000</v>
      </c>
      <c r="I85" s="181"/>
      <c r="J85" s="273">
        <f>H85/2</f>
        <v>6000000</v>
      </c>
      <c r="K85" s="181"/>
      <c r="L85" s="273">
        <f>J85</f>
        <v>6000000</v>
      </c>
      <c r="M85" s="182"/>
      <c r="N85" s="183"/>
      <c r="O85" s="288">
        <f t="shared" si="7"/>
        <v>0</v>
      </c>
      <c r="P85" s="259"/>
    </row>
    <row r="86" spans="1:16" s="184" customFormat="1" ht="18.75">
      <c r="A86" s="179"/>
      <c r="B86" s="130" t="s">
        <v>114</v>
      </c>
      <c r="C86" s="131">
        <v>2000</v>
      </c>
      <c r="D86" s="132" t="s">
        <v>216</v>
      </c>
      <c r="E86" s="131">
        <v>2</v>
      </c>
      <c r="F86" s="133" t="s">
        <v>12</v>
      </c>
      <c r="G86" s="134">
        <v>1800</v>
      </c>
      <c r="H86" s="134">
        <f t="shared" si="14"/>
        <v>7200000</v>
      </c>
      <c r="I86" s="181"/>
      <c r="J86" s="273">
        <f t="shared" ref="J86:J91" si="15">H86/2</f>
        <v>3600000</v>
      </c>
      <c r="K86" s="181"/>
      <c r="L86" s="273">
        <f t="shared" ref="L86:L91" si="16">J86</f>
        <v>3600000</v>
      </c>
      <c r="M86" s="182"/>
      <c r="N86" s="183"/>
      <c r="O86" s="288">
        <f t="shared" si="7"/>
        <v>0</v>
      </c>
      <c r="P86" s="259"/>
    </row>
    <row r="87" spans="1:16" s="184" customFormat="1" ht="18.75">
      <c r="A87" s="179"/>
      <c r="B87" s="130" t="s">
        <v>115</v>
      </c>
      <c r="C87" s="131">
        <v>2500</v>
      </c>
      <c r="D87" s="132" t="s">
        <v>115</v>
      </c>
      <c r="E87" s="131">
        <v>2</v>
      </c>
      <c r="F87" s="133" t="s">
        <v>12</v>
      </c>
      <c r="G87" s="134">
        <v>2500</v>
      </c>
      <c r="H87" s="134">
        <f t="shared" si="14"/>
        <v>12500000</v>
      </c>
      <c r="I87" s="181"/>
      <c r="J87" s="273">
        <f t="shared" si="15"/>
        <v>6250000</v>
      </c>
      <c r="K87" s="181"/>
      <c r="L87" s="273">
        <f t="shared" si="16"/>
        <v>6250000</v>
      </c>
      <c r="M87" s="182"/>
      <c r="N87" s="183"/>
      <c r="O87" s="288">
        <f t="shared" si="7"/>
        <v>0</v>
      </c>
      <c r="P87" s="259"/>
    </row>
    <row r="88" spans="1:16" s="184" customFormat="1" ht="18.75">
      <c r="A88" s="179"/>
      <c r="B88" s="130" t="s">
        <v>116</v>
      </c>
      <c r="C88" s="131">
        <v>2500</v>
      </c>
      <c r="D88" s="132" t="s">
        <v>116</v>
      </c>
      <c r="E88" s="131">
        <v>2</v>
      </c>
      <c r="F88" s="133" t="s">
        <v>12</v>
      </c>
      <c r="G88" s="134">
        <v>1500</v>
      </c>
      <c r="H88" s="134">
        <f t="shared" si="14"/>
        <v>7500000</v>
      </c>
      <c r="I88" s="181"/>
      <c r="J88" s="273">
        <f t="shared" si="15"/>
        <v>3750000</v>
      </c>
      <c r="K88" s="181"/>
      <c r="L88" s="273">
        <f t="shared" si="16"/>
        <v>3750000</v>
      </c>
      <c r="M88" s="182"/>
      <c r="N88" s="183"/>
      <c r="O88" s="288">
        <f t="shared" si="7"/>
        <v>0</v>
      </c>
      <c r="P88" s="259"/>
    </row>
    <row r="89" spans="1:16" s="184" customFormat="1" ht="18.75">
      <c r="A89" s="179"/>
      <c r="B89" s="130" t="s">
        <v>8</v>
      </c>
      <c r="C89" s="131">
        <v>1500</v>
      </c>
      <c r="D89" s="132" t="s">
        <v>217</v>
      </c>
      <c r="E89" s="131">
        <v>2</v>
      </c>
      <c r="F89" s="133" t="s">
        <v>12</v>
      </c>
      <c r="G89" s="134">
        <v>3000</v>
      </c>
      <c r="H89" s="134">
        <f t="shared" si="14"/>
        <v>9000000</v>
      </c>
      <c r="I89" s="181"/>
      <c r="J89" s="273">
        <f t="shared" si="15"/>
        <v>4500000</v>
      </c>
      <c r="K89" s="181"/>
      <c r="L89" s="273">
        <f t="shared" si="16"/>
        <v>4500000</v>
      </c>
      <c r="M89" s="182"/>
      <c r="N89" s="183"/>
      <c r="O89" s="288">
        <f t="shared" si="7"/>
        <v>0</v>
      </c>
      <c r="P89" s="259"/>
    </row>
    <row r="90" spans="1:16" s="184" customFormat="1" ht="18.75">
      <c r="A90" s="179"/>
      <c r="B90" s="130" t="s">
        <v>214</v>
      </c>
      <c r="C90" s="131">
        <v>300</v>
      </c>
      <c r="D90" s="132" t="s">
        <v>218</v>
      </c>
      <c r="E90" s="131">
        <v>2</v>
      </c>
      <c r="F90" s="133" t="s">
        <v>12</v>
      </c>
      <c r="G90" s="134">
        <v>35000</v>
      </c>
      <c r="H90" s="134">
        <f t="shared" si="14"/>
        <v>21000000</v>
      </c>
      <c r="I90" s="181"/>
      <c r="J90" s="273">
        <f t="shared" si="15"/>
        <v>10500000</v>
      </c>
      <c r="K90" s="181"/>
      <c r="L90" s="273">
        <f t="shared" si="16"/>
        <v>10500000</v>
      </c>
      <c r="M90" s="182"/>
      <c r="N90" s="183"/>
      <c r="O90" s="288">
        <f t="shared" si="7"/>
        <v>0</v>
      </c>
      <c r="P90" s="259"/>
    </row>
    <row r="91" spans="1:16" s="184" customFormat="1" ht="18.75">
      <c r="A91" s="179"/>
      <c r="B91" s="179" t="s">
        <v>215</v>
      </c>
      <c r="C91" s="131">
        <v>300</v>
      </c>
      <c r="D91" s="132" t="s">
        <v>219</v>
      </c>
      <c r="E91" s="131">
        <v>2</v>
      </c>
      <c r="F91" s="133" t="s">
        <v>12</v>
      </c>
      <c r="G91" s="134">
        <v>35000</v>
      </c>
      <c r="H91" s="134">
        <f t="shared" si="14"/>
        <v>21000000</v>
      </c>
      <c r="I91" s="181"/>
      <c r="J91" s="273">
        <f t="shared" si="15"/>
        <v>10500000</v>
      </c>
      <c r="K91" s="181"/>
      <c r="L91" s="273">
        <f t="shared" si="16"/>
        <v>10500000</v>
      </c>
      <c r="M91" s="182"/>
      <c r="N91" s="183"/>
      <c r="O91" s="288">
        <f t="shared" si="7"/>
        <v>0</v>
      </c>
      <c r="P91" s="259"/>
    </row>
    <row r="92" spans="1:16" s="184" customFormat="1" ht="18.75">
      <c r="A92" s="179"/>
      <c r="B92" s="130"/>
      <c r="C92" s="131"/>
      <c r="D92" s="132"/>
      <c r="E92" s="131"/>
      <c r="F92" s="133"/>
      <c r="G92" s="134"/>
      <c r="H92" s="134"/>
      <c r="I92" s="181"/>
      <c r="J92" s="181"/>
      <c r="K92" s="181"/>
      <c r="L92" s="181"/>
      <c r="M92" s="182"/>
      <c r="N92" s="183"/>
      <c r="O92" s="288">
        <f t="shared" si="7"/>
        <v>0</v>
      </c>
      <c r="P92" s="259"/>
    </row>
    <row r="93" spans="1:16" s="184" customFormat="1" ht="18.75">
      <c r="A93" s="179"/>
      <c r="B93" s="207" t="s">
        <v>0</v>
      </c>
      <c r="C93" s="131"/>
      <c r="D93" s="132"/>
      <c r="E93" s="131"/>
      <c r="F93" s="133"/>
      <c r="G93" s="134"/>
      <c r="H93" s="208">
        <f>SUM(H76:H92)</f>
        <v>126960000</v>
      </c>
      <c r="I93" s="208">
        <f t="shared" ref="I93:N93" si="17">SUM(I76:I92)</f>
        <v>36760000</v>
      </c>
      <c r="J93" s="208">
        <f t="shared" si="17"/>
        <v>45100000</v>
      </c>
      <c r="K93" s="208">
        <f t="shared" si="17"/>
        <v>0</v>
      </c>
      <c r="L93" s="208">
        <f t="shared" si="17"/>
        <v>45100000</v>
      </c>
      <c r="M93" s="208">
        <f t="shared" si="17"/>
        <v>0</v>
      </c>
      <c r="N93" s="208">
        <f t="shared" si="17"/>
        <v>0</v>
      </c>
      <c r="O93" s="288">
        <f t="shared" si="7"/>
        <v>0</v>
      </c>
      <c r="P93" s="259"/>
    </row>
    <row r="94" spans="1:16" s="184" customFormat="1" ht="18.75">
      <c r="A94" s="179"/>
      <c r="B94" s="202"/>
      <c r="C94" s="203"/>
      <c r="D94" s="203"/>
      <c r="E94" s="203"/>
      <c r="F94" s="203"/>
      <c r="G94" s="204"/>
      <c r="H94" s="204"/>
      <c r="I94" s="181"/>
      <c r="J94" s="181"/>
      <c r="K94" s="181"/>
      <c r="L94" s="181"/>
      <c r="M94" s="182"/>
      <c r="N94" s="183"/>
      <c r="O94" s="288">
        <f t="shared" si="7"/>
        <v>0</v>
      </c>
      <c r="P94" s="259"/>
    </row>
    <row r="95" spans="1:16" s="184" customFormat="1" ht="37.5">
      <c r="A95" s="179"/>
      <c r="B95" s="153" t="s">
        <v>525</v>
      </c>
      <c r="C95" s="203"/>
      <c r="D95" s="203"/>
      <c r="E95" s="203"/>
      <c r="F95" s="203"/>
      <c r="G95" s="204"/>
      <c r="H95" s="204"/>
      <c r="I95" s="181"/>
      <c r="J95" s="181"/>
      <c r="K95" s="181"/>
      <c r="L95" s="181"/>
      <c r="M95" s="182"/>
      <c r="N95" s="183"/>
      <c r="O95" s="288">
        <f t="shared" si="7"/>
        <v>0</v>
      </c>
      <c r="P95" s="259"/>
    </row>
    <row r="96" spans="1:16" s="184" customFormat="1" ht="18.75">
      <c r="A96" s="179"/>
      <c r="B96" s="202"/>
      <c r="C96" s="203"/>
      <c r="D96" s="203"/>
      <c r="E96" s="203"/>
      <c r="F96" s="203"/>
      <c r="G96" s="204"/>
      <c r="H96" s="204"/>
      <c r="I96" s="181"/>
      <c r="J96" s="181"/>
      <c r="K96" s="181"/>
      <c r="L96" s="181"/>
      <c r="M96" s="182"/>
      <c r="N96" s="183"/>
      <c r="O96" s="288">
        <f t="shared" si="7"/>
        <v>0</v>
      </c>
      <c r="P96" s="259"/>
    </row>
    <row r="97" spans="1:16" s="184" customFormat="1" ht="18.75">
      <c r="A97" s="179"/>
      <c r="B97" s="209" t="s">
        <v>221</v>
      </c>
      <c r="C97" s="210">
        <f>50*6</f>
        <v>300</v>
      </c>
      <c r="D97" s="211" t="s">
        <v>50</v>
      </c>
      <c r="E97" s="210">
        <v>6</v>
      </c>
      <c r="F97" s="211" t="s">
        <v>95</v>
      </c>
      <c r="G97" s="212">
        <v>10000</v>
      </c>
      <c r="H97" s="212">
        <f>+C97*E97*G97</f>
        <v>18000000</v>
      </c>
      <c r="I97" s="213">
        <f>H97</f>
        <v>18000000</v>
      </c>
      <c r="J97" s="213"/>
      <c r="K97" s="211"/>
      <c r="L97" s="181"/>
      <c r="M97" s="182"/>
      <c r="N97" s="183"/>
      <c r="O97" s="288">
        <f t="shared" si="7"/>
        <v>0</v>
      </c>
      <c r="P97" s="259"/>
    </row>
    <row r="98" spans="1:16" s="184" customFormat="1" ht="18.75">
      <c r="A98" s="179"/>
      <c r="B98" s="209" t="s">
        <v>222</v>
      </c>
      <c r="C98" s="211">
        <v>20</v>
      </c>
      <c r="D98" s="211" t="s">
        <v>220</v>
      </c>
      <c r="E98" s="210">
        <v>6</v>
      </c>
      <c r="F98" s="211" t="s">
        <v>95</v>
      </c>
      <c r="G98" s="212">
        <v>30000</v>
      </c>
      <c r="H98" s="212">
        <f>+C98*E98*G98</f>
        <v>3600000</v>
      </c>
      <c r="I98" s="213">
        <f>H98</f>
        <v>3600000</v>
      </c>
      <c r="J98" s="213"/>
      <c r="K98" s="211"/>
      <c r="L98" s="181"/>
      <c r="M98" s="182"/>
      <c r="N98" s="183"/>
      <c r="O98" s="288">
        <f t="shared" si="7"/>
        <v>0</v>
      </c>
      <c r="P98" s="259"/>
    </row>
    <row r="99" spans="1:16" s="184" customFormat="1" ht="18.75">
      <c r="A99" s="179"/>
      <c r="B99" s="209" t="s">
        <v>223</v>
      </c>
      <c r="C99" s="211">
        <v>2</v>
      </c>
      <c r="D99" s="211" t="s">
        <v>224</v>
      </c>
      <c r="E99" s="210">
        <v>6</v>
      </c>
      <c r="F99" s="211" t="s">
        <v>95</v>
      </c>
      <c r="G99" s="212">
        <f>500*2500</f>
        <v>1250000</v>
      </c>
      <c r="H99" s="212">
        <f>+C99*E99*G99</f>
        <v>15000000</v>
      </c>
      <c r="I99" s="213">
        <f>H99</f>
        <v>15000000</v>
      </c>
      <c r="J99" s="213"/>
      <c r="K99" s="211"/>
      <c r="L99" s="181"/>
      <c r="M99" s="182"/>
      <c r="N99" s="183"/>
      <c r="O99" s="288">
        <f t="shared" si="7"/>
        <v>0</v>
      </c>
      <c r="P99" s="259"/>
    </row>
    <row r="100" spans="1:16" s="184" customFormat="1" ht="18.75">
      <c r="A100" s="179"/>
      <c r="B100" s="214" t="s">
        <v>225</v>
      </c>
      <c r="C100" s="215">
        <v>5</v>
      </c>
      <c r="D100" s="215" t="s">
        <v>226</v>
      </c>
      <c r="E100" s="210">
        <v>6</v>
      </c>
      <c r="F100" s="211" t="s">
        <v>95</v>
      </c>
      <c r="G100" s="212">
        <v>300000</v>
      </c>
      <c r="H100" s="212">
        <f>+C100*E100*G100</f>
        <v>9000000</v>
      </c>
      <c r="I100" s="213">
        <f>H100</f>
        <v>9000000</v>
      </c>
      <c r="J100" s="181"/>
      <c r="K100" s="181"/>
      <c r="L100" s="181"/>
      <c r="M100" s="182"/>
      <c r="N100" s="183"/>
      <c r="O100" s="288">
        <f t="shared" si="7"/>
        <v>0</v>
      </c>
      <c r="P100" s="259"/>
    </row>
    <row r="101" spans="1:16" s="184" customFormat="1" ht="18.75">
      <c r="A101" s="179"/>
      <c r="B101" s="202"/>
      <c r="C101" s="203"/>
      <c r="D101" s="203"/>
      <c r="E101" s="203"/>
      <c r="F101" s="203"/>
      <c r="G101" s="204"/>
      <c r="H101" s="204"/>
      <c r="I101" s="181"/>
      <c r="J101" s="181"/>
      <c r="K101" s="181"/>
      <c r="L101" s="181"/>
      <c r="M101" s="182"/>
      <c r="N101" s="183"/>
      <c r="O101" s="288">
        <f t="shared" si="7"/>
        <v>0</v>
      </c>
      <c r="P101" s="259"/>
    </row>
    <row r="102" spans="1:16" s="184" customFormat="1" ht="18.75">
      <c r="A102" s="179"/>
      <c r="B102" s="207" t="s">
        <v>0</v>
      </c>
      <c r="C102" s="131"/>
      <c r="D102" s="132"/>
      <c r="E102" s="131"/>
      <c r="F102" s="133"/>
      <c r="G102" s="134"/>
      <c r="H102" s="208">
        <f>SUM(H97:H101)</f>
        <v>45600000</v>
      </c>
      <c r="I102" s="208">
        <f t="shared" ref="I102:N102" si="18">SUM(I97:I101)</f>
        <v>45600000</v>
      </c>
      <c r="J102" s="208">
        <f t="shared" si="18"/>
        <v>0</v>
      </c>
      <c r="K102" s="208">
        <f t="shared" si="18"/>
        <v>0</v>
      </c>
      <c r="L102" s="208">
        <f t="shared" si="18"/>
        <v>0</v>
      </c>
      <c r="M102" s="208">
        <f t="shared" si="18"/>
        <v>0</v>
      </c>
      <c r="N102" s="208">
        <f t="shared" si="18"/>
        <v>0</v>
      </c>
      <c r="O102" s="288">
        <f t="shared" si="7"/>
        <v>0</v>
      </c>
      <c r="P102" s="259"/>
    </row>
    <row r="103" spans="1:16" s="184" customFormat="1" ht="18.75">
      <c r="A103" s="179"/>
      <c r="B103" s="202"/>
      <c r="C103" s="203"/>
      <c r="D103" s="203"/>
      <c r="E103" s="203"/>
      <c r="F103" s="203"/>
      <c r="G103" s="204"/>
      <c r="H103" s="204"/>
      <c r="I103" s="181"/>
      <c r="J103" s="181"/>
      <c r="K103" s="181"/>
      <c r="L103" s="181"/>
      <c r="M103" s="182"/>
      <c r="N103" s="183"/>
      <c r="O103" s="288">
        <f t="shared" si="7"/>
        <v>0</v>
      </c>
      <c r="P103" s="259"/>
    </row>
    <row r="104" spans="1:16" s="184" customFormat="1" ht="56.25">
      <c r="A104" s="179"/>
      <c r="B104" s="153" t="s">
        <v>526</v>
      </c>
      <c r="C104" s="203"/>
      <c r="D104" s="203"/>
      <c r="E104" s="203"/>
      <c r="F104" s="203"/>
      <c r="G104" s="204"/>
      <c r="H104" s="204"/>
      <c r="I104" s="181"/>
      <c r="J104" s="181"/>
      <c r="K104" s="181"/>
      <c r="L104" s="181"/>
      <c r="M104" s="182"/>
      <c r="N104" s="183"/>
      <c r="O104" s="288">
        <f t="shared" si="7"/>
        <v>0</v>
      </c>
      <c r="P104" s="259"/>
    </row>
    <row r="105" spans="1:16" s="184" customFormat="1" ht="18.75">
      <c r="A105" s="179"/>
      <c r="B105" s="202"/>
      <c r="C105" s="203"/>
      <c r="D105" s="203"/>
      <c r="E105" s="203"/>
      <c r="F105" s="203"/>
      <c r="G105" s="204"/>
      <c r="H105" s="204"/>
      <c r="I105" s="181"/>
      <c r="J105" s="181"/>
      <c r="K105" s="181"/>
      <c r="L105" s="181"/>
      <c r="M105" s="182"/>
      <c r="N105" s="183"/>
      <c r="O105" s="288">
        <f t="shared" si="7"/>
        <v>0</v>
      </c>
      <c r="P105" s="259"/>
    </row>
    <row r="106" spans="1:16" s="184" customFormat="1" ht="36.75">
      <c r="A106" s="179"/>
      <c r="B106" s="216" t="s">
        <v>227</v>
      </c>
      <c r="C106" s="133">
        <v>2</v>
      </c>
      <c r="D106" s="210" t="s">
        <v>228</v>
      </c>
      <c r="E106" s="133">
        <f>6*5</f>
        <v>30</v>
      </c>
      <c r="F106" s="210" t="s">
        <v>229</v>
      </c>
      <c r="G106" s="133">
        <v>100000</v>
      </c>
      <c r="H106" s="133">
        <f t="shared" ref="H106:H119" si="19">+C106*E106*G106</f>
        <v>6000000</v>
      </c>
      <c r="I106" s="273">
        <f>H106</f>
        <v>6000000</v>
      </c>
      <c r="J106" s="181"/>
      <c r="K106" s="181"/>
      <c r="L106" s="181"/>
      <c r="M106" s="182"/>
      <c r="N106" s="183"/>
      <c r="O106" s="288">
        <f t="shared" si="7"/>
        <v>0</v>
      </c>
      <c r="P106" s="259"/>
    </row>
    <row r="107" spans="1:16" s="184" customFormat="1" ht="18.75">
      <c r="A107" s="179"/>
      <c r="B107" s="216" t="s">
        <v>230</v>
      </c>
      <c r="C107" s="133">
        <v>2</v>
      </c>
      <c r="D107" s="210" t="s">
        <v>228</v>
      </c>
      <c r="E107" s="133">
        <f>6*5</f>
        <v>30</v>
      </c>
      <c r="F107" s="210" t="s">
        <v>229</v>
      </c>
      <c r="G107" s="133">
        <v>100000</v>
      </c>
      <c r="H107" s="133">
        <f t="shared" si="19"/>
        <v>6000000</v>
      </c>
      <c r="I107" s="273">
        <f t="shared" ref="I107:I113" si="20">H107</f>
        <v>6000000</v>
      </c>
      <c r="J107" s="181"/>
      <c r="K107" s="181"/>
      <c r="L107" s="181"/>
      <c r="M107" s="182"/>
      <c r="N107" s="183"/>
      <c r="O107" s="288">
        <f t="shared" si="7"/>
        <v>0</v>
      </c>
      <c r="P107" s="259"/>
    </row>
    <row r="108" spans="1:16" s="184" customFormat="1" ht="18.75">
      <c r="A108" s="179"/>
      <c r="B108" s="216" t="s">
        <v>231</v>
      </c>
      <c r="C108" s="133">
        <v>2</v>
      </c>
      <c r="D108" s="210" t="s">
        <v>228</v>
      </c>
      <c r="E108" s="133">
        <v>6</v>
      </c>
      <c r="F108" s="210" t="s">
        <v>12</v>
      </c>
      <c r="G108" s="133">
        <v>50000</v>
      </c>
      <c r="H108" s="133">
        <f t="shared" si="19"/>
        <v>600000</v>
      </c>
      <c r="I108" s="273">
        <f t="shared" si="20"/>
        <v>600000</v>
      </c>
      <c r="J108" s="181"/>
      <c r="K108" s="181"/>
      <c r="L108" s="181"/>
      <c r="M108" s="182"/>
      <c r="N108" s="183"/>
      <c r="O108" s="288">
        <f t="shared" si="7"/>
        <v>0</v>
      </c>
      <c r="P108" s="259"/>
    </row>
    <row r="109" spans="1:16" s="184" customFormat="1" ht="18.75">
      <c r="A109" s="179"/>
      <c r="B109" s="216" t="s">
        <v>232</v>
      </c>
      <c r="C109" s="133">
        <f>15</f>
        <v>15</v>
      </c>
      <c r="D109" s="210" t="s">
        <v>11</v>
      </c>
      <c r="E109" s="133">
        <f>6*5</f>
        <v>30</v>
      </c>
      <c r="F109" s="210" t="s">
        <v>16</v>
      </c>
      <c r="G109" s="133">
        <v>10000</v>
      </c>
      <c r="H109" s="133">
        <f t="shared" si="19"/>
        <v>4500000</v>
      </c>
      <c r="I109" s="273">
        <f t="shared" si="20"/>
        <v>4500000</v>
      </c>
      <c r="J109" s="181"/>
      <c r="K109" s="181"/>
      <c r="L109" s="181"/>
      <c r="M109" s="182"/>
      <c r="N109" s="183"/>
      <c r="O109" s="288">
        <f t="shared" si="7"/>
        <v>0</v>
      </c>
      <c r="P109" s="259"/>
    </row>
    <row r="110" spans="1:16" s="184" customFormat="1" ht="18.75">
      <c r="A110" s="179"/>
      <c r="B110" s="216" t="s">
        <v>233</v>
      </c>
      <c r="C110" s="133">
        <f>15</f>
        <v>15</v>
      </c>
      <c r="D110" s="210" t="s">
        <v>15</v>
      </c>
      <c r="E110" s="133">
        <f>6*5</f>
        <v>30</v>
      </c>
      <c r="F110" s="210" t="s">
        <v>229</v>
      </c>
      <c r="G110" s="133">
        <v>5000</v>
      </c>
      <c r="H110" s="133">
        <f t="shared" si="19"/>
        <v>2250000</v>
      </c>
      <c r="I110" s="273">
        <f t="shared" si="20"/>
        <v>2250000</v>
      </c>
      <c r="J110" s="181"/>
      <c r="K110" s="181"/>
      <c r="L110" s="181"/>
      <c r="M110" s="182"/>
      <c r="N110" s="183"/>
      <c r="O110" s="288">
        <f t="shared" si="7"/>
        <v>0</v>
      </c>
      <c r="P110" s="259"/>
    </row>
    <row r="111" spans="1:16" s="184" customFormat="1" ht="18.75">
      <c r="A111" s="179"/>
      <c r="B111" s="216" t="s">
        <v>4</v>
      </c>
      <c r="C111" s="133">
        <f>15</f>
        <v>15</v>
      </c>
      <c r="D111" s="210" t="s">
        <v>15</v>
      </c>
      <c r="E111" s="133">
        <f>6*5</f>
        <v>30</v>
      </c>
      <c r="F111" s="210" t="s">
        <v>229</v>
      </c>
      <c r="G111" s="133">
        <v>15000</v>
      </c>
      <c r="H111" s="133">
        <f t="shared" si="19"/>
        <v>6750000</v>
      </c>
      <c r="I111" s="273">
        <f t="shared" si="20"/>
        <v>6750000</v>
      </c>
      <c r="J111" s="181"/>
      <c r="K111" s="181"/>
      <c r="L111" s="181"/>
      <c r="M111" s="182"/>
      <c r="N111" s="183"/>
      <c r="O111" s="288">
        <f t="shared" si="7"/>
        <v>0</v>
      </c>
      <c r="P111" s="259"/>
    </row>
    <row r="112" spans="1:16" s="184" customFormat="1" ht="18.75">
      <c r="A112" s="179"/>
      <c r="B112" s="216" t="s">
        <v>5</v>
      </c>
      <c r="C112" s="133">
        <f>15</f>
        <v>15</v>
      </c>
      <c r="D112" s="210" t="s">
        <v>11</v>
      </c>
      <c r="E112" s="133">
        <f>6*5</f>
        <v>30</v>
      </c>
      <c r="F112" s="210" t="s">
        <v>12</v>
      </c>
      <c r="G112" s="133">
        <v>2000</v>
      </c>
      <c r="H112" s="133">
        <f>+C112*E112*G112</f>
        <v>900000</v>
      </c>
      <c r="I112" s="273">
        <f t="shared" si="20"/>
        <v>900000</v>
      </c>
      <c r="J112" s="181"/>
      <c r="K112" s="181"/>
      <c r="L112" s="181"/>
      <c r="M112" s="182"/>
      <c r="N112" s="183"/>
      <c r="O112" s="288">
        <f t="shared" si="7"/>
        <v>0</v>
      </c>
      <c r="P112" s="259"/>
    </row>
    <row r="113" spans="1:16" s="184" customFormat="1" ht="18.75">
      <c r="A113" s="179"/>
      <c r="B113" s="217" t="s">
        <v>20</v>
      </c>
      <c r="C113" s="133">
        <v>15</v>
      </c>
      <c r="D113" s="210" t="s">
        <v>11</v>
      </c>
      <c r="E113" s="133">
        <v>6</v>
      </c>
      <c r="F113" s="210" t="s">
        <v>12</v>
      </c>
      <c r="G113" s="133">
        <v>5000</v>
      </c>
      <c r="H113" s="133">
        <f>+C113*E113*G113</f>
        <v>450000</v>
      </c>
      <c r="I113" s="273">
        <f t="shared" si="20"/>
        <v>450000</v>
      </c>
      <c r="J113" s="181"/>
      <c r="K113" s="181"/>
      <c r="L113" s="181"/>
      <c r="M113" s="182"/>
      <c r="N113" s="183"/>
      <c r="O113" s="288">
        <f t="shared" si="7"/>
        <v>0</v>
      </c>
      <c r="P113" s="259"/>
    </row>
    <row r="114" spans="1:16" s="184" customFormat="1" ht="18.75">
      <c r="A114" s="179"/>
      <c r="B114" s="295" t="s">
        <v>356</v>
      </c>
      <c r="C114" s="133"/>
      <c r="D114" s="210"/>
      <c r="E114" s="133"/>
      <c r="F114" s="210"/>
      <c r="G114" s="133"/>
      <c r="H114" s="133"/>
      <c r="I114" s="181"/>
      <c r="J114" s="181"/>
      <c r="K114" s="181"/>
      <c r="L114" s="181"/>
      <c r="M114" s="182"/>
      <c r="N114" s="183"/>
      <c r="O114" s="288">
        <f t="shared" si="7"/>
        <v>0</v>
      </c>
      <c r="P114" s="259"/>
    </row>
    <row r="115" spans="1:16" s="184" customFormat="1" ht="18.75">
      <c r="A115" s="179"/>
      <c r="B115" s="216" t="s">
        <v>352</v>
      </c>
      <c r="C115" s="133">
        <v>15</v>
      </c>
      <c r="D115" s="210" t="s">
        <v>13</v>
      </c>
      <c r="E115" s="133">
        <f>6*6</f>
        <v>36</v>
      </c>
      <c r="F115" s="210" t="s">
        <v>12</v>
      </c>
      <c r="G115" s="133">
        <v>10000</v>
      </c>
      <c r="H115" s="133">
        <f t="shared" si="19"/>
        <v>5400000</v>
      </c>
      <c r="I115" s="273">
        <f>H115/6</f>
        <v>900000</v>
      </c>
      <c r="J115" s="273">
        <f t="shared" ref="J115:N116" si="21">I115</f>
        <v>900000</v>
      </c>
      <c r="K115" s="273">
        <f t="shared" si="21"/>
        <v>900000</v>
      </c>
      <c r="L115" s="273">
        <f t="shared" si="21"/>
        <v>900000</v>
      </c>
      <c r="M115" s="273">
        <f t="shared" si="21"/>
        <v>900000</v>
      </c>
      <c r="N115" s="273">
        <f t="shared" si="21"/>
        <v>900000</v>
      </c>
      <c r="O115" s="288">
        <f t="shared" ref="O115:O197" si="22">SUM(I115:N115)-H115</f>
        <v>0</v>
      </c>
      <c r="P115" s="259"/>
    </row>
    <row r="116" spans="1:16" s="184" customFormat="1" ht="18.75">
      <c r="A116" s="179"/>
      <c r="B116" s="216" t="s">
        <v>353</v>
      </c>
      <c r="C116" s="133">
        <v>15</v>
      </c>
      <c r="D116" s="210" t="s">
        <v>13</v>
      </c>
      <c r="E116" s="133">
        <f>6*6</f>
        <v>36</v>
      </c>
      <c r="F116" s="210" t="s">
        <v>12</v>
      </c>
      <c r="G116" s="133">
        <v>20000</v>
      </c>
      <c r="H116" s="133">
        <f>+C116*E116*G116</f>
        <v>10800000</v>
      </c>
      <c r="I116" s="273">
        <f>H116/6</f>
        <v>1800000</v>
      </c>
      <c r="J116" s="273">
        <f t="shared" si="21"/>
        <v>1800000</v>
      </c>
      <c r="K116" s="273">
        <f t="shared" si="21"/>
        <v>1800000</v>
      </c>
      <c r="L116" s="273">
        <f t="shared" si="21"/>
        <v>1800000</v>
      </c>
      <c r="M116" s="273">
        <f t="shared" si="21"/>
        <v>1800000</v>
      </c>
      <c r="N116" s="273">
        <f t="shared" si="21"/>
        <v>1800000</v>
      </c>
      <c r="O116" s="288">
        <f t="shared" si="22"/>
        <v>0</v>
      </c>
      <c r="P116" s="259"/>
    </row>
    <row r="117" spans="1:16" s="184" customFormat="1" ht="18.75">
      <c r="A117" s="179"/>
      <c r="B117" s="216" t="s">
        <v>354</v>
      </c>
      <c r="C117" s="133">
        <v>6</v>
      </c>
      <c r="D117" s="210" t="s">
        <v>355</v>
      </c>
      <c r="E117" s="133">
        <v>1</v>
      </c>
      <c r="F117" s="210" t="s">
        <v>109</v>
      </c>
      <c r="G117" s="133">
        <v>2000000</v>
      </c>
      <c r="H117" s="133">
        <f t="shared" si="19"/>
        <v>12000000</v>
      </c>
      <c r="I117" s="273">
        <f>H117</f>
        <v>12000000</v>
      </c>
      <c r="J117" s="273"/>
      <c r="K117" s="273"/>
      <c r="L117" s="273"/>
      <c r="M117" s="273"/>
      <c r="N117" s="273"/>
      <c r="O117" s="288">
        <f t="shared" si="22"/>
        <v>0</v>
      </c>
      <c r="P117" s="259"/>
    </row>
    <row r="118" spans="1:16" s="184" customFormat="1" ht="18.75">
      <c r="A118" s="179"/>
      <c r="B118" s="216" t="s">
        <v>112</v>
      </c>
      <c r="C118" s="133">
        <v>150</v>
      </c>
      <c r="D118" s="210" t="s">
        <v>11</v>
      </c>
      <c r="E118" s="133">
        <v>36</v>
      </c>
      <c r="F118" s="210" t="s">
        <v>12</v>
      </c>
      <c r="G118" s="133">
        <v>2000</v>
      </c>
      <c r="H118" s="133">
        <f t="shared" si="19"/>
        <v>10800000</v>
      </c>
      <c r="I118" s="273">
        <f>H118/6</f>
        <v>1800000</v>
      </c>
      <c r="J118" s="273">
        <f t="shared" ref="J118:N119" si="23">I118</f>
        <v>1800000</v>
      </c>
      <c r="K118" s="273">
        <f t="shared" si="23"/>
        <v>1800000</v>
      </c>
      <c r="L118" s="273">
        <f t="shared" si="23"/>
        <v>1800000</v>
      </c>
      <c r="M118" s="273">
        <f t="shared" si="23"/>
        <v>1800000</v>
      </c>
      <c r="N118" s="273">
        <f t="shared" si="23"/>
        <v>1800000</v>
      </c>
      <c r="O118" s="288">
        <f t="shared" si="22"/>
        <v>0</v>
      </c>
      <c r="P118" s="259"/>
    </row>
    <row r="119" spans="1:16" s="184" customFormat="1" ht="18.75">
      <c r="A119" s="179"/>
      <c r="B119" s="217" t="s">
        <v>234</v>
      </c>
      <c r="C119" s="133">
        <v>6</v>
      </c>
      <c r="D119" s="210" t="s">
        <v>235</v>
      </c>
      <c r="E119" s="133">
        <v>6</v>
      </c>
      <c r="F119" s="210" t="s">
        <v>12</v>
      </c>
      <c r="G119" s="133">
        <v>80000</v>
      </c>
      <c r="H119" s="133">
        <f t="shared" si="19"/>
        <v>2880000</v>
      </c>
      <c r="I119" s="273">
        <f>H119/6</f>
        <v>480000</v>
      </c>
      <c r="J119" s="273">
        <f t="shared" si="23"/>
        <v>480000</v>
      </c>
      <c r="K119" s="273">
        <f t="shared" si="23"/>
        <v>480000</v>
      </c>
      <c r="L119" s="273">
        <f t="shared" si="23"/>
        <v>480000</v>
      </c>
      <c r="M119" s="273">
        <f t="shared" si="23"/>
        <v>480000</v>
      </c>
      <c r="N119" s="273">
        <f t="shared" si="23"/>
        <v>480000</v>
      </c>
      <c r="O119" s="288">
        <f t="shared" si="22"/>
        <v>0</v>
      </c>
      <c r="P119" s="259"/>
    </row>
    <row r="120" spans="1:16" s="184" customFormat="1" ht="18.75">
      <c r="A120" s="179"/>
      <c r="B120" s="217"/>
      <c r="C120" s="133"/>
      <c r="D120" s="210"/>
      <c r="E120" s="133"/>
      <c r="F120" s="210"/>
      <c r="G120" s="133"/>
      <c r="H120" s="133"/>
      <c r="I120" s="181"/>
      <c r="J120" s="181"/>
      <c r="K120" s="181"/>
      <c r="L120" s="181"/>
      <c r="M120" s="182"/>
      <c r="N120" s="183"/>
      <c r="O120" s="288">
        <f t="shared" si="22"/>
        <v>0</v>
      </c>
      <c r="P120" s="259"/>
    </row>
    <row r="121" spans="1:16" s="184" customFormat="1" ht="18.75">
      <c r="A121" s="179"/>
      <c r="B121" s="218" t="s">
        <v>0</v>
      </c>
      <c r="C121" s="219"/>
      <c r="D121" s="220"/>
      <c r="E121" s="219"/>
      <c r="F121" s="220"/>
      <c r="G121" s="219"/>
      <c r="H121" s="219">
        <f>SUM(H106:H120)</f>
        <v>69330000</v>
      </c>
      <c r="I121" s="219">
        <f t="shared" ref="I121:N121" si="24">SUM(I106:I120)</f>
        <v>44430000</v>
      </c>
      <c r="J121" s="219">
        <f t="shared" si="24"/>
        <v>4980000</v>
      </c>
      <c r="K121" s="219">
        <f t="shared" si="24"/>
        <v>4980000</v>
      </c>
      <c r="L121" s="219">
        <f t="shared" si="24"/>
        <v>4980000</v>
      </c>
      <c r="M121" s="219">
        <f t="shared" si="24"/>
        <v>4980000</v>
      </c>
      <c r="N121" s="219">
        <f t="shared" si="24"/>
        <v>4980000</v>
      </c>
      <c r="O121" s="288">
        <f t="shared" si="22"/>
        <v>0</v>
      </c>
      <c r="P121" s="259"/>
    </row>
    <row r="122" spans="1:16" s="184" customFormat="1" ht="75">
      <c r="A122" s="179"/>
      <c r="B122" s="153" t="s">
        <v>527</v>
      </c>
      <c r="C122" s="203"/>
      <c r="D122" s="203"/>
      <c r="E122" s="203"/>
      <c r="F122" s="203"/>
      <c r="G122" s="204"/>
      <c r="H122" s="204"/>
      <c r="I122" s="181"/>
      <c r="J122" s="181"/>
      <c r="K122" s="181"/>
      <c r="L122" s="181"/>
      <c r="M122" s="182"/>
      <c r="N122" s="183"/>
      <c r="O122" s="288">
        <f t="shared" si="22"/>
        <v>0</v>
      </c>
      <c r="P122" s="259"/>
    </row>
    <row r="123" spans="1:16" s="184" customFormat="1" ht="18.75">
      <c r="A123" s="179"/>
      <c r="B123" s="202"/>
      <c r="C123" s="203"/>
      <c r="D123" s="203"/>
      <c r="E123" s="203"/>
      <c r="F123" s="203"/>
      <c r="G123" s="204"/>
      <c r="H123" s="204"/>
      <c r="I123" s="181"/>
      <c r="J123" s="181"/>
      <c r="K123" s="181"/>
      <c r="L123" s="181"/>
      <c r="M123" s="182"/>
      <c r="N123" s="183"/>
      <c r="O123" s="288">
        <f t="shared" si="22"/>
        <v>0</v>
      </c>
      <c r="P123" s="259"/>
    </row>
    <row r="124" spans="1:16" s="184" customFormat="1" ht="18.75">
      <c r="A124" s="179"/>
      <c r="B124" s="202"/>
      <c r="C124" s="203"/>
      <c r="D124" s="203"/>
      <c r="E124" s="203"/>
      <c r="F124" s="203"/>
      <c r="G124" s="204"/>
      <c r="H124" s="204"/>
      <c r="I124" s="181"/>
      <c r="J124" s="181"/>
      <c r="K124" s="181"/>
      <c r="L124" s="181"/>
      <c r="M124" s="182"/>
      <c r="N124" s="183"/>
      <c r="O124" s="288">
        <f t="shared" si="22"/>
        <v>0</v>
      </c>
      <c r="P124" s="259"/>
    </row>
    <row r="125" spans="1:16" s="184" customFormat="1" ht="18.75">
      <c r="A125" s="179"/>
      <c r="B125" s="216" t="s">
        <v>22</v>
      </c>
      <c r="C125" s="133">
        <v>1</v>
      </c>
      <c r="D125" s="210" t="s">
        <v>9</v>
      </c>
      <c r="E125" s="133">
        <v>6</v>
      </c>
      <c r="F125" s="210" t="s">
        <v>12</v>
      </c>
      <c r="G125" s="133">
        <v>150000</v>
      </c>
      <c r="H125" s="133">
        <f t="shared" ref="H125:H145" si="25">+C125*E125*G125</f>
        <v>900000</v>
      </c>
      <c r="I125" s="181"/>
      <c r="J125" s="273">
        <f>H125</f>
        <v>900000</v>
      </c>
      <c r="K125" s="181"/>
      <c r="L125" s="181"/>
      <c r="M125" s="182"/>
      <c r="N125" s="183"/>
      <c r="O125" s="288">
        <f t="shared" si="22"/>
        <v>0</v>
      </c>
      <c r="P125" s="259"/>
    </row>
    <row r="126" spans="1:16" s="184" customFormat="1" ht="18.75">
      <c r="A126" s="179"/>
      <c r="B126" s="216" t="s">
        <v>236</v>
      </c>
      <c r="C126" s="133">
        <v>30</v>
      </c>
      <c r="D126" s="210" t="s">
        <v>11</v>
      </c>
      <c r="E126" s="133">
        <v>6</v>
      </c>
      <c r="F126" s="210" t="s">
        <v>12</v>
      </c>
      <c r="G126" s="133">
        <v>30000</v>
      </c>
      <c r="H126" s="133">
        <f t="shared" si="25"/>
        <v>5400000</v>
      </c>
      <c r="I126" s="181"/>
      <c r="J126" s="273">
        <f t="shared" ref="J126:J144" si="26">H126</f>
        <v>5400000</v>
      </c>
      <c r="K126" s="181"/>
      <c r="L126" s="181"/>
      <c r="M126" s="182"/>
      <c r="N126" s="183"/>
      <c r="O126" s="288">
        <f t="shared" si="22"/>
        <v>0</v>
      </c>
      <c r="P126" s="259"/>
    </row>
    <row r="127" spans="1:16" s="184" customFormat="1" ht="18.75">
      <c r="A127" s="179"/>
      <c r="B127" s="216" t="s">
        <v>82</v>
      </c>
      <c r="C127" s="133">
        <v>30</v>
      </c>
      <c r="D127" s="210" t="s">
        <v>11</v>
      </c>
      <c r="E127" s="133">
        <v>6</v>
      </c>
      <c r="F127" s="210" t="s">
        <v>10</v>
      </c>
      <c r="G127" s="133">
        <v>50000</v>
      </c>
      <c r="H127" s="133">
        <f t="shared" si="25"/>
        <v>9000000</v>
      </c>
      <c r="I127" s="181"/>
      <c r="J127" s="273">
        <f t="shared" si="26"/>
        <v>9000000</v>
      </c>
      <c r="K127" s="181"/>
      <c r="L127" s="181"/>
      <c r="M127" s="182"/>
      <c r="N127" s="183"/>
      <c r="O127" s="288">
        <f t="shared" si="22"/>
        <v>0</v>
      </c>
      <c r="P127" s="259"/>
    </row>
    <row r="128" spans="1:16" s="184" customFormat="1" ht="18.75">
      <c r="A128" s="179"/>
      <c r="B128" s="216" t="s">
        <v>3</v>
      </c>
      <c r="C128" s="133">
        <v>30</v>
      </c>
      <c r="D128" s="210" t="s">
        <v>11</v>
      </c>
      <c r="E128" s="133">
        <v>6</v>
      </c>
      <c r="F128" s="210" t="s">
        <v>16</v>
      </c>
      <c r="G128" s="133">
        <v>8000</v>
      </c>
      <c r="H128" s="133">
        <f t="shared" si="25"/>
        <v>1440000</v>
      </c>
      <c r="I128" s="181"/>
      <c r="J128" s="273">
        <f t="shared" si="26"/>
        <v>1440000</v>
      </c>
      <c r="K128" s="181"/>
      <c r="L128" s="181"/>
      <c r="M128" s="182"/>
      <c r="N128" s="183"/>
      <c r="O128" s="288">
        <f t="shared" si="22"/>
        <v>0</v>
      </c>
      <c r="P128" s="259"/>
    </row>
    <row r="129" spans="1:16" s="184" customFormat="1" ht="18.75">
      <c r="A129" s="179"/>
      <c r="B129" s="216" t="s">
        <v>4</v>
      </c>
      <c r="C129" s="133">
        <v>30</v>
      </c>
      <c r="D129" s="210" t="s">
        <v>11</v>
      </c>
      <c r="E129" s="133">
        <v>6</v>
      </c>
      <c r="F129" s="210" t="s">
        <v>16</v>
      </c>
      <c r="G129" s="133">
        <v>30000</v>
      </c>
      <c r="H129" s="133">
        <f t="shared" si="25"/>
        <v>5400000</v>
      </c>
      <c r="I129" s="181"/>
      <c r="J129" s="273">
        <f t="shared" si="26"/>
        <v>5400000</v>
      </c>
      <c r="K129" s="181"/>
      <c r="L129" s="181"/>
      <c r="M129" s="182"/>
      <c r="N129" s="183"/>
      <c r="O129" s="288">
        <f t="shared" si="22"/>
        <v>0</v>
      </c>
      <c r="P129" s="259"/>
    </row>
    <row r="130" spans="1:16" s="184" customFormat="1" ht="18.75">
      <c r="A130" s="179"/>
      <c r="B130" s="216" t="s">
        <v>19</v>
      </c>
      <c r="C130" s="133">
        <v>30</v>
      </c>
      <c r="D130" s="210" t="s">
        <v>11</v>
      </c>
      <c r="E130" s="133">
        <v>6</v>
      </c>
      <c r="F130" s="210" t="s">
        <v>16</v>
      </c>
      <c r="G130" s="133">
        <v>8000</v>
      </c>
      <c r="H130" s="133">
        <f t="shared" si="25"/>
        <v>1440000</v>
      </c>
      <c r="I130" s="181"/>
      <c r="J130" s="273">
        <f t="shared" si="26"/>
        <v>1440000</v>
      </c>
      <c r="K130" s="181"/>
      <c r="L130" s="181"/>
      <c r="M130" s="182"/>
      <c r="N130" s="183"/>
      <c r="O130" s="288">
        <f t="shared" si="22"/>
        <v>0</v>
      </c>
      <c r="P130" s="259"/>
    </row>
    <row r="131" spans="1:16" s="184" customFormat="1" ht="18.75">
      <c r="A131" s="179"/>
      <c r="B131" s="216" t="s">
        <v>18</v>
      </c>
      <c r="C131" s="133">
        <v>30</v>
      </c>
      <c r="D131" s="210" t="s">
        <v>11</v>
      </c>
      <c r="E131" s="133">
        <v>12</v>
      </c>
      <c r="F131" s="210" t="s">
        <v>12</v>
      </c>
      <c r="G131" s="133">
        <v>2000</v>
      </c>
      <c r="H131" s="133">
        <f t="shared" si="25"/>
        <v>720000</v>
      </c>
      <c r="I131" s="181"/>
      <c r="J131" s="273">
        <f t="shared" si="26"/>
        <v>720000</v>
      </c>
      <c r="K131" s="181"/>
      <c r="L131" s="181"/>
      <c r="M131" s="182"/>
      <c r="N131" s="183"/>
      <c r="O131" s="288">
        <f t="shared" si="22"/>
        <v>0</v>
      </c>
      <c r="P131" s="259"/>
    </row>
    <row r="132" spans="1:16" s="184" customFormat="1" ht="18.75">
      <c r="A132" s="179"/>
      <c r="B132" s="216" t="s">
        <v>21</v>
      </c>
      <c r="C132" s="133">
        <v>2</v>
      </c>
      <c r="D132" s="210" t="s">
        <v>11</v>
      </c>
      <c r="E132" s="133">
        <v>6</v>
      </c>
      <c r="F132" s="210" t="s">
        <v>16</v>
      </c>
      <c r="G132" s="133">
        <v>200000</v>
      </c>
      <c r="H132" s="133">
        <f t="shared" si="25"/>
        <v>2400000</v>
      </c>
      <c r="I132" s="181"/>
      <c r="J132" s="273">
        <f t="shared" si="26"/>
        <v>2400000</v>
      </c>
      <c r="K132" s="181"/>
      <c r="L132" s="181"/>
      <c r="M132" s="182"/>
      <c r="N132" s="183"/>
      <c r="O132" s="288">
        <f t="shared" si="22"/>
        <v>0</v>
      </c>
      <c r="P132" s="259"/>
    </row>
    <row r="133" spans="1:16" s="184" customFormat="1" ht="18.75">
      <c r="A133" s="179"/>
      <c r="B133" s="216" t="s">
        <v>237</v>
      </c>
      <c r="C133" s="133">
        <v>2</v>
      </c>
      <c r="D133" s="210" t="s">
        <v>11</v>
      </c>
      <c r="E133" s="133">
        <v>6</v>
      </c>
      <c r="F133" s="210" t="s">
        <v>16</v>
      </c>
      <c r="G133" s="133">
        <v>20000</v>
      </c>
      <c r="H133" s="133">
        <f t="shared" si="25"/>
        <v>240000</v>
      </c>
      <c r="I133" s="181"/>
      <c r="J133" s="273">
        <f t="shared" si="26"/>
        <v>240000</v>
      </c>
      <c r="K133" s="181"/>
      <c r="L133" s="181"/>
      <c r="M133" s="182"/>
      <c r="N133" s="183"/>
      <c r="O133" s="288">
        <f t="shared" si="22"/>
        <v>0</v>
      </c>
      <c r="P133" s="259"/>
    </row>
    <row r="134" spans="1:16" s="184" customFormat="1" ht="18.75">
      <c r="A134" s="179"/>
      <c r="B134" s="216" t="s">
        <v>86</v>
      </c>
      <c r="C134" s="133">
        <v>1</v>
      </c>
      <c r="D134" s="210" t="s">
        <v>11</v>
      </c>
      <c r="E134" s="133">
        <v>6</v>
      </c>
      <c r="F134" s="210" t="s">
        <v>12</v>
      </c>
      <c r="G134" s="133">
        <v>200000</v>
      </c>
      <c r="H134" s="133">
        <f t="shared" si="25"/>
        <v>1200000</v>
      </c>
      <c r="I134" s="181"/>
      <c r="J134" s="273">
        <f t="shared" si="26"/>
        <v>1200000</v>
      </c>
      <c r="K134" s="181"/>
      <c r="L134" s="181"/>
      <c r="M134" s="182"/>
      <c r="N134" s="183"/>
      <c r="O134" s="288">
        <f t="shared" si="22"/>
        <v>0</v>
      </c>
      <c r="P134" s="259"/>
    </row>
    <row r="135" spans="1:16" s="184" customFormat="1" ht="18.75">
      <c r="A135" s="179"/>
      <c r="B135" s="216" t="s">
        <v>238</v>
      </c>
      <c r="C135" s="133">
        <v>2</v>
      </c>
      <c r="D135" s="210" t="s">
        <v>11</v>
      </c>
      <c r="E135" s="133">
        <v>12</v>
      </c>
      <c r="F135" s="210" t="s">
        <v>16</v>
      </c>
      <c r="G135" s="133">
        <v>100000</v>
      </c>
      <c r="H135" s="133">
        <f t="shared" si="25"/>
        <v>2400000</v>
      </c>
      <c r="I135" s="181"/>
      <c r="J135" s="273">
        <f t="shared" si="26"/>
        <v>2400000</v>
      </c>
      <c r="K135" s="181"/>
      <c r="L135" s="181"/>
      <c r="M135" s="182"/>
      <c r="N135" s="183"/>
      <c r="O135" s="288">
        <f t="shared" si="22"/>
        <v>0</v>
      </c>
      <c r="P135" s="259"/>
    </row>
    <row r="136" spans="1:16" s="184" customFormat="1" ht="18.75">
      <c r="A136" s="179"/>
      <c r="B136" s="216" t="s">
        <v>1</v>
      </c>
      <c r="C136" s="133">
        <v>1</v>
      </c>
      <c r="D136" s="210" t="s">
        <v>11</v>
      </c>
      <c r="E136" s="133">
        <v>12</v>
      </c>
      <c r="F136" s="210" t="s">
        <v>16</v>
      </c>
      <c r="G136" s="133">
        <v>80000</v>
      </c>
      <c r="H136" s="133">
        <f t="shared" si="25"/>
        <v>960000</v>
      </c>
      <c r="I136" s="181"/>
      <c r="J136" s="273">
        <f t="shared" si="26"/>
        <v>960000</v>
      </c>
      <c r="K136" s="181"/>
      <c r="L136" s="181"/>
      <c r="M136" s="182"/>
      <c r="N136" s="183"/>
      <c r="O136" s="288">
        <f t="shared" si="22"/>
        <v>0</v>
      </c>
      <c r="P136" s="259"/>
    </row>
    <row r="137" spans="1:16" s="184" customFormat="1" ht="18.75">
      <c r="A137" s="179"/>
      <c r="B137" s="216" t="s">
        <v>51</v>
      </c>
      <c r="C137" s="133">
        <v>1</v>
      </c>
      <c r="D137" s="210" t="s">
        <v>17</v>
      </c>
      <c r="E137" s="133">
        <v>6</v>
      </c>
      <c r="F137" s="210" t="s">
        <v>12</v>
      </c>
      <c r="G137" s="133">
        <v>200000</v>
      </c>
      <c r="H137" s="133">
        <f t="shared" si="25"/>
        <v>1200000</v>
      </c>
      <c r="I137" s="181"/>
      <c r="J137" s="273">
        <f t="shared" si="26"/>
        <v>1200000</v>
      </c>
      <c r="K137" s="181"/>
      <c r="L137" s="181"/>
      <c r="M137" s="182"/>
      <c r="N137" s="183"/>
      <c r="O137" s="288">
        <f t="shared" si="22"/>
        <v>0</v>
      </c>
      <c r="P137" s="259"/>
    </row>
    <row r="138" spans="1:16" s="184" customFormat="1" ht="18.75">
      <c r="A138" s="179"/>
      <c r="B138" s="221" t="s">
        <v>6</v>
      </c>
      <c r="C138" s="222">
        <v>2</v>
      </c>
      <c r="D138" s="210" t="s">
        <v>14</v>
      </c>
      <c r="E138" s="133">
        <v>6</v>
      </c>
      <c r="F138" s="210" t="s">
        <v>12</v>
      </c>
      <c r="G138" s="133">
        <v>15000</v>
      </c>
      <c r="H138" s="133">
        <f t="shared" si="25"/>
        <v>180000</v>
      </c>
      <c r="I138" s="181"/>
      <c r="J138" s="273">
        <f t="shared" si="26"/>
        <v>180000</v>
      </c>
      <c r="K138" s="181"/>
      <c r="L138" s="181"/>
      <c r="M138" s="182"/>
      <c r="N138" s="183"/>
      <c r="O138" s="288">
        <f t="shared" si="22"/>
        <v>0</v>
      </c>
      <c r="P138" s="259"/>
    </row>
    <row r="139" spans="1:16" s="184" customFormat="1" ht="18.75">
      <c r="A139" s="179"/>
      <c r="B139" s="221" t="s">
        <v>7</v>
      </c>
      <c r="C139" s="222">
        <v>1</v>
      </c>
      <c r="D139" s="210" t="s">
        <v>72</v>
      </c>
      <c r="E139" s="133">
        <v>6</v>
      </c>
      <c r="F139" s="210" t="s">
        <v>12</v>
      </c>
      <c r="G139" s="133">
        <v>6000</v>
      </c>
      <c r="H139" s="133">
        <f t="shared" si="25"/>
        <v>36000</v>
      </c>
      <c r="I139" s="181"/>
      <c r="J139" s="273">
        <f t="shared" si="26"/>
        <v>36000</v>
      </c>
      <c r="K139" s="181"/>
      <c r="L139" s="181"/>
      <c r="M139" s="182"/>
      <c r="N139" s="183"/>
      <c r="O139" s="288">
        <f t="shared" si="22"/>
        <v>0</v>
      </c>
      <c r="P139" s="259"/>
    </row>
    <row r="140" spans="1:16" s="184" customFormat="1" ht="18.75">
      <c r="A140" s="179"/>
      <c r="B140" s="221" t="s">
        <v>8</v>
      </c>
      <c r="C140" s="222">
        <v>1</v>
      </c>
      <c r="D140" s="210" t="s">
        <v>73</v>
      </c>
      <c r="E140" s="133">
        <v>6</v>
      </c>
      <c r="F140" s="210" t="s">
        <v>12</v>
      </c>
      <c r="G140" s="133">
        <v>25000</v>
      </c>
      <c r="H140" s="133">
        <f t="shared" si="25"/>
        <v>150000</v>
      </c>
      <c r="I140" s="181"/>
      <c r="J140" s="273">
        <f t="shared" si="26"/>
        <v>150000</v>
      </c>
      <c r="K140" s="181"/>
      <c r="L140" s="181"/>
      <c r="M140" s="182"/>
      <c r="N140" s="183"/>
      <c r="O140" s="288">
        <f t="shared" si="22"/>
        <v>0</v>
      </c>
      <c r="P140" s="259"/>
    </row>
    <row r="141" spans="1:16" s="184" customFormat="1" ht="18.75">
      <c r="A141" s="179"/>
      <c r="B141" s="221" t="s">
        <v>102</v>
      </c>
      <c r="C141" s="222">
        <v>30</v>
      </c>
      <c r="D141" s="210" t="s">
        <v>13</v>
      </c>
      <c r="E141" s="133">
        <v>6</v>
      </c>
      <c r="F141" s="210" t="s">
        <v>12</v>
      </c>
      <c r="G141" s="133">
        <v>3000</v>
      </c>
      <c r="H141" s="133">
        <f t="shared" si="25"/>
        <v>540000</v>
      </c>
      <c r="I141" s="181"/>
      <c r="J141" s="273">
        <f t="shared" si="26"/>
        <v>540000</v>
      </c>
      <c r="K141" s="181"/>
      <c r="L141" s="181"/>
      <c r="M141" s="182"/>
      <c r="N141" s="183"/>
      <c r="O141" s="288">
        <f t="shared" si="22"/>
        <v>0</v>
      </c>
      <c r="P141" s="259"/>
    </row>
    <row r="142" spans="1:16" s="184" customFormat="1" ht="18.75">
      <c r="A142" s="179"/>
      <c r="B142" s="221" t="s">
        <v>80</v>
      </c>
      <c r="C142" s="222">
        <v>1</v>
      </c>
      <c r="D142" s="210" t="s">
        <v>66</v>
      </c>
      <c r="E142" s="133">
        <v>6</v>
      </c>
      <c r="F142" s="210" t="s">
        <v>12</v>
      </c>
      <c r="G142" s="133">
        <v>3000</v>
      </c>
      <c r="H142" s="133">
        <f t="shared" si="25"/>
        <v>18000</v>
      </c>
      <c r="I142" s="181"/>
      <c r="J142" s="273">
        <f t="shared" si="26"/>
        <v>18000</v>
      </c>
      <c r="K142" s="181"/>
      <c r="L142" s="181"/>
      <c r="M142" s="182"/>
      <c r="N142" s="183"/>
      <c r="O142" s="288">
        <f t="shared" si="22"/>
        <v>0</v>
      </c>
      <c r="P142" s="259"/>
    </row>
    <row r="143" spans="1:16" s="184" customFormat="1" ht="18.75">
      <c r="A143" s="179"/>
      <c r="B143" s="221" t="s">
        <v>84</v>
      </c>
      <c r="C143" s="222">
        <v>1</v>
      </c>
      <c r="D143" s="210" t="s">
        <v>13</v>
      </c>
      <c r="E143" s="133">
        <v>6</v>
      </c>
      <c r="F143" s="210" t="s">
        <v>12</v>
      </c>
      <c r="G143" s="133">
        <v>20000</v>
      </c>
      <c r="H143" s="133">
        <f t="shared" si="25"/>
        <v>120000</v>
      </c>
      <c r="I143" s="181"/>
      <c r="J143" s="273">
        <f t="shared" si="26"/>
        <v>120000</v>
      </c>
      <c r="K143" s="181"/>
      <c r="L143" s="181"/>
      <c r="M143" s="182"/>
      <c r="N143" s="183"/>
      <c r="O143" s="288">
        <f t="shared" si="22"/>
        <v>0</v>
      </c>
      <c r="P143" s="259"/>
    </row>
    <row r="144" spans="1:16" s="184" customFormat="1" ht="18.75">
      <c r="A144" s="179"/>
      <c r="B144" s="223" t="s">
        <v>108</v>
      </c>
      <c r="C144" s="222">
        <v>1</v>
      </c>
      <c r="D144" s="210" t="s">
        <v>13</v>
      </c>
      <c r="E144" s="133">
        <v>6</v>
      </c>
      <c r="F144" s="210" t="s">
        <v>12</v>
      </c>
      <c r="G144" s="133">
        <v>30000</v>
      </c>
      <c r="H144" s="133">
        <f t="shared" si="25"/>
        <v>180000</v>
      </c>
      <c r="I144" s="181"/>
      <c r="J144" s="273">
        <f t="shared" si="26"/>
        <v>180000</v>
      </c>
      <c r="K144" s="181"/>
      <c r="L144" s="181"/>
      <c r="M144" s="182"/>
      <c r="N144" s="183"/>
      <c r="O144" s="288">
        <f t="shared" si="22"/>
        <v>0</v>
      </c>
      <c r="P144" s="259"/>
    </row>
    <row r="145" spans="1:16" s="184" customFormat="1" ht="18.75">
      <c r="A145" s="179"/>
      <c r="B145" s="224"/>
      <c r="C145" s="211"/>
      <c r="D145" s="211"/>
      <c r="E145" s="211"/>
      <c r="F145" s="211"/>
      <c r="G145" s="212"/>
      <c r="H145" s="133">
        <f t="shared" si="25"/>
        <v>0</v>
      </c>
      <c r="I145" s="181"/>
      <c r="J145" s="181"/>
      <c r="K145" s="181"/>
      <c r="L145" s="181"/>
      <c r="M145" s="182"/>
      <c r="N145" s="183"/>
      <c r="O145" s="288">
        <f t="shared" si="22"/>
        <v>0</v>
      </c>
      <c r="P145" s="259"/>
    </row>
    <row r="146" spans="1:16" s="184" customFormat="1" ht="18.75">
      <c r="A146" s="179"/>
      <c r="B146" s="225" t="s">
        <v>0</v>
      </c>
      <c r="C146" s="226"/>
      <c r="D146" s="220"/>
      <c r="E146" s="220"/>
      <c r="F146" s="220"/>
      <c r="G146" s="219"/>
      <c r="H146" s="219">
        <f>SUM(H125:H145)</f>
        <v>33924000</v>
      </c>
      <c r="I146" s="219">
        <f>SUM(I125:I145)</f>
        <v>0</v>
      </c>
      <c r="J146" s="219">
        <f>SUM(J125:J145)</f>
        <v>33924000</v>
      </c>
      <c r="K146" s="181"/>
      <c r="L146" s="181"/>
      <c r="M146" s="182"/>
      <c r="N146" s="183"/>
      <c r="O146" s="288">
        <f t="shared" si="22"/>
        <v>0</v>
      </c>
      <c r="P146" s="259"/>
    </row>
    <row r="147" spans="1:16" s="184" customFormat="1" ht="56.25">
      <c r="A147" s="179"/>
      <c r="B147" s="153" t="s">
        <v>528</v>
      </c>
      <c r="C147" s="203"/>
      <c r="D147" s="203"/>
      <c r="E147" s="203"/>
      <c r="F147" s="203"/>
      <c r="G147" s="204"/>
      <c r="H147" s="204"/>
      <c r="I147" s="181"/>
      <c r="J147" s="181"/>
      <c r="K147" s="181"/>
      <c r="L147" s="181"/>
      <c r="M147" s="182"/>
      <c r="N147" s="183"/>
      <c r="O147" s="288">
        <f t="shared" si="22"/>
        <v>0</v>
      </c>
      <c r="P147" s="259"/>
    </row>
    <row r="148" spans="1:16" s="184" customFormat="1" ht="18.75">
      <c r="A148" s="179"/>
      <c r="B148" s="202"/>
      <c r="C148" s="203"/>
      <c r="D148" s="203"/>
      <c r="E148" s="203"/>
      <c r="F148" s="203"/>
      <c r="G148" s="204"/>
      <c r="H148" s="204"/>
      <c r="I148" s="181"/>
      <c r="J148" s="181"/>
      <c r="K148" s="181"/>
      <c r="L148" s="181"/>
      <c r="M148" s="182"/>
      <c r="N148" s="183"/>
      <c r="O148" s="288">
        <f t="shared" si="22"/>
        <v>0</v>
      </c>
      <c r="P148" s="259"/>
    </row>
    <row r="149" spans="1:16" s="184" customFormat="1" ht="18.75">
      <c r="A149" s="179"/>
      <c r="B149" s="186" t="s">
        <v>22</v>
      </c>
      <c r="C149" s="187">
        <v>6</v>
      </c>
      <c r="D149" s="188" t="s">
        <v>9</v>
      </c>
      <c r="E149" s="187">
        <v>3</v>
      </c>
      <c r="F149" s="188" t="s">
        <v>16</v>
      </c>
      <c r="G149" s="187">
        <v>150000</v>
      </c>
      <c r="H149" s="187">
        <f>+C149*E149*G149</f>
        <v>2700000</v>
      </c>
      <c r="I149" s="181"/>
      <c r="J149" s="273">
        <f>H149/3</f>
        <v>900000</v>
      </c>
      <c r="K149" s="181"/>
      <c r="L149" s="273">
        <f>J149</f>
        <v>900000</v>
      </c>
      <c r="M149" s="239"/>
      <c r="N149" s="273">
        <f>L149</f>
        <v>900000</v>
      </c>
      <c r="O149" s="288">
        <f t="shared" si="22"/>
        <v>0</v>
      </c>
      <c r="P149" s="259"/>
    </row>
    <row r="150" spans="1:16" s="184" customFormat="1" ht="18.75">
      <c r="A150" s="179"/>
      <c r="B150" s="189" t="s">
        <v>207</v>
      </c>
      <c r="C150" s="190">
        <v>30</v>
      </c>
      <c r="D150" s="191" t="s">
        <v>11</v>
      </c>
      <c r="E150" s="190">
        <v>18</v>
      </c>
      <c r="F150" s="191" t="s">
        <v>10</v>
      </c>
      <c r="G150" s="190">
        <v>30000</v>
      </c>
      <c r="H150" s="190">
        <f>+C150*E150*G150</f>
        <v>16200000</v>
      </c>
      <c r="I150" s="181"/>
      <c r="J150" s="273">
        <f t="shared" ref="J150:J165" si="27">H150/3</f>
        <v>5400000</v>
      </c>
      <c r="K150" s="181"/>
      <c r="L150" s="273">
        <f t="shared" ref="L150:L165" si="28">J150</f>
        <v>5400000</v>
      </c>
      <c r="M150" s="239"/>
      <c r="N150" s="273">
        <f t="shared" ref="N150:N165" si="29">L150</f>
        <v>5400000</v>
      </c>
      <c r="O150" s="288">
        <f t="shared" si="22"/>
        <v>0</v>
      </c>
      <c r="P150" s="259"/>
    </row>
    <row r="151" spans="1:16" s="184" customFormat="1" ht="18.75">
      <c r="A151" s="179"/>
      <c r="B151" s="189" t="s">
        <v>161</v>
      </c>
      <c r="C151" s="190">
        <v>30</v>
      </c>
      <c r="D151" s="191" t="s">
        <v>11</v>
      </c>
      <c r="E151" s="190">
        <v>18</v>
      </c>
      <c r="F151" s="191" t="s">
        <v>109</v>
      </c>
      <c r="G151" s="190">
        <v>5000</v>
      </c>
      <c r="H151" s="190">
        <f>+C151*E151*G151</f>
        <v>2700000</v>
      </c>
      <c r="I151" s="181"/>
      <c r="J151" s="273">
        <f t="shared" si="27"/>
        <v>900000</v>
      </c>
      <c r="K151" s="181"/>
      <c r="L151" s="273">
        <f t="shared" si="28"/>
        <v>900000</v>
      </c>
      <c r="M151" s="239"/>
      <c r="N151" s="273">
        <f t="shared" si="29"/>
        <v>900000</v>
      </c>
      <c r="O151" s="288">
        <f t="shared" si="22"/>
        <v>0</v>
      </c>
      <c r="P151" s="259"/>
    </row>
    <row r="152" spans="1:16" s="184" customFormat="1" ht="18.75">
      <c r="A152" s="179"/>
      <c r="B152" s="189" t="s">
        <v>4</v>
      </c>
      <c r="C152" s="190">
        <v>30</v>
      </c>
      <c r="D152" s="191" t="s">
        <v>11</v>
      </c>
      <c r="E152" s="190">
        <v>18</v>
      </c>
      <c r="F152" s="191" t="s">
        <v>16</v>
      </c>
      <c r="G152" s="190">
        <v>15000</v>
      </c>
      <c r="H152" s="190">
        <f>+C152*E152*G152</f>
        <v>8100000</v>
      </c>
      <c r="I152" s="181"/>
      <c r="J152" s="273">
        <f t="shared" si="27"/>
        <v>2700000</v>
      </c>
      <c r="K152" s="181"/>
      <c r="L152" s="273">
        <f t="shared" si="28"/>
        <v>2700000</v>
      </c>
      <c r="M152" s="239"/>
      <c r="N152" s="273">
        <f t="shared" si="29"/>
        <v>2700000</v>
      </c>
      <c r="O152" s="288">
        <f t="shared" si="22"/>
        <v>0</v>
      </c>
      <c r="P152" s="259"/>
    </row>
    <row r="153" spans="1:16" s="184" customFormat="1" ht="18.75">
      <c r="A153" s="179"/>
      <c r="B153" s="192" t="s">
        <v>138</v>
      </c>
      <c r="C153" s="190">
        <v>30</v>
      </c>
      <c r="D153" s="191" t="s">
        <v>11</v>
      </c>
      <c r="E153" s="190">
        <v>18</v>
      </c>
      <c r="F153" s="191" t="s">
        <v>16</v>
      </c>
      <c r="G153" s="190">
        <v>2000</v>
      </c>
      <c r="H153" s="190">
        <f>+C153*E153*G153</f>
        <v>1080000</v>
      </c>
      <c r="I153" s="181"/>
      <c r="J153" s="273">
        <f t="shared" si="27"/>
        <v>360000</v>
      </c>
      <c r="K153" s="181"/>
      <c r="L153" s="273">
        <f t="shared" si="28"/>
        <v>360000</v>
      </c>
      <c r="M153" s="239"/>
      <c r="N153" s="273">
        <f t="shared" si="29"/>
        <v>360000</v>
      </c>
      <c r="O153" s="288">
        <f t="shared" si="22"/>
        <v>0</v>
      </c>
      <c r="P153" s="259"/>
    </row>
    <row r="154" spans="1:16" s="184" customFormat="1" ht="18.75">
      <c r="A154" s="179"/>
      <c r="B154" s="193" t="s">
        <v>6</v>
      </c>
      <c r="C154" s="194">
        <v>6</v>
      </c>
      <c r="D154" s="179" t="s">
        <v>6</v>
      </c>
      <c r="E154" s="179">
        <v>3</v>
      </c>
      <c r="F154" s="179" t="s">
        <v>12</v>
      </c>
      <c r="G154" s="180">
        <v>18000</v>
      </c>
      <c r="H154" s="180">
        <f t="shared" ref="H154:H165" si="30">+C154*E154*G154</f>
        <v>324000</v>
      </c>
      <c r="I154" s="181"/>
      <c r="J154" s="273">
        <f t="shared" si="27"/>
        <v>108000</v>
      </c>
      <c r="K154" s="181"/>
      <c r="L154" s="273">
        <f t="shared" si="28"/>
        <v>108000</v>
      </c>
      <c r="M154" s="239"/>
      <c r="N154" s="273">
        <f t="shared" si="29"/>
        <v>108000</v>
      </c>
      <c r="O154" s="288">
        <f t="shared" si="22"/>
        <v>0</v>
      </c>
      <c r="P154" s="259"/>
    </row>
    <row r="155" spans="1:16" s="184" customFormat="1" ht="18.75">
      <c r="A155" s="179"/>
      <c r="B155" s="193" t="s">
        <v>7</v>
      </c>
      <c r="C155" s="194">
        <v>6</v>
      </c>
      <c r="D155" s="179" t="s">
        <v>67</v>
      </c>
      <c r="E155" s="179">
        <v>3</v>
      </c>
      <c r="F155" s="179" t="s">
        <v>12</v>
      </c>
      <c r="G155" s="180">
        <v>7000</v>
      </c>
      <c r="H155" s="180">
        <f t="shared" si="30"/>
        <v>126000</v>
      </c>
      <c r="I155" s="181"/>
      <c r="J155" s="273">
        <f t="shared" si="27"/>
        <v>42000</v>
      </c>
      <c r="K155" s="181"/>
      <c r="L155" s="273">
        <f t="shared" si="28"/>
        <v>42000</v>
      </c>
      <c r="M155" s="239"/>
      <c r="N155" s="273">
        <f t="shared" si="29"/>
        <v>42000</v>
      </c>
      <c r="O155" s="288">
        <f t="shared" si="22"/>
        <v>0</v>
      </c>
      <c r="P155" s="259"/>
    </row>
    <row r="156" spans="1:16" s="184" customFormat="1" ht="18.75">
      <c r="A156" s="179"/>
      <c r="B156" s="193" t="s">
        <v>8</v>
      </c>
      <c r="C156" s="194">
        <v>6</v>
      </c>
      <c r="D156" s="179" t="s">
        <v>68</v>
      </c>
      <c r="E156" s="179">
        <v>3</v>
      </c>
      <c r="F156" s="179" t="s">
        <v>12</v>
      </c>
      <c r="G156" s="180">
        <v>18000</v>
      </c>
      <c r="H156" s="180">
        <f t="shared" si="30"/>
        <v>324000</v>
      </c>
      <c r="I156" s="181"/>
      <c r="J156" s="273">
        <f t="shared" si="27"/>
        <v>108000</v>
      </c>
      <c r="K156" s="181"/>
      <c r="L156" s="273">
        <f t="shared" si="28"/>
        <v>108000</v>
      </c>
      <c r="M156" s="239"/>
      <c r="N156" s="273">
        <f t="shared" si="29"/>
        <v>108000</v>
      </c>
      <c r="O156" s="288">
        <f t="shared" si="22"/>
        <v>0</v>
      </c>
      <c r="P156" s="259"/>
    </row>
    <row r="157" spans="1:16" s="184" customFormat="1" ht="18.75">
      <c r="A157" s="179"/>
      <c r="B157" s="193" t="s">
        <v>102</v>
      </c>
      <c r="C157" s="190">
        <v>30</v>
      </c>
      <c r="D157" s="179" t="s">
        <v>81</v>
      </c>
      <c r="E157" s="190">
        <v>18</v>
      </c>
      <c r="F157" s="179" t="s">
        <v>12</v>
      </c>
      <c r="G157" s="180">
        <v>3000</v>
      </c>
      <c r="H157" s="180">
        <f t="shared" si="30"/>
        <v>1620000</v>
      </c>
      <c r="I157" s="181"/>
      <c r="J157" s="273">
        <f t="shared" si="27"/>
        <v>540000</v>
      </c>
      <c r="K157" s="181"/>
      <c r="L157" s="273">
        <f t="shared" si="28"/>
        <v>540000</v>
      </c>
      <c r="M157" s="239"/>
      <c r="N157" s="273">
        <f t="shared" si="29"/>
        <v>540000</v>
      </c>
      <c r="O157" s="288">
        <f t="shared" si="22"/>
        <v>0</v>
      </c>
      <c r="P157" s="259"/>
    </row>
    <row r="158" spans="1:16" s="184" customFormat="1" ht="18.75">
      <c r="A158" s="179"/>
      <c r="B158" s="193" t="s">
        <v>80</v>
      </c>
      <c r="C158" s="194">
        <v>6</v>
      </c>
      <c r="D158" s="179" t="s">
        <v>76</v>
      </c>
      <c r="E158" s="179">
        <v>3</v>
      </c>
      <c r="F158" s="179" t="s">
        <v>12</v>
      </c>
      <c r="G158" s="180">
        <v>3000</v>
      </c>
      <c r="H158" s="180">
        <f t="shared" si="30"/>
        <v>54000</v>
      </c>
      <c r="I158" s="181"/>
      <c r="J158" s="273">
        <f t="shared" si="27"/>
        <v>18000</v>
      </c>
      <c r="K158" s="181"/>
      <c r="L158" s="273">
        <f t="shared" si="28"/>
        <v>18000</v>
      </c>
      <c r="M158" s="239"/>
      <c r="N158" s="273">
        <f t="shared" si="29"/>
        <v>18000</v>
      </c>
      <c r="O158" s="288">
        <f t="shared" si="22"/>
        <v>0</v>
      </c>
      <c r="P158" s="259"/>
    </row>
    <row r="159" spans="1:16" s="184" customFormat="1" ht="18.75">
      <c r="A159" s="179"/>
      <c r="B159" s="195" t="s">
        <v>65</v>
      </c>
      <c r="C159" s="190">
        <v>30</v>
      </c>
      <c r="D159" s="191" t="s">
        <v>65</v>
      </c>
      <c r="E159" s="190">
        <v>18</v>
      </c>
      <c r="F159" s="191" t="s">
        <v>12</v>
      </c>
      <c r="G159" s="190">
        <v>3000</v>
      </c>
      <c r="H159" s="190">
        <f t="shared" si="30"/>
        <v>1620000</v>
      </c>
      <c r="I159" s="181"/>
      <c r="J159" s="273">
        <f t="shared" si="27"/>
        <v>540000</v>
      </c>
      <c r="K159" s="181"/>
      <c r="L159" s="273">
        <f t="shared" si="28"/>
        <v>540000</v>
      </c>
      <c r="M159" s="239"/>
      <c r="N159" s="273">
        <f t="shared" si="29"/>
        <v>540000</v>
      </c>
      <c r="O159" s="288">
        <f t="shared" si="22"/>
        <v>0</v>
      </c>
      <c r="P159" s="259"/>
    </row>
    <row r="160" spans="1:16" s="184" customFormat="1" ht="18.75">
      <c r="A160" s="179"/>
      <c r="B160" s="186" t="s">
        <v>21</v>
      </c>
      <c r="C160" s="187">
        <v>2</v>
      </c>
      <c r="D160" s="188" t="s">
        <v>11</v>
      </c>
      <c r="E160" s="190">
        <v>18</v>
      </c>
      <c r="F160" s="188" t="s">
        <v>109</v>
      </c>
      <c r="G160" s="187">
        <v>150000</v>
      </c>
      <c r="H160" s="187">
        <f t="shared" si="30"/>
        <v>5400000</v>
      </c>
      <c r="I160" s="181"/>
      <c r="J160" s="273">
        <f t="shared" si="27"/>
        <v>1800000</v>
      </c>
      <c r="K160" s="181"/>
      <c r="L160" s="273">
        <f t="shared" si="28"/>
        <v>1800000</v>
      </c>
      <c r="M160" s="239"/>
      <c r="N160" s="273">
        <f t="shared" si="29"/>
        <v>1800000</v>
      </c>
      <c r="O160" s="288">
        <f t="shared" si="22"/>
        <v>0</v>
      </c>
      <c r="P160" s="259"/>
    </row>
    <row r="161" spans="1:16" s="184" customFormat="1" ht="18.75">
      <c r="A161" s="179"/>
      <c r="B161" s="186" t="s">
        <v>208</v>
      </c>
      <c r="C161" s="187">
        <v>2</v>
      </c>
      <c r="D161" s="188" t="s">
        <v>11</v>
      </c>
      <c r="E161" s="190">
        <v>18</v>
      </c>
      <c r="F161" s="188" t="s">
        <v>109</v>
      </c>
      <c r="G161" s="187">
        <v>50000</v>
      </c>
      <c r="H161" s="187">
        <f t="shared" si="30"/>
        <v>1800000</v>
      </c>
      <c r="I161" s="181"/>
      <c r="J161" s="273">
        <f t="shared" si="27"/>
        <v>600000</v>
      </c>
      <c r="K161" s="181"/>
      <c r="L161" s="273">
        <f t="shared" si="28"/>
        <v>600000</v>
      </c>
      <c r="M161" s="239"/>
      <c r="N161" s="273">
        <f t="shared" si="29"/>
        <v>600000</v>
      </c>
      <c r="O161" s="288">
        <f t="shared" si="22"/>
        <v>0</v>
      </c>
      <c r="P161" s="259"/>
    </row>
    <row r="162" spans="1:16" s="184" customFormat="1" ht="18.75">
      <c r="A162" s="179"/>
      <c r="B162" s="197" t="s">
        <v>133</v>
      </c>
      <c r="C162" s="121">
        <v>2</v>
      </c>
      <c r="D162" s="121" t="s">
        <v>13</v>
      </c>
      <c r="E162" s="190">
        <v>18</v>
      </c>
      <c r="F162" s="121" t="s">
        <v>12</v>
      </c>
      <c r="G162" s="122">
        <v>30000</v>
      </c>
      <c r="H162" s="122">
        <f t="shared" si="30"/>
        <v>1080000</v>
      </c>
      <c r="I162" s="181"/>
      <c r="J162" s="273">
        <f t="shared" si="27"/>
        <v>360000</v>
      </c>
      <c r="K162" s="181"/>
      <c r="L162" s="273">
        <f t="shared" si="28"/>
        <v>360000</v>
      </c>
      <c r="M162" s="239"/>
      <c r="N162" s="273">
        <f t="shared" si="29"/>
        <v>360000</v>
      </c>
      <c r="O162" s="288">
        <f t="shared" si="22"/>
        <v>0</v>
      </c>
      <c r="P162" s="259"/>
    </row>
    <row r="163" spans="1:16" s="184" customFormat="1" ht="18.75">
      <c r="A163" s="179"/>
      <c r="B163" s="197" t="s">
        <v>108</v>
      </c>
      <c r="C163" s="121">
        <v>2</v>
      </c>
      <c r="D163" s="121" t="s">
        <v>13</v>
      </c>
      <c r="E163" s="190">
        <v>18</v>
      </c>
      <c r="F163" s="121" t="s">
        <v>12</v>
      </c>
      <c r="G163" s="122">
        <v>50000</v>
      </c>
      <c r="H163" s="122">
        <f t="shared" si="30"/>
        <v>1800000</v>
      </c>
      <c r="I163" s="181"/>
      <c r="J163" s="273">
        <f t="shared" si="27"/>
        <v>600000</v>
      </c>
      <c r="K163" s="181"/>
      <c r="L163" s="273">
        <f t="shared" si="28"/>
        <v>600000</v>
      </c>
      <c r="M163" s="239"/>
      <c r="N163" s="273">
        <f t="shared" si="29"/>
        <v>600000</v>
      </c>
      <c r="O163" s="288">
        <f t="shared" si="22"/>
        <v>0</v>
      </c>
      <c r="P163" s="259"/>
    </row>
    <row r="164" spans="1:16" s="184" customFormat="1" ht="18.75">
      <c r="A164" s="179"/>
      <c r="B164" s="198" t="s">
        <v>209</v>
      </c>
      <c r="C164" s="121">
        <v>3</v>
      </c>
      <c r="D164" s="121" t="s">
        <v>210</v>
      </c>
      <c r="E164" s="190">
        <v>18</v>
      </c>
      <c r="F164" s="121" t="s">
        <v>12</v>
      </c>
      <c r="G164" s="122">
        <v>30000</v>
      </c>
      <c r="H164" s="190">
        <f t="shared" si="30"/>
        <v>1620000</v>
      </c>
      <c r="I164" s="181"/>
      <c r="J164" s="273">
        <f t="shared" si="27"/>
        <v>540000</v>
      </c>
      <c r="K164" s="181"/>
      <c r="L164" s="273">
        <f t="shared" si="28"/>
        <v>540000</v>
      </c>
      <c r="M164" s="239"/>
      <c r="N164" s="273">
        <f t="shared" si="29"/>
        <v>540000</v>
      </c>
      <c r="O164" s="288">
        <f t="shared" si="22"/>
        <v>0</v>
      </c>
      <c r="P164" s="259"/>
    </row>
    <row r="165" spans="1:16" s="184" customFormat="1" ht="18.75">
      <c r="A165" s="179"/>
      <c r="B165" s="193" t="s">
        <v>134</v>
      </c>
      <c r="C165" s="121">
        <v>2</v>
      </c>
      <c r="D165" s="121" t="s">
        <v>109</v>
      </c>
      <c r="E165" s="190">
        <v>18</v>
      </c>
      <c r="F165" s="121" t="s">
        <v>12</v>
      </c>
      <c r="G165" s="122">
        <v>30000</v>
      </c>
      <c r="H165" s="122">
        <f t="shared" si="30"/>
        <v>1080000</v>
      </c>
      <c r="I165" s="181"/>
      <c r="J165" s="273">
        <f t="shared" si="27"/>
        <v>360000</v>
      </c>
      <c r="K165" s="181"/>
      <c r="L165" s="273">
        <f t="shared" si="28"/>
        <v>360000</v>
      </c>
      <c r="M165" s="239"/>
      <c r="N165" s="273">
        <f t="shared" si="29"/>
        <v>360000</v>
      </c>
      <c r="O165" s="288">
        <f t="shared" si="22"/>
        <v>0</v>
      </c>
      <c r="P165" s="259"/>
    </row>
    <row r="166" spans="1:16" s="184" customFormat="1" ht="18.75">
      <c r="A166" s="179"/>
      <c r="B166" s="193"/>
      <c r="C166" s="194"/>
      <c r="D166" s="179"/>
      <c r="E166" s="179"/>
      <c r="F166" s="179"/>
      <c r="G166" s="180"/>
      <c r="H166" s="180"/>
      <c r="I166" s="181"/>
      <c r="J166" s="181"/>
      <c r="K166" s="181"/>
      <c r="L166" s="181"/>
      <c r="M166" s="182"/>
      <c r="N166" s="183"/>
      <c r="O166" s="288">
        <f t="shared" si="22"/>
        <v>0</v>
      </c>
      <c r="P166" s="259"/>
    </row>
    <row r="167" spans="1:16" s="184" customFormat="1" thickBot="1">
      <c r="A167" s="179"/>
      <c r="B167" s="199" t="s">
        <v>0</v>
      </c>
      <c r="C167" s="200"/>
      <c r="D167" s="200"/>
      <c r="E167" s="200"/>
      <c r="F167" s="200"/>
      <c r="G167" s="201"/>
      <c r="H167" s="201">
        <f>SUM(H147:H166)</f>
        <v>47628000</v>
      </c>
      <c r="I167" s="201">
        <f t="shared" ref="I167:N167" si="31">SUM(I147:I166)</f>
        <v>0</v>
      </c>
      <c r="J167" s="201">
        <f t="shared" si="31"/>
        <v>15876000</v>
      </c>
      <c r="K167" s="201">
        <f t="shared" si="31"/>
        <v>0</v>
      </c>
      <c r="L167" s="201">
        <f t="shared" si="31"/>
        <v>15876000</v>
      </c>
      <c r="M167" s="201">
        <f t="shared" si="31"/>
        <v>0</v>
      </c>
      <c r="N167" s="201">
        <f t="shared" si="31"/>
        <v>15876000</v>
      </c>
      <c r="O167" s="288">
        <f t="shared" si="22"/>
        <v>0</v>
      </c>
      <c r="P167" s="259"/>
    </row>
    <row r="168" spans="1:16" s="184" customFormat="1" thickTop="1">
      <c r="A168" s="179"/>
      <c r="B168" s="202"/>
      <c r="C168" s="203"/>
      <c r="D168" s="203"/>
      <c r="E168" s="203"/>
      <c r="F168" s="203"/>
      <c r="G168" s="204"/>
      <c r="H168" s="204"/>
      <c r="I168" s="204"/>
      <c r="J168" s="204"/>
      <c r="K168" s="204"/>
      <c r="L168" s="204"/>
      <c r="M168" s="204"/>
      <c r="N168" s="204"/>
      <c r="O168" s="288"/>
      <c r="P168" s="259"/>
    </row>
    <row r="169" spans="1:16" s="184" customFormat="1" ht="48">
      <c r="A169" s="179"/>
      <c r="B169" s="307" t="s">
        <v>565</v>
      </c>
      <c r="C169" s="203"/>
      <c r="D169" s="203"/>
      <c r="E169" s="203"/>
      <c r="F169" s="203"/>
      <c r="G169" s="204"/>
      <c r="H169" s="204"/>
      <c r="I169" s="204"/>
      <c r="J169" s="204"/>
      <c r="K169" s="204"/>
      <c r="L169" s="204"/>
      <c r="M169" s="204"/>
      <c r="N169" s="204"/>
      <c r="O169" s="288"/>
      <c r="P169" s="259"/>
    </row>
    <row r="170" spans="1:16" s="184" customFormat="1" ht="18.75">
      <c r="A170" s="179"/>
      <c r="B170" s="214" t="s">
        <v>492</v>
      </c>
      <c r="C170" s="215">
        <v>1</v>
      </c>
      <c r="D170" s="215" t="s">
        <v>493</v>
      </c>
      <c r="E170" s="215">
        <v>18</v>
      </c>
      <c r="F170" s="215" t="s">
        <v>109</v>
      </c>
      <c r="G170" s="266">
        <v>1000000</v>
      </c>
      <c r="H170" s="266">
        <f t="shared" ref="H170:H175" si="32">+G170*E170*C170</f>
        <v>18000000</v>
      </c>
      <c r="I170" s="266">
        <f>H170/6</f>
        <v>3000000</v>
      </c>
      <c r="J170" s="266">
        <f t="shared" ref="J170:N174" si="33">I170</f>
        <v>3000000</v>
      </c>
      <c r="K170" s="266">
        <f t="shared" si="33"/>
        <v>3000000</v>
      </c>
      <c r="L170" s="266">
        <f t="shared" si="33"/>
        <v>3000000</v>
      </c>
      <c r="M170" s="266">
        <f t="shared" si="33"/>
        <v>3000000</v>
      </c>
      <c r="N170" s="266">
        <f t="shared" si="33"/>
        <v>3000000</v>
      </c>
      <c r="O170" s="308"/>
      <c r="P170" s="259"/>
    </row>
    <row r="171" spans="1:16" s="184" customFormat="1" ht="18.75">
      <c r="A171" s="179"/>
      <c r="B171" s="214" t="s">
        <v>494</v>
      </c>
      <c r="C171" s="215">
        <v>1</v>
      </c>
      <c r="D171" s="215" t="s">
        <v>493</v>
      </c>
      <c r="E171" s="215">
        <v>18</v>
      </c>
      <c r="F171" s="215" t="s">
        <v>109</v>
      </c>
      <c r="G171" s="266">
        <v>100000</v>
      </c>
      <c r="H171" s="266">
        <f t="shared" si="32"/>
        <v>1800000</v>
      </c>
      <c r="I171" s="266">
        <f t="shared" ref="I171:I177" si="34">H171/6</f>
        <v>300000</v>
      </c>
      <c r="J171" s="266">
        <f t="shared" si="33"/>
        <v>300000</v>
      </c>
      <c r="K171" s="266">
        <f t="shared" si="33"/>
        <v>300000</v>
      </c>
      <c r="L171" s="266">
        <f t="shared" si="33"/>
        <v>300000</v>
      </c>
      <c r="M171" s="266">
        <f t="shared" si="33"/>
        <v>300000</v>
      </c>
      <c r="N171" s="266">
        <f t="shared" si="33"/>
        <v>300000</v>
      </c>
      <c r="O171" s="308"/>
      <c r="P171" s="259"/>
    </row>
    <row r="172" spans="1:16" s="184" customFormat="1" ht="18.75">
      <c r="A172" s="179"/>
      <c r="B172" s="214" t="s">
        <v>495</v>
      </c>
      <c r="C172" s="215">
        <v>1</v>
      </c>
      <c r="D172" s="215" t="s">
        <v>493</v>
      </c>
      <c r="E172" s="215">
        <v>18</v>
      </c>
      <c r="F172" s="215" t="s">
        <v>109</v>
      </c>
      <c r="G172" s="266">
        <v>200000</v>
      </c>
      <c r="H172" s="266">
        <f t="shared" si="32"/>
        <v>3600000</v>
      </c>
      <c r="I172" s="266">
        <f t="shared" si="34"/>
        <v>600000</v>
      </c>
      <c r="J172" s="266">
        <f t="shared" si="33"/>
        <v>600000</v>
      </c>
      <c r="K172" s="266">
        <f t="shared" si="33"/>
        <v>600000</v>
      </c>
      <c r="L172" s="266">
        <f t="shared" si="33"/>
        <v>600000</v>
      </c>
      <c r="M172" s="266">
        <f t="shared" si="33"/>
        <v>600000</v>
      </c>
      <c r="N172" s="266">
        <f t="shared" si="33"/>
        <v>600000</v>
      </c>
      <c r="O172" s="308"/>
      <c r="P172" s="259"/>
    </row>
    <row r="173" spans="1:16" s="184" customFormat="1" ht="18.75">
      <c r="A173" s="179"/>
      <c r="B173" s="214" t="s">
        <v>502</v>
      </c>
      <c r="C173" s="215">
        <v>1</v>
      </c>
      <c r="D173" s="215" t="s">
        <v>493</v>
      </c>
      <c r="E173" s="215">
        <v>18</v>
      </c>
      <c r="F173" s="215" t="s">
        <v>109</v>
      </c>
      <c r="G173" s="266">
        <v>100000</v>
      </c>
      <c r="H173" s="266">
        <f t="shared" si="32"/>
        <v>1800000</v>
      </c>
      <c r="I173" s="266">
        <f t="shared" si="34"/>
        <v>300000</v>
      </c>
      <c r="J173" s="266">
        <f t="shared" si="33"/>
        <v>300000</v>
      </c>
      <c r="K173" s="266">
        <f t="shared" si="33"/>
        <v>300000</v>
      </c>
      <c r="L173" s="266">
        <f t="shared" si="33"/>
        <v>300000</v>
      </c>
      <c r="M173" s="266">
        <f t="shared" si="33"/>
        <v>300000</v>
      </c>
      <c r="N173" s="266">
        <f t="shared" si="33"/>
        <v>300000</v>
      </c>
      <c r="O173" s="308"/>
      <c r="P173" s="259"/>
    </row>
    <row r="174" spans="1:16" s="184" customFormat="1" ht="18.75">
      <c r="A174" s="179"/>
      <c r="B174" s="214" t="s">
        <v>503</v>
      </c>
      <c r="C174" s="215">
        <v>1</v>
      </c>
      <c r="D174" s="215" t="s">
        <v>493</v>
      </c>
      <c r="E174" s="215">
        <v>18</v>
      </c>
      <c r="F174" s="215" t="s">
        <v>109</v>
      </c>
      <c r="G174" s="266">
        <v>250000</v>
      </c>
      <c r="H174" s="266">
        <f t="shared" si="32"/>
        <v>4500000</v>
      </c>
      <c r="I174" s="266">
        <f t="shared" si="34"/>
        <v>750000</v>
      </c>
      <c r="J174" s="266">
        <f t="shared" si="33"/>
        <v>750000</v>
      </c>
      <c r="K174" s="266">
        <f t="shared" si="33"/>
        <v>750000</v>
      </c>
      <c r="L174" s="266">
        <f t="shared" si="33"/>
        <v>750000</v>
      </c>
      <c r="M174" s="266">
        <f t="shared" si="33"/>
        <v>750000</v>
      </c>
      <c r="N174" s="266">
        <f t="shared" si="33"/>
        <v>750000</v>
      </c>
      <c r="O174" s="308"/>
      <c r="P174" s="259"/>
    </row>
    <row r="175" spans="1:16" s="184" customFormat="1" ht="18.75">
      <c r="A175" s="179"/>
      <c r="B175" s="214" t="s">
        <v>496</v>
      </c>
      <c r="C175" s="215">
        <v>1</v>
      </c>
      <c r="D175" s="215" t="s">
        <v>493</v>
      </c>
      <c r="E175" s="215">
        <v>18</v>
      </c>
      <c r="F175" s="215" t="s">
        <v>109</v>
      </c>
      <c r="G175" s="266">
        <v>600000</v>
      </c>
      <c r="H175" s="266">
        <f t="shared" si="32"/>
        <v>10800000</v>
      </c>
      <c r="I175" s="266">
        <f t="shared" si="34"/>
        <v>1800000</v>
      </c>
      <c r="J175" s="266">
        <f t="shared" ref="J175:N176" si="35">I175</f>
        <v>1800000</v>
      </c>
      <c r="K175" s="266">
        <f t="shared" si="35"/>
        <v>1800000</v>
      </c>
      <c r="L175" s="266">
        <f t="shared" si="35"/>
        <v>1800000</v>
      </c>
      <c r="M175" s="266">
        <f t="shared" si="35"/>
        <v>1800000</v>
      </c>
      <c r="N175" s="266">
        <f t="shared" si="35"/>
        <v>1800000</v>
      </c>
      <c r="O175" s="308"/>
      <c r="P175" s="259"/>
    </row>
    <row r="176" spans="1:16" s="184" customFormat="1" ht="18.75">
      <c r="A176" s="179"/>
      <c r="B176" s="214" t="s">
        <v>497</v>
      </c>
      <c r="C176" s="215">
        <v>1</v>
      </c>
      <c r="D176" s="215" t="s">
        <v>493</v>
      </c>
      <c r="E176" s="215">
        <v>1</v>
      </c>
      <c r="F176" s="215" t="s">
        <v>109</v>
      </c>
      <c r="G176" s="266">
        <v>3000000</v>
      </c>
      <c r="H176" s="266">
        <f>G176</f>
        <v>3000000</v>
      </c>
      <c r="I176" s="266">
        <f>H176</f>
        <v>3000000</v>
      </c>
      <c r="J176" s="266">
        <v>0</v>
      </c>
      <c r="K176" s="266">
        <f t="shared" si="35"/>
        <v>0</v>
      </c>
      <c r="L176" s="266">
        <f t="shared" si="35"/>
        <v>0</v>
      </c>
      <c r="M176" s="266">
        <f t="shared" si="35"/>
        <v>0</v>
      </c>
      <c r="N176" s="266">
        <f t="shared" si="35"/>
        <v>0</v>
      </c>
      <c r="O176" s="308"/>
      <c r="P176" s="259"/>
    </row>
    <row r="177" spans="1:16" s="184" customFormat="1" ht="18.75">
      <c r="A177" s="179"/>
      <c r="B177" s="214" t="s">
        <v>510</v>
      </c>
      <c r="C177" s="215">
        <v>2</v>
      </c>
      <c r="D177" s="215" t="s">
        <v>13</v>
      </c>
      <c r="E177" s="215">
        <f>52*1.5</f>
        <v>78</v>
      </c>
      <c r="F177" s="215" t="s">
        <v>467</v>
      </c>
      <c r="G177" s="266">
        <v>50000</v>
      </c>
      <c r="H177" s="266">
        <f>+G177*E177*C177</f>
        <v>7800000</v>
      </c>
      <c r="I177" s="266">
        <f t="shared" si="34"/>
        <v>1300000</v>
      </c>
      <c r="J177" s="266">
        <f>I177</f>
        <v>1300000</v>
      </c>
      <c r="K177" s="266">
        <f>J177</f>
        <v>1300000</v>
      </c>
      <c r="L177" s="266">
        <f>K177</f>
        <v>1300000</v>
      </c>
      <c r="M177" s="266">
        <f>L177</f>
        <v>1300000</v>
      </c>
      <c r="N177" s="266">
        <f>M177</f>
        <v>1300000</v>
      </c>
      <c r="O177" s="308"/>
      <c r="P177" s="259"/>
    </row>
    <row r="178" spans="1:16" s="184" customFormat="1" ht="18.75">
      <c r="A178" s="179"/>
      <c r="B178" s="202" t="s">
        <v>498</v>
      </c>
      <c r="C178" s="215"/>
      <c r="D178" s="215"/>
      <c r="E178" s="215"/>
      <c r="F178" s="215"/>
      <c r="G178" s="266"/>
      <c r="H178" s="266">
        <f t="shared" ref="H178:I184" si="36">G178</f>
        <v>0</v>
      </c>
      <c r="I178" s="266">
        <v>0</v>
      </c>
      <c r="J178" s="266"/>
      <c r="K178" s="266"/>
      <c r="L178" s="266"/>
      <c r="M178" s="266"/>
      <c r="N178" s="266"/>
      <c r="O178" s="308"/>
      <c r="P178" s="259"/>
    </row>
    <row r="179" spans="1:16" s="184" customFormat="1" ht="18.75">
      <c r="A179" s="179"/>
      <c r="B179" s="214" t="s">
        <v>499</v>
      </c>
      <c r="C179" s="215">
        <v>2</v>
      </c>
      <c r="D179" s="215" t="s">
        <v>504</v>
      </c>
      <c r="E179" s="215">
        <v>1</v>
      </c>
      <c r="F179" s="215" t="s">
        <v>109</v>
      </c>
      <c r="G179" s="266">
        <v>250000</v>
      </c>
      <c r="H179" s="266">
        <f t="shared" ref="H179:H184" si="37">+G179*E179*C179</f>
        <v>500000</v>
      </c>
      <c r="I179" s="266">
        <f t="shared" si="36"/>
        <v>500000</v>
      </c>
      <c r="J179" s="266"/>
      <c r="K179" s="266"/>
      <c r="L179" s="266"/>
      <c r="M179" s="266"/>
      <c r="N179" s="266"/>
      <c r="O179" s="308"/>
      <c r="P179" s="259"/>
    </row>
    <row r="180" spans="1:16" s="184" customFormat="1" ht="18.75">
      <c r="A180" s="179"/>
      <c r="B180" s="214" t="s">
        <v>500</v>
      </c>
      <c r="C180" s="215">
        <v>4</v>
      </c>
      <c r="D180" s="215" t="s">
        <v>505</v>
      </c>
      <c r="E180" s="215">
        <v>1</v>
      </c>
      <c r="F180" s="215" t="s">
        <v>109</v>
      </c>
      <c r="G180" s="266">
        <v>125000</v>
      </c>
      <c r="H180" s="266">
        <f t="shared" si="37"/>
        <v>500000</v>
      </c>
      <c r="I180" s="266">
        <f t="shared" si="36"/>
        <v>500000</v>
      </c>
      <c r="J180" s="266"/>
      <c r="K180" s="266"/>
      <c r="L180" s="266"/>
      <c r="M180" s="266"/>
      <c r="N180" s="266"/>
      <c r="O180" s="308"/>
      <c r="P180" s="259"/>
    </row>
    <row r="181" spans="1:16" s="184" customFormat="1" ht="18.75">
      <c r="A181" s="179"/>
      <c r="B181" s="214" t="s">
        <v>509</v>
      </c>
      <c r="C181" s="215">
        <v>2</v>
      </c>
      <c r="D181" s="215" t="s">
        <v>305</v>
      </c>
      <c r="E181" s="215">
        <v>1</v>
      </c>
      <c r="F181" s="215" t="s">
        <v>109</v>
      </c>
      <c r="G181" s="266">
        <v>500000</v>
      </c>
      <c r="H181" s="266">
        <f>+G181*E181*C181</f>
        <v>1000000</v>
      </c>
      <c r="I181" s="266">
        <f t="shared" si="36"/>
        <v>1000000</v>
      </c>
      <c r="J181" s="266"/>
      <c r="K181" s="266"/>
      <c r="L181" s="266"/>
      <c r="M181" s="266"/>
      <c r="N181" s="266"/>
      <c r="O181" s="308"/>
      <c r="P181" s="259"/>
    </row>
    <row r="182" spans="1:16" s="184" customFormat="1" ht="18.75">
      <c r="A182" s="179"/>
      <c r="B182" s="214" t="s">
        <v>507</v>
      </c>
      <c r="C182" s="215">
        <v>1</v>
      </c>
      <c r="D182" s="215" t="s">
        <v>506</v>
      </c>
      <c r="E182" s="215">
        <v>1</v>
      </c>
      <c r="F182" s="215" t="s">
        <v>109</v>
      </c>
      <c r="G182" s="266">
        <v>1500000</v>
      </c>
      <c r="H182" s="266">
        <f t="shared" si="37"/>
        <v>1500000</v>
      </c>
      <c r="I182" s="266">
        <f t="shared" si="36"/>
        <v>1500000</v>
      </c>
      <c r="J182" s="266"/>
      <c r="K182" s="266"/>
      <c r="L182" s="266"/>
      <c r="M182" s="266"/>
      <c r="N182" s="266"/>
      <c r="O182" s="308"/>
      <c r="P182" s="259"/>
    </row>
    <row r="183" spans="1:16" s="184" customFormat="1" ht="18.75">
      <c r="A183" s="179"/>
      <c r="B183" s="214" t="s">
        <v>511</v>
      </c>
      <c r="C183" s="215">
        <v>12</v>
      </c>
      <c r="D183" s="215" t="s">
        <v>505</v>
      </c>
      <c r="E183" s="215">
        <v>1</v>
      </c>
      <c r="F183" s="215" t="s">
        <v>109</v>
      </c>
      <c r="G183" s="266">
        <v>50000</v>
      </c>
      <c r="H183" s="266">
        <f t="shared" si="37"/>
        <v>600000</v>
      </c>
      <c r="I183" s="266">
        <f t="shared" si="36"/>
        <v>600000</v>
      </c>
      <c r="J183" s="266"/>
      <c r="K183" s="266"/>
      <c r="L183" s="266"/>
      <c r="M183" s="266"/>
      <c r="N183" s="266"/>
      <c r="O183" s="308"/>
      <c r="P183" s="259"/>
    </row>
    <row r="184" spans="1:16" s="184" customFormat="1" ht="18.75">
      <c r="A184" s="179"/>
      <c r="B184" s="214" t="s">
        <v>501</v>
      </c>
      <c r="C184" s="215">
        <v>2</v>
      </c>
      <c r="D184" s="215" t="s">
        <v>508</v>
      </c>
      <c r="E184" s="215">
        <v>1</v>
      </c>
      <c r="F184" s="215" t="s">
        <v>109</v>
      </c>
      <c r="G184" s="266">
        <v>120000</v>
      </c>
      <c r="H184" s="266">
        <f t="shared" si="37"/>
        <v>240000</v>
      </c>
      <c r="I184" s="266">
        <f t="shared" si="36"/>
        <v>240000</v>
      </c>
      <c r="J184" s="266"/>
      <c r="K184" s="266"/>
      <c r="L184" s="266"/>
      <c r="M184" s="266"/>
      <c r="N184" s="266"/>
      <c r="O184" s="308"/>
      <c r="P184" s="259"/>
    </row>
    <row r="185" spans="1:16" s="184" customFormat="1" ht="18.75">
      <c r="A185" s="179"/>
      <c r="B185" s="214"/>
      <c r="C185" s="215"/>
      <c r="D185" s="215"/>
      <c r="E185" s="215"/>
      <c r="F185" s="215"/>
      <c r="G185" s="266"/>
      <c r="H185" s="266"/>
      <c r="I185" s="266"/>
      <c r="J185" s="266"/>
      <c r="K185" s="266"/>
      <c r="L185" s="266"/>
      <c r="M185" s="266"/>
      <c r="N185" s="266"/>
      <c r="O185" s="308"/>
      <c r="P185" s="259"/>
    </row>
    <row r="186" spans="1:16" s="184" customFormat="1" thickBot="1">
      <c r="A186" s="179"/>
      <c r="B186" s="199" t="s">
        <v>0</v>
      </c>
      <c r="C186" s="200"/>
      <c r="D186" s="200"/>
      <c r="E186" s="200"/>
      <c r="F186" s="200"/>
      <c r="G186" s="201"/>
      <c r="H186" s="201">
        <f t="shared" ref="H186:N186" si="38">SUM(H169:H185)</f>
        <v>55640000</v>
      </c>
      <c r="I186" s="201">
        <f t="shared" si="38"/>
        <v>15390000</v>
      </c>
      <c r="J186" s="201">
        <f t="shared" si="38"/>
        <v>8050000</v>
      </c>
      <c r="K186" s="201">
        <f t="shared" si="38"/>
        <v>8050000</v>
      </c>
      <c r="L186" s="201">
        <f t="shared" si="38"/>
        <v>8050000</v>
      </c>
      <c r="M186" s="201">
        <f t="shared" si="38"/>
        <v>8050000</v>
      </c>
      <c r="N186" s="201">
        <f t="shared" si="38"/>
        <v>8050000</v>
      </c>
      <c r="O186" s="288"/>
      <c r="P186" s="259"/>
    </row>
    <row r="187" spans="1:16" s="184" customFormat="1" thickTop="1">
      <c r="A187" s="179"/>
      <c r="B187" s="202"/>
      <c r="C187" s="203"/>
      <c r="D187" s="203"/>
      <c r="E187" s="203"/>
      <c r="F187" s="203"/>
      <c r="G187" s="204"/>
      <c r="H187" s="204"/>
      <c r="I187" s="181"/>
      <c r="J187" s="181"/>
      <c r="K187" s="181"/>
      <c r="L187" s="181"/>
      <c r="M187" s="182"/>
      <c r="N187" s="183"/>
      <c r="O187" s="288">
        <f t="shared" si="22"/>
        <v>0</v>
      </c>
      <c r="P187" s="259"/>
    </row>
    <row r="188" spans="1:16" s="184" customFormat="1" thickBot="1">
      <c r="A188" s="179"/>
      <c r="B188" s="227" t="s">
        <v>239</v>
      </c>
      <c r="C188" s="228"/>
      <c r="D188" s="228"/>
      <c r="E188" s="228"/>
      <c r="F188" s="228"/>
      <c r="G188" s="229"/>
      <c r="H188" s="229">
        <f t="shared" ref="H188:N188" si="39">+H167+H146+H121+H102+H93+H73+H53+H30+H186</f>
        <v>515016000</v>
      </c>
      <c r="I188" s="229">
        <f t="shared" si="39"/>
        <v>204674000</v>
      </c>
      <c r="J188" s="229">
        <f t="shared" si="39"/>
        <v>122618000</v>
      </c>
      <c r="K188" s="229">
        <f t="shared" si="39"/>
        <v>27718000</v>
      </c>
      <c r="L188" s="229">
        <f t="shared" si="39"/>
        <v>88694000</v>
      </c>
      <c r="M188" s="229">
        <f t="shared" si="39"/>
        <v>27718000</v>
      </c>
      <c r="N188" s="229">
        <f t="shared" si="39"/>
        <v>43594000</v>
      </c>
      <c r="O188" s="288">
        <f t="shared" si="22"/>
        <v>0</v>
      </c>
      <c r="P188" s="259"/>
    </row>
    <row r="189" spans="1:16" s="184" customFormat="1" thickTop="1">
      <c r="A189" s="179"/>
      <c r="B189" s="230"/>
      <c r="C189" s="231"/>
      <c r="D189" s="231"/>
      <c r="E189" s="231"/>
      <c r="F189" s="231"/>
      <c r="G189" s="232"/>
      <c r="H189" s="232"/>
      <c r="I189" s="113"/>
      <c r="J189" s="113"/>
      <c r="K189" s="113"/>
      <c r="L189" s="113"/>
      <c r="M189" s="128"/>
      <c r="N189" s="114"/>
      <c r="O189" s="288">
        <f t="shared" si="22"/>
        <v>0</v>
      </c>
      <c r="P189" s="259"/>
    </row>
    <row r="190" spans="1:16" s="184" customFormat="1" ht="18.75">
      <c r="A190" s="179"/>
      <c r="B190" s="202"/>
      <c r="C190" s="203"/>
      <c r="D190" s="203"/>
      <c r="E190" s="203"/>
      <c r="F190" s="203"/>
      <c r="G190" s="204"/>
      <c r="H190" s="204"/>
      <c r="I190" s="181"/>
      <c r="J190" s="181"/>
      <c r="K190" s="181"/>
      <c r="L190" s="181"/>
      <c r="M190" s="182"/>
      <c r="N190" s="183"/>
      <c r="O190" s="288">
        <f t="shared" si="22"/>
        <v>0</v>
      </c>
      <c r="P190" s="259"/>
    </row>
    <row r="191" spans="1:16" s="184" customFormat="1" ht="93.75">
      <c r="A191" s="179"/>
      <c r="B191" s="153" t="s">
        <v>566</v>
      </c>
      <c r="C191" s="203"/>
      <c r="D191" s="203"/>
      <c r="E191" s="203"/>
      <c r="F191" s="203"/>
      <c r="G191" s="204"/>
      <c r="H191" s="204"/>
      <c r="I191" s="181"/>
      <c r="J191" s="181"/>
      <c r="K191" s="181"/>
      <c r="L191" s="181"/>
      <c r="M191" s="182"/>
      <c r="N191" s="183"/>
      <c r="O191" s="288">
        <f t="shared" si="22"/>
        <v>0</v>
      </c>
      <c r="P191" s="259"/>
    </row>
    <row r="192" spans="1:16" s="184" customFormat="1" ht="18.75">
      <c r="A192" s="179"/>
      <c r="B192" s="153" t="s">
        <v>242</v>
      </c>
      <c r="C192" s="203"/>
      <c r="D192" s="203"/>
      <c r="E192" s="203"/>
      <c r="F192" s="203"/>
      <c r="G192" s="204"/>
      <c r="H192" s="204"/>
      <c r="I192" s="181"/>
      <c r="J192" s="181"/>
      <c r="K192" s="181"/>
      <c r="L192" s="181"/>
      <c r="M192" s="182"/>
      <c r="N192" s="183"/>
      <c r="O192" s="288">
        <f t="shared" si="22"/>
        <v>0</v>
      </c>
      <c r="P192" s="259"/>
    </row>
    <row r="193" spans="1:16" s="184" customFormat="1" ht="18.75">
      <c r="A193" s="179"/>
      <c r="B193" s="202" t="s">
        <v>243</v>
      </c>
      <c r="C193" s="203"/>
      <c r="D193" s="203"/>
      <c r="E193" s="203"/>
      <c r="F193" s="203"/>
      <c r="G193" s="204"/>
      <c r="H193" s="204"/>
      <c r="I193" s="181"/>
      <c r="J193" s="181"/>
      <c r="K193" s="181"/>
      <c r="L193" s="181"/>
      <c r="M193" s="182"/>
      <c r="N193" s="183"/>
      <c r="O193" s="288">
        <f t="shared" si="22"/>
        <v>0</v>
      </c>
      <c r="P193" s="259"/>
    </row>
    <row r="194" spans="1:16" s="184" customFormat="1" ht="37.5">
      <c r="A194" s="179"/>
      <c r="B194" s="233" t="s">
        <v>158</v>
      </c>
      <c r="C194" s="121"/>
      <c r="D194" s="127"/>
      <c r="E194" s="121"/>
      <c r="F194" s="121"/>
      <c r="G194" s="122"/>
      <c r="H194" s="122"/>
      <c r="I194" s="181"/>
      <c r="J194" s="181"/>
      <c r="K194" s="181"/>
      <c r="L194" s="181"/>
      <c r="M194" s="182"/>
      <c r="N194" s="183"/>
      <c r="O194" s="288">
        <f t="shared" si="22"/>
        <v>0</v>
      </c>
      <c r="P194" s="259"/>
    </row>
    <row r="195" spans="1:16" s="184" customFormat="1" ht="18.75">
      <c r="A195" s="179"/>
      <c r="B195" s="233"/>
      <c r="C195" s="121"/>
      <c r="D195" s="127"/>
      <c r="E195" s="121"/>
      <c r="F195" s="121"/>
      <c r="G195" s="122"/>
      <c r="H195" s="122"/>
      <c r="I195" s="181"/>
      <c r="J195" s="181"/>
      <c r="K195" s="181"/>
      <c r="L195" s="181"/>
      <c r="M195" s="182"/>
      <c r="N195" s="183"/>
      <c r="O195" s="288">
        <f t="shared" si="22"/>
        <v>0</v>
      </c>
      <c r="P195" s="259"/>
    </row>
    <row r="196" spans="1:16" s="184" customFormat="1" ht="18.75">
      <c r="A196" s="179"/>
      <c r="B196" s="234" t="s">
        <v>162</v>
      </c>
      <c r="C196" s="122">
        <v>10</v>
      </c>
      <c r="D196" s="127" t="s">
        <v>11</v>
      </c>
      <c r="E196" s="235">
        <f>6*6</f>
        <v>36</v>
      </c>
      <c r="F196" s="121" t="s">
        <v>12</v>
      </c>
      <c r="G196" s="122">
        <v>20000</v>
      </c>
      <c r="H196" s="122">
        <f t="shared" ref="H196:H207" si="40">+C196*E196*G196</f>
        <v>7200000</v>
      </c>
      <c r="I196" s="273">
        <f>H196/6</f>
        <v>1200000</v>
      </c>
      <c r="J196" s="273">
        <f t="shared" ref="J196:N205" si="41">I196</f>
        <v>1200000</v>
      </c>
      <c r="K196" s="273">
        <f t="shared" si="41"/>
        <v>1200000</v>
      </c>
      <c r="L196" s="273">
        <f t="shared" si="41"/>
        <v>1200000</v>
      </c>
      <c r="M196" s="273">
        <f t="shared" si="41"/>
        <v>1200000</v>
      </c>
      <c r="N196" s="273">
        <f t="shared" si="41"/>
        <v>1200000</v>
      </c>
      <c r="O196" s="288">
        <f t="shared" si="22"/>
        <v>0</v>
      </c>
      <c r="P196" s="259"/>
    </row>
    <row r="197" spans="1:16" s="184" customFormat="1" ht="18.75">
      <c r="A197" s="179"/>
      <c r="B197" s="234" t="s">
        <v>167</v>
      </c>
      <c r="C197" s="122">
        <v>10</v>
      </c>
      <c r="D197" s="127" t="s">
        <v>11</v>
      </c>
      <c r="E197" s="235">
        <f t="shared" ref="E197:E202" si="42">6*6</f>
        <v>36</v>
      </c>
      <c r="F197" s="121" t="s">
        <v>12</v>
      </c>
      <c r="G197" s="122">
        <v>20000</v>
      </c>
      <c r="H197" s="122">
        <f>+C197*E197*G197</f>
        <v>7200000</v>
      </c>
      <c r="I197" s="273">
        <f t="shared" ref="I197:I214" si="43">H197/6</f>
        <v>1200000</v>
      </c>
      <c r="J197" s="273">
        <f t="shared" si="41"/>
        <v>1200000</v>
      </c>
      <c r="K197" s="273">
        <f t="shared" si="41"/>
        <v>1200000</v>
      </c>
      <c r="L197" s="273">
        <f t="shared" si="41"/>
        <v>1200000</v>
      </c>
      <c r="M197" s="273">
        <f t="shared" si="41"/>
        <v>1200000</v>
      </c>
      <c r="N197" s="273">
        <f t="shared" si="41"/>
        <v>1200000</v>
      </c>
      <c r="O197" s="288">
        <f t="shared" si="22"/>
        <v>0</v>
      </c>
      <c r="P197" s="259"/>
    </row>
    <row r="198" spans="1:16" s="184" customFormat="1" ht="18.75">
      <c r="A198" s="179"/>
      <c r="B198" s="189" t="s">
        <v>52</v>
      </c>
      <c r="C198" s="190">
        <v>1</v>
      </c>
      <c r="D198" s="127" t="s">
        <v>11</v>
      </c>
      <c r="E198" s="235">
        <f t="shared" si="42"/>
        <v>36</v>
      </c>
      <c r="F198" s="121" t="s">
        <v>16</v>
      </c>
      <c r="G198" s="122">
        <v>20000</v>
      </c>
      <c r="H198" s="122">
        <f t="shared" si="40"/>
        <v>720000</v>
      </c>
      <c r="I198" s="273">
        <f t="shared" si="43"/>
        <v>120000</v>
      </c>
      <c r="J198" s="273">
        <f t="shared" si="41"/>
        <v>120000</v>
      </c>
      <c r="K198" s="273">
        <f t="shared" si="41"/>
        <v>120000</v>
      </c>
      <c r="L198" s="273">
        <f t="shared" si="41"/>
        <v>120000</v>
      </c>
      <c r="M198" s="273">
        <f t="shared" si="41"/>
        <v>120000</v>
      </c>
      <c r="N198" s="273">
        <f t="shared" si="41"/>
        <v>120000</v>
      </c>
      <c r="O198" s="288">
        <f t="shared" ref="O198:O261" si="44">SUM(I198:N198)-H198</f>
        <v>0</v>
      </c>
      <c r="P198" s="259"/>
    </row>
    <row r="199" spans="1:16" s="184" customFormat="1" ht="18.75">
      <c r="A199" s="179"/>
      <c r="B199" s="234" t="s">
        <v>53</v>
      </c>
      <c r="C199" s="122">
        <v>1</v>
      </c>
      <c r="D199" s="127" t="s">
        <v>54</v>
      </c>
      <c r="E199" s="235">
        <f t="shared" si="42"/>
        <v>36</v>
      </c>
      <c r="F199" s="121" t="s">
        <v>12</v>
      </c>
      <c r="G199" s="122">
        <v>100000</v>
      </c>
      <c r="H199" s="122">
        <f t="shared" si="40"/>
        <v>3600000</v>
      </c>
      <c r="I199" s="273">
        <f t="shared" si="43"/>
        <v>600000</v>
      </c>
      <c r="J199" s="273">
        <f t="shared" si="41"/>
        <v>600000</v>
      </c>
      <c r="K199" s="273">
        <f t="shared" si="41"/>
        <v>600000</v>
      </c>
      <c r="L199" s="273">
        <f t="shared" si="41"/>
        <v>600000</v>
      </c>
      <c r="M199" s="273">
        <f t="shared" si="41"/>
        <v>600000</v>
      </c>
      <c r="N199" s="273">
        <f t="shared" si="41"/>
        <v>600000</v>
      </c>
      <c r="O199" s="288">
        <f t="shared" si="44"/>
        <v>0</v>
      </c>
      <c r="P199" s="259"/>
    </row>
    <row r="200" spans="1:16" s="184" customFormat="1" ht="18.75">
      <c r="A200" s="179"/>
      <c r="B200" s="236" t="s">
        <v>55</v>
      </c>
      <c r="C200" s="235">
        <v>2</v>
      </c>
      <c r="D200" s="237" t="s">
        <v>56</v>
      </c>
      <c r="E200" s="235">
        <f t="shared" si="42"/>
        <v>36</v>
      </c>
      <c r="F200" s="238" t="s">
        <v>12</v>
      </c>
      <c r="G200" s="235">
        <v>100000</v>
      </c>
      <c r="H200" s="235">
        <f t="shared" si="40"/>
        <v>7200000</v>
      </c>
      <c r="I200" s="273">
        <f t="shared" si="43"/>
        <v>1200000</v>
      </c>
      <c r="J200" s="273">
        <f t="shared" si="41"/>
        <v>1200000</v>
      </c>
      <c r="K200" s="273">
        <f t="shared" si="41"/>
        <v>1200000</v>
      </c>
      <c r="L200" s="273">
        <f t="shared" si="41"/>
        <v>1200000</v>
      </c>
      <c r="M200" s="273">
        <f t="shared" si="41"/>
        <v>1200000</v>
      </c>
      <c r="N200" s="273">
        <f t="shared" si="41"/>
        <v>1200000</v>
      </c>
      <c r="O200" s="288">
        <f t="shared" si="44"/>
        <v>0</v>
      </c>
      <c r="P200" s="259"/>
    </row>
    <row r="201" spans="1:16" s="184" customFormat="1" ht="18.75">
      <c r="A201" s="179"/>
      <c r="B201" s="234" t="s">
        <v>57</v>
      </c>
      <c r="C201" s="122">
        <v>2</v>
      </c>
      <c r="D201" s="127" t="s">
        <v>58</v>
      </c>
      <c r="E201" s="235">
        <f t="shared" si="42"/>
        <v>36</v>
      </c>
      <c r="F201" s="121" t="s">
        <v>12</v>
      </c>
      <c r="G201" s="122">
        <v>24000</v>
      </c>
      <c r="H201" s="122">
        <f t="shared" si="40"/>
        <v>1728000</v>
      </c>
      <c r="I201" s="273">
        <f t="shared" si="43"/>
        <v>288000</v>
      </c>
      <c r="J201" s="273">
        <f t="shared" si="41"/>
        <v>288000</v>
      </c>
      <c r="K201" s="273">
        <f t="shared" si="41"/>
        <v>288000</v>
      </c>
      <c r="L201" s="273">
        <f t="shared" si="41"/>
        <v>288000</v>
      </c>
      <c r="M201" s="273">
        <f t="shared" si="41"/>
        <v>288000</v>
      </c>
      <c r="N201" s="273">
        <f t="shared" si="41"/>
        <v>288000</v>
      </c>
      <c r="O201" s="288">
        <f t="shared" si="44"/>
        <v>0</v>
      </c>
      <c r="P201" s="259"/>
    </row>
    <row r="202" spans="1:16" s="184" customFormat="1" ht="18.75">
      <c r="A202" s="179"/>
      <c r="B202" s="234" t="s">
        <v>4</v>
      </c>
      <c r="C202" s="122">
        <v>15</v>
      </c>
      <c r="D202" s="127" t="s">
        <v>11</v>
      </c>
      <c r="E202" s="235">
        <f t="shared" si="42"/>
        <v>36</v>
      </c>
      <c r="F202" s="121" t="s">
        <v>12</v>
      </c>
      <c r="G202" s="122">
        <v>15000</v>
      </c>
      <c r="H202" s="122">
        <f t="shared" si="40"/>
        <v>8100000</v>
      </c>
      <c r="I202" s="273">
        <f t="shared" si="43"/>
        <v>1350000</v>
      </c>
      <c r="J202" s="273">
        <f t="shared" si="41"/>
        <v>1350000</v>
      </c>
      <c r="K202" s="273">
        <f t="shared" si="41"/>
        <v>1350000</v>
      </c>
      <c r="L202" s="273">
        <f t="shared" si="41"/>
        <v>1350000</v>
      </c>
      <c r="M202" s="273">
        <f t="shared" si="41"/>
        <v>1350000</v>
      </c>
      <c r="N202" s="273">
        <f t="shared" si="41"/>
        <v>1350000</v>
      </c>
      <c r="O202" s="288">
        <f t="shared" si="44"/>
        <v>0</v>
      </c>
      <c r="P202" s="259"/>
    </row>
    <row r="203" spans="1:16" s="184" customFormat="1" ht="18.75">
      <c r="A203" s="179"/>
      <c r="B203" s="186" t="s">
        <v>94</v>
      </c>
      <c r="C203" s="235">
        <v>6</v>
      </c>
      <c r="D203" s="237" t="s">
        <v>77</v>
      </c>
      <c r="E203" s="235">
        <v>1</v>
      </c>
      <c r="F203" s="238" t="s">
        <v>12</v>
      </c>
      <c r="G203" s="235">
        <v>500000</v>
      </c>
      <c r="H203" s="235">
        <f t="shared" si="40"/>
        <v>3000000</v>
      </c>
      <c r="I203" s="273">
        <f t="shared" si="43"/>
        <v>500000</v>
      </c>
      <c r="J203" s="273">
        <f t="shared" si="41"/>
        <v>500000</v>
      </c>
      <c r="K203" s="273">
        <f t="shared" si="41"/>
        <v>500000</v>
      </c>
      <c r="L203" s="273">
        <f t="shared" si="41"/>
        <v>500000</v>
      </c>
      <c r="M203" s="273">
        <f t="shared" si="41"/>
        <v>500000</v>
      </c>
      <c r="N203" s="273">
        <f t="shared" si="41"/>
        <v>500000</v>
      </c>
      <c r="O203" s="288">
        <f t="shared" si="44"/>
        <v>0</v>
      </c>
      <c r="P203" s="259"/>
    </row>
    <row r="204" spans="1:16" s="184" customFormat="1" ht="18.75">
      <c r="A204" s="179"/>
      <c r="B204" s="234" t="s">
        <v>104</v>
      </c>
      <c r="C204" s="122">
        <v>3</v>
      </c>
      <c r="D204" s="127" t="s">
        <v>11</v>
      </c>
      <c r="E204" s="235">
        <f t="shared" ref="E204:E211" si="45">6*6</f>
        <v>36</v>
      </c>
      <c r="F204" s="121" t="s">
        <v>12</v>
      </c>
      <c r="G204" s="122">
        <v>20000</v>
      </c>
      <c r="H204" s="122">
        <f t="shared" si="40"/>
        <v>2160000</v>
      </c>
      <c r="I204" s="273">
        <f t="shared" si="43"/>
        <v>360000</v>
      </c>
      <c r="J204" s="273">
        <f t="shared" si="41"/>
        <v>360000</v>
      </c>
      <c r="K204" s="273">
        <f t="shared" si="41"/>
        <v>360000</v>
      </c>
      <c r="L204" s="273">
        <f t="shared" si="41"/>
        <v>360000</v>
      </c>
      <c r="M204" s="273">
        <f t="shared" si="41"/>
        <v>360000</v>
      </c>
      <c r="N204" s="273">
        <f t="shared" si="41"/>
        <v>360000</v>
      </c>
      <c r="O204" s="288">
        <f t="shared" si="44"/>
        <v>0</v>
      </c>
      <c r="P204" s="259"/>
    </row>
    <row r="205" spans="1:16" s="184" customFormat="1" ht="18.75">
      <c r="A205" s="179"/>
      <c r="B205" s="234" t="s">
        <v>105</v>
      </c>
      <c r="C205" s="122">
        <v>3</v>
      </c>
      <c r="D205" s="127" t="s">
        <v>11</v>
      </c>
      <c r="E205" s="235">
        <f t="shared" si="45"/>
        <v>36</v>
      </c>
      <c r="F205" s="121" t="s">
        <v>12</v>
      </c>
      <c r="G205" s="122">
        <v>20000</v>
      </c>
      <c r="H205" s="122">
        <f t="shared" si="40"/>
        <v>2160000</v>
      </c>
      <c r="I205" s="273">
        <f t="shared" si="43"/>
        <v>360000</v>
      </c>
      <c r="J205" s="273">
        <f t="shared" si="41"/>
        <v>360000</v>
      </c>
      <c r="K205" s="273">
        <f t="shared" si="41"/>
        <v>360000</v>
      </c>
      <c r="L205" s="273">
        <f t="shared" si="41"/>
        <v>360000</v>
      </c>
      <c r="M205" s="273">
        <f t="shared" si="41"/>
        <v>360000</v>
      </c>
      <c r="N205" s="273">
        <f t="shared" si="41"/>
        <v>360000</v>
      </c>
      <c r="O205" s="288">
        <f t="shared" si="44"/>
        <v>0</v>
      </c>
      <c r="P205" s="259"/>
    </row>
    <row r="206" spans="1:16" s="184" customFormat="1" ht="18.75">
      <c r="A206" s="179"/>
      <c r="B206" s="234" t="s">
        <v>106</v>
      </c>
      <c r="C206" s="122">
        <v>3</v>
      </c>
      <c r="D206" s="127" t="s">
        <v>11</v>
      </c>
      <c r="E206" s="235">
        <f t="shared" si="45"/>
        <v>36</v>
      </c>
      <c r="F206" s="121" t="s">
        <v>12</v>
      </c>
      <c r="G206" s="122">
        <v>30000</v>
      </c>
      <c r="H206" s="122">
        <f t="shared" si="40"/>
        <v>3240000</v>
      </c>
      <c r="I206" s="273">
        <f t="shared" si="43"/>
        <v>540000</v>
      </c>
      <c r="J206" s="273">
        <f t="shared" ref="J206:N214" si="46">I206</f>
        <v>540000</v>
      </c>
      <c r="K206" s="273">
        <f t="shared" si="46"/>
        <v>540000</v>
      </c>
      <c r="L206" s="273">
        <f t="shared" si="46"/>
        <v>540000</v>
      </c>
      <c r="M206" s="273">
        <f t="shared" si="46"/>
        <v>540000</v>
      </c>
      <c r="N206" s="273">
        <f t="shared" si="46"/>
        <v>540000</v>
      </c>
      <c r="O206" s="288">
        <f t="shared" si="44"/>
        <v>0</v>
      </c>
      <c r="P206" s="259"/>
    </row>
    <row r="207" spans="1:16" s="184" customFormat="1" ht="18.75">
      <c r="A207" s="179"/>
      <c r="B207" s="189" t="s">
        <v>178</v>
      </c>
      <c r="C207" s="122">
        <v>15</v>
      </c>
      <c r="D207" s="127" t="s">
        <v>11</v>
      </c>
      <c r="E207" s="235">
        <f t="shared" si="45"/>
        <v>36</v>
      </c>
      <c r="F207" s="121" t="s">
        <v>12</v>
      </c>
      <c r="G207" s="122">
        <v>10000</v>
      </c>
      <c r="H207" s="122">
        <f t="shared" si="40"/>
        <v>5400000</v>
      </c>
      <c r="I207" s="273">
        <f t="shared" si="43"/>
        <v>900000</v>
      </c>
      <c r="J207" s="273">
        <f t="shared" si="46"/>
        <v>900000</v>
      </c>
      <c r="K207" s="273">
        <f t="shared" si="46"/>
        <v>900000</v>
      </c>
      <c r="L207" s="273">
        <f t="shared" si="46"/>
        <v>900000</v>
      </c>
      <c r="M207" s="273">
        <f t="shared" si="46"/>
        <v>900000</v>
      </c>
      <c r="N207" s="273">
        <f t="shared" si="46"/>
        <v>900000</v>
      </c>
      <c r="O207" s="288">
        <f t="shared" si="44"/>
        <v>0</v>
      </c>
      <c r="P207" s="259"/>
    </row>
    <row r="208" spans="1:16" s="184" customFormat="1" ht="18.75">
      <c r="A208" s="179"/>
      <c r="B208" s="195" t="s">
        <v>135</v>
      </c>
      <c r="C208" s="240">
        <v>3</v>
      </c>
      <c r="D208" s="241" t="s">
        <v>11</v>
      </c>
      <c r="E208" s="235">
        <f t="shared" si="45"/>
        <v>36</v>
      </c>
      <c r="F208" s="191" t="s">
        <v>12</v>
      </c>
      <c r="G208" s="190">
        <v>30000</v>
      </c>
      <c r="H208" s="190">
        <f>+C208*E208*G208</f>
        <v>3240000</v>
      </c>
      <c r="I208" s="273">
        <f t="shared" si="43"/>
        <v>540000</v>
      </c>
      <c r="J208" s="273">
        <f t="shared" si="46"/>
        <v>540000</v>
      </c>
      <c r="K208" s="273">
        <f t="shared" si="46"/>
        <v>540000</v>
      </c>
      <c r="L208" s="273">
        <f t="shared" si="46"/>
        <v>540000</v>
      </c>
      <c r="M208" s="273">
        <f t="shared" si="46"/>
        <v>540000</v>
      </c>
      <c r="N208" s="273">
        <f t="shared" si="46"/>
        <v>540000</v>
      </c>
      <c r="O208" s="288">
        <f t="shared" si="44"/>
        <v>0</v>
      </c>
      <c r="P208" s="259"/>
    </row>
    <row r="209" spans="1:16" s="184" customFormat="1" ht="18.75">
      <c r="A209" s="179"/>
      <c r="B209" s="242" t="s">
        <v>157</v>
      </c>
      <c r="C209" s="181"/>
      <c r="D209" s="182"/>
      <c r="E209" s="235"/>
      <c r="F209" s="181"/>
      <c r="G209" s="243"/>
      <c r="H209" s="243"/>
      <c r="I209" s="273">
        <f t="shared" si="43"/>
        <v>0</v>
      </c>
      <c r="J209" s="273">
        <f t="shared" si="46"/>
        <v>0</v>
      </c>
      <c r="K209" s="273">
        <f t="shared" si="46"/>
        <v>0</v>
      </c>
      <c r="L209" s="273">
        <f t="shared" si="46"/>
        <v>0</v>
      </c>
      <c r="M209" s="273">
        <f t="shared" si="46"/>
        <v>0</v>
      </c>
      <c r="N209" s="273">
        <f t="shared" si="46"/>
        <v>0</v>
      </c>
      <c r="O209" s="288">
        <f t="shared" si="44"/>
        <v>0</v>
      </c>
      <c r="P209" s="259"/>
    </row>
    <row r="210" spans="1:16" s="184" customFormat="1" ht="37.5">
      <c r="A210" s="179"/>
      <c r="B210" s="244" t="s">
        <v>171</v>
      </c>
      <c r="C210" s="179">
        <v>1</v>
      </c>
      <c r="D210" s="239" t="s">
        <v>15</v>
      </c>
      <c r="E210" s="235">
        <f t="shared" si="45"/>
        <v>36</v>
      </c>
      <c r="F210" s="179" t="s">
        <v>16</v>
      </c>
      <c r="G210" s="180">
        <v>30000</v>
      </c>
      <c r="H210" s="180">
        <f>C210*E210*G210</f>
        <v>1080000</v>
      </c>
      <c r="I210" s="273">
        <f t="shared" si="43"/>
        <v>180000</v>
      </c>
      <c r="J210" s="273">
        <f t="shared" si="46"/>
        <v>180000</v>
      </c>
      <c r="K210" s="273">
        <f t="shared" si="46"/>
        <v>180000</v>
      </c>
      <c r="L210" s="273">
        <f t="shared" si="46"/>
        <v>180000</v>
      </c>
      <c r="M210" s="273">
        <f t="shared" si="46"/>
        <v>180000</v>
      </c>
      <c r="N210" s="273">
        <f t="shared" si="46"/>
        <v>180000</v>
      </c>
      <c r="O210" s="288">
        <f t="shared" si="44"/>
        <v>0</v>
      </c>
      <c r="P210" s="259"/>
    </row>
    <row r="211" spans="1:16" s="184" customFormat="1" ht="18.75">
      <c r="A211" s="179"/>
      <c r="B211" s="244" t="s">
        <v>172</v>
      </c>
      <c r="C211" s="179">
        <v>1</v>
      </c>
      <c r="D211" s="239" t="s">
        <v>15</v>
      </c>
      <c r="E211" s="235">
        <f t="shared" si="45"/>
        <v>36</v>
      </c>
      <c r="F211" s="179" t="s">
        <v>16</v>
      </c>
      <c r="G211" s="180">
        <v>10000</v>
      </c>
      <c r="H211" s="180">
        <f>C211*E211*G211</f>
        <v>360000</v>
      </c>
      <c r="I211" s="273">
        <f t="shared" si="43"/>
        <v>60000</v>
      </c>
      <c r="J211" s="273">
        <f t="shared" si="46"/>
        <v>60000</v>
      </c>
      <c r="K211" s="273">
        <f t="shared" si="46"/>
        <v>60000</v>
      </c>
      <c r="L211" s="273">
        <f t="shared" si="46"/>
        <v>60000</v>
      </c>
      <c r="M211" s="273">
        <f t="shared" si="46"/>
        <v>60000</v>
      </c>
      <c r="N211" s="273">
        <f t="shared" si="46"/>
        <v>60000</v>
      </c>
      <c r="O211" s="288">
        <f t="shared" si="44"/>
        <v>0</v>
      </c>
      <c r="P211" s="259"/>
    </row>
    <row r="212" spans="1:16" s="184" customFormat="1" ht="18.75">
      <c r="A212" s="179"/>
      <c r="B212" s="244" t="s">
        <v>91</v>
      </c>
      <c r="C212" s="179">
        <v>20</v>
      </c>
      <c r="D212" s="239" t="s">
        <v>92</v>
      </c>
      <c r="E212" s="179">
        <v>1</v>
      </c>
      <c r="F212" s="179" t="s">
        <v>12</v>
      </c>
      <c r="G212" s="180">
        <v>60000</v>
      </c>
      <c r="H212" s="180">
        <f>C212*E212*G212</f>
        <v>1200000</v>
      </c>
      <c r="I212" s="273">
        <f t="shared" si="43"/>
        <v>200000</v>
      </c>
      <c r="J212" s="273">
        <f t="shared" si="46"/>
        <v>200000</v>
      </c>
      <c r="K212" s="273">
        <f t="shared" si="46"/>
        <v>200000</v>
      </c>
      <c r="L212" s="273">
        <f t="shared" si="46"/>
        <v>200000</v>
      </c>
      <c r="M212" s="273">
        <f t="shared" si="46"/>
        <v>200000</v>
      </c>
      <c r="N212" s="273">
        <f t="shared" si="46"/>
        <v>200000</v>
      </c>
      <c r="O212" s="288">
        <f t="shared" si="44"/>
        <v>0</v>
      </c>
      <c r="P212" s="259"/>
    </row>
    <row r="213" spans="1:16" s="184" customFormat="1" ht="18.75">
      <c r="A213" s="179"/>
      <c r="B213" s="244" t="s">
        <v>78</v>
      </c>
      <c r="C213" s="179">
        <v>1</v>
      </c>
      <c r="D213" s="239" t="s">
        <v>9</v>
      </c>
      <c r="E213" s="235">
        <f>6*6</f>
        <v>36</v>
      </c>
      <c r="F213" s="179" t="s">
        <v>12</v>
      </c>
      <c r="G213" s="180">
        <v>100000</v>
      </c>
      <c r="H213" s="180">
        <f>C213*E213*G213</f>
        <v>3600000</v>
      </c>
      <c r="I213" s="273">
        <f t="shared" si="43"/>
        <v>600000</v>
      </c>
      <c r="J213" s="273">
        <f t="shared" si="46"/>
        <v>600000</v>
      </c>
      <c r="K213" s="273">
        <f t="shared" si="46"/>
        <v>600000</v>
      </c>
      <c r="L213" s="273">
        <f t="shared" si="46"/>
        <v>600000</v>
      </c>
      <c r="M213" s="273">
        <f t="shared" si="46"/>
        <v>600000</v>
      </c>
      <c r="N213" s="273">
        <f t="shared" si="46"/>
        <v>600000</v>
      </c>
      <c r="O213" s="288">
        <f t="shared" si="44"/>
        <v>0</v>
      </c>
      <c r="P213" s="259"/>
    </row>
    <row r="214" spans="1:16" s="184" customFormat="1" ht="37.5">
      <c r="A214" s="179"/>
      <c r="B214" s="244" t="s">
        <v>165</v>
      </c>
      <c r="C214" s="194">
        <v>1</v>
      </c>
      <c r="D214" s="239" t="s">
        <v>129</v>
      </c>
      <c r="E214" s="235">
        <f>6*6</f>
        <v>36</v>
      </c>
      <c r="F214" s="179" t="s">
        <v>12</v>
      </c>
      <c r="G214" s="180">
        <v>500000</v>
      </c>
      <c r="H214" s="180">
        <f>C214*E214*G214</f>
        <v>18000000</v>
      </c>
      <c r="I214" s="273">
        <f t="shared" si="43"/>
        <v>3000000</v>
      </c>
      <c r="J214" s="273">
        <f t="shared" si="46"/>
        <v>3000000</v>
      </c>
      <c r="K214" s="273">
        <f t="shared" si="46"/>
        <v>3000000</v>
      </c>
      <c r="L214" s="273">
        <f t="shared" si="46"/>
        <v>3000000</v>
      </c>
      <c r="M214" s="273">
        <f t="shared" si="46"/>
        <v>3000000</v>
      </c>
      <c r="N214" s="273">
        <f t="shared" si="46"/>
        <v>3000000</v>
      </c>
      <c r="O214" s="288">
        <f t="shared" si="44"/>
        <v>0</v>
      </c>
      <c r="P214" s="259"/>
    </row>
    <row r="215" spans="1:16" s="184" customFormat="1" ht="18.75">
      <c r="A215" s="179"/>
      <c r="B215" s="244"/>
      <c r="C215" s="194"/>
      <c r="D215" s="239"/>
      <c r="E215" s="179"/>
      <c r="F215" s="179"/>
      <c r="G215" s="180"/>
      <c r="H215" s="180"/>
      <c r="I215" s="181"/>
      <c r="J215" s="181"/>
      <c r="K215" s="181"/>
      <c r="L215" s="181"/>
      <c r="M215" s="182"/>
      <c r="N215" s="183"/>
      <c r="O215" s="288">
        <f t="shared" si="44"/>
        <v>0</v>
      </c>
      <c r="P215" s="259"/>
    </row>
    <row r="216" spans="1:16" s="184" customFormat="1" thickBot="1">
      <c r="A216" s="179"/>
      <c r="B216" s="199" t="s">
        <v>241</v>
      </c>
      <c r="C216" s="200"/>
      <c r="D216" s="245"/>
      <c r="E216" s="200"/>
      <c r="F216" s="200"/>
      <c r="G216" s="201"/>
      <c r="H216" s="201">
        <f>SUM(H196:H215)</f>
        <v>79188000</v>
      </c>
      <c r="I216" s="201">
        <f t="shared" ref="I216:N216" si="47">SUM(I196:I215)</f>
        <v>13198000</v>
      </c>
      <c r="J216" s="201">
        <f t="shared" si="47"/>
        <v>13198000</v>
      </c>
      <c r="K216" s="201">
        <f t="shared" si="47"/>
        <v>13198000</v>
      </c>
      <c r="L216" s="201">
        <f t="shared" si="47"/>
        <v>13198000</v>
      </c>
      <c r="M216" s="201">
        <f t="shared" si="47"/>
        <v>13198000</v>
      </c>
      <c r="N216" s="201">
        <f t="shared" si="47"/>
        <v>13198000</v>
      </c>
      <c r="O216" s="288">
        <f t="shared" si="44"/>
        <v>0</v>
      </c>
      <c r="P216" s="259"/>
    </row>
    <row r="217" spans="1:16" s="184" customFormat="1" thickTop="1">
      <c r="A217" s="179"/>
      <c r="B217" s="202"/>
      <c r="C217" s="203"/>
      <c r="D217" s="246"/>
      <c r="E217" s="203"/>
      <c r="F217" s="203"/>
      <c r="G217" s="204"/>
      <c r="H217" s="204"/>
      <c r="I217" s="181"/>
      <c r="J217" s="181"/>
      <c r="K217" s="181"/>
      <c r="L217" s="181"/>
      <c r="M217" s="182"/>
      <c r="N217" s="183"/>
      <c r="O217" s="288">
        <f t="shared" si="44"/>
        <v>0</v>
      </c>
      <c r="P217" s="259"/>
    </row>
    <row r="218" spans="1:16" s="184" customFormat="1" ht="18.75">
      <c r="A218" s="179"/>
      <c r="B218" s="115" t="s">
        <v>173</v>
      </c>
      <c r="C218" s="247"/>
      <c r="D218" s="248"/>
      <c r="E218" s="247"/>
      <c r="F218" s="247"/>
      <c r="G218" s="249"/>
      <c r="H218" s="249"/>
      <c r="I218" s="181"/>
      <c r="J218" s="181"/>
      <c r="K218" s="181"/>
      <c r="L218" s="181"/>
      <c r="M218" s="182"/>
      <c r="N218" s="183"/>
      <c r="O218" s="288">
        <f t="shared" si="44"/>
        <v>0</v>
      </c>
      <c r="P218" s="259"/>
    </row>
    <row r="219" spans="1:16" s="184" customFormat="1" ht="18.75">
      <c r="A219" s="179"/>
      <c r="B219" s="202" t="s">
        <v>244</v>
      </c>
      <c r="C219" s="247"/>
      <c r="D219" s="248"/>
      <c r="E219" s="247"/>
      <c r="F219" s="247"/>
      <c r="G219" s="249"/>
      <c r="H219" s="249"/>
      <c r="I219" s="181"/>
      <c r="J219" s="181"/>
      <c r="K219" s="181"/>
      <c r="L219" s="181"/>
      <c r="M219" s="182"/>
      <c r="N219" s="183"/>
      <c r="O219" s="288">
        <f t="shared" si="44"/>
        <v>0</v>
      </c>
      <c r="P219" s="259"/>
    </row>
    <row r="220" spans="1:16" s="184" customFormat="1" ht="37.5">
      <c r="A220" s="179"/>
      <c r="B220" s="233" t="s">
        <v>159</v>
      </c>
      <c r="C220" s="121"/>
      <c r="D220" s="127"/>
      <c r="E220" s="121"/>
      <c r="F220" s="121"/>
      <c r="G220" s="122"/>
      <c r="H220" s="122"/>
      <c r="I220" s="181"/>
      <c r="J220" s="181"/>
      <c r="K220" s="181"/>
      <c r="L220" s="181"/>
      <c r="M220" s="182"/>
      <c r="N220" s="183"/>
      <c r="O220" s="288">
        <f t="shared" si="44"/>
        <v>0</v>
      </c>
      <c r="P220" s="259"/>
    </row>
    <row r="221" spans="1:16" s="184" customFormat="1" ht="18.75">
      <c r="A221" s="179"/>
      <c r="B221" s="234" t="s">
        <v>137</v>
      </c>
      <c r="C221" s="122">
        <v>6</v>
      </c>
      <c r="D221" s="127" t="s">
        <v>11</v>
      </c>
      <c r="E221" s="235">
        <v>36</v>
      </c>
      <c r="F221" s="121" t="s">
        <v>12</v>
      </c>
      <c r="G221" s="122">
        <v>20000</v>
      </c>
      <c r="H221" s="122">
        <f>+C221*E221*G221</f>
        <v>4320000</v>
      </c>
      <c r="I221" s="273">
        <f>H221/6</f>
        <v>720000</v>
      </c>
      <c r="J221" s="273">
        <f t="shared" ref="J221:N225" si="48">I221</f>
        <v>720000</v>
      </c>
      <c r="K221" s="273">
        <f t="shared" si="48"/>
        <v>720000</v>
      </c>
      <c r="L221" s="273">
        <f t="shared" si="48"/>
        <v>720000</v>
      </c>
      <c r="M221" s="273">
        <f t="shared" si="48"/>
        <v>720000</v>
      </c>
      <c r="N221" s="273">
        <f t="shared" si="48"/>
        <v>720000</v>
      </c>
      <c r="O221" s="288">
        <f t="shared" si="44"/>
        <v>0</v>
      </c>
      <c r="P221" s="259"/>
    </row>
    <row r="222" spans="1:16" s="184" customFormat="1" ht="18.75">
      <c r="A222" s="179"/>
      <c r="B222" s="234" t="s">
        <v>168</v>
      </c>
      <c r="C222" s="122">
        <v>6</v>
      </c>
      <c r="D222" s="127" t="s">
        <v>11</v>
      </c>
      <c r="E222" s="235">
        <v>36</v>
      </c>
      <c r="F222" s="121" t="s">
        <v>12</v>
      </c>
      <c r="G222" s="122">
        <v>10000</v>
      </c>
      <c r="H222" s="122">
        <f>+C222*E222*G222</f>
        <v>2160000</v>
      </c>
      <c r="I222" s="273">
        <f>H222/6</f>
        <v>360000</v>
      </c>
      <c r="J222" s="273">
        <f t="shared" si="48"/>
        <v>360000</v>
      </c>
      <c r="K222" s="273">
        <f t="shared" si="48"/>
        <v>360000</v>
      </c>
      <c r="L222" s="273">
        <f t="shared" si="48"/>
        <v>360000</v>
      </c>
      <c r="M222" s="273">
        <f t="shared" si="48"/>
        <v>360000</v>
      </c>
      <c r="N222" s="273">
        <f t="shared" si="48"/>
        <v>360000</v>
      </c>
      <c r="O222" s="288">
        <f t="shared" si="44"/>
        <v>0</v>
      </c>
      <c r="P222" s="259"/>
    </row>
    <row r="223" spans="1:16" s="184" customFormat="1" ht="18.75">
      <c r="A223" s="179"/>
      <c r="B223" s="236" t="s">
        <v>55</v>
      </c>
      <c r="C223" s="235">
        <v>2</v>
      </c>
      <c r="D223" s="237" t="s">
        <v>56</v>
      </c>
      <c r="E223" s="235">
        <v>36</v>
      </c>
      <c r="F223" s="238" t="s">
        <v>12</v>
      </c>
      <c r="G223" s="235">
        <v>100000</v>
      </c>
      <c r="H223" s="235">
        <f>+C223*E223*G223</f>
        <v>7200000</v>
      </c>
      <c r="I223" s="273">
        <f>H223/6</f>
        <v>1200000</v>
      </c>
      <c r="J223" s="273">
        <f t="shared" si="48"/>
        <v>1200000</v>
      </c>
      <c r="K223" s="273">
        <f t="shared" si="48"/>
        <v>1200000</v>
      </c>
      <c r="L223" s="273">
        <f t="shared" si="48"/>
        <v>1200000</v>
      </c>
      <c r="M223" s="273">
        <f t="shared" si="48"/>
        <v>1200000</v>
      </c>
      <c r="N223" s="273">
        <f t="shared" si="48"/>
        <v>1200000</v>
      </c>
      <c r="O223" s="288">
        <f t="shared" si="44"/>
        <v>0</v>
      </c>
      <c r="P223" s="259"/>
    </row>
    <row r="224" spans="1:16" s="184" customFormat="1" ht="18.75">
      <c r="A224" s="179"/>
      <c r="B224" s="234" t="s">
        <v>57</v>
      </c>
      <c r="C224" s="122">
        <v>2</v>
      </c>
      <c r="D224" s="127" t="s">
        <v>58</v>
      </c>
      <c r="E224" s="235">
        <v>36</v>
      </c>
      <c r="F224" s="121" t="s">
        <v>12</v>
      </c>
      <c r="G224" s="122">
        <v>24000</v>
      </c>
      <c r="H224" s="122">
        <f>+C224*E224*G224</f>
        <v>1728000</v>
      </c>
      <c r="I224" s="273">
        <f>H224/6</f>
        <v>288000</v>
      </c>
      <c r="J224" s="273">
        <f t="shared" si="48"/>
        <v>288000</v>
      </c>
      <c r="K224" s="273">
        <f t="shared" si="48"/>
        <v>288000</v>
      </c>
      <c r="L224" s="273">
        <f t="shared" si="48"/>
        <v>288000</v>
      </c>
      <c r="M224" s="273">
        <f t="shared" si="48"/>
        <v>288000</v>
      </c>
      <c r="N224" s="273">
        <f t="shared" si="48"/>
        <v>288000</v>
      </c>
      <c r="O224" s="288">
        <f t="shared" si="44"/>
        <v>0</v>
      </c>
      <c r="P224" s="259"/>
    </row>
    <row r="225" spans="1:16" s="184" customFormat="1" ht="18.75">
      <c r="A225" s="179"/>
      <c r="B225" s="234" t="s">
        <v>4</v>
      </c>
      <c r="C225" s="122">
        <v>6</v>
      </c>
      <c r="D225" s="127" t="s">
        <v>11</v>
      </c>
      <c r="E225" s="235">
        <v>36</v>
      </c>
      <c r="F225" s="121" t="s">
        <v>12</v>
      </c>
      <c r="G225" s="122">
        <v>15000</v>
      </c>
      <c r="H225" s="122">
        <f>+C225*E225*G225</f>
        <v>3240000</v>
      </c>
      <c r="I225" s="273">
        <f>H225/6</f>
        <v>540000</v>
      </c>
      <c r="J225" s="273">
        <f t="shared" si="48"/>
        <v>540000</v>
      </c>
      <c r="K225" s="273">
        <f t="shared" si="48"/>
        <v>540000</v>
      </c>
      <c r="L225" s="273">
        <f t="shared" si="48"/>
        <v>540000</v>
      </c>
      <c r="M225" s="273">
        <f t="shared" si="48"/>
        <v>540000</v>
      </c>
      <c r="N225" s="273">
        <f t="shared" si="48"/>
        <v>540000</v>
      </c>
      <c r="O225" s="288">
        <f t="shared" si="44"/>
        <v>0</v>
      </c>
      <c r="P225" s="259"/>
    </row>
    <row r="226" spans="1:16" s="184" customFormat="1" ht="18.75">
      <c r="A226" s="179"/>
      <c r="B226" s="186"/>
      <c r="C226" s="235"/>
      <c r="D226" s="237"/>
      <c r="E226" s="235"/>
      <c r="F226" s="238"/>
      <c r="G226" s="235"/>
      <c r="H226" s="235"/>
      <c r="I226" s="181"/>
      <c r="J226" s="181"/>
      <c r="K226" s="181"/>
      <c r="L226" s="181"/>
      <c r="M226" s="182"/>
      <c r="N226" s="183"/>
      <c r="O226" s="288">
        <f t="shared" si="44"/>
        <v>0</v>
      </c>
      <c r="P226" s="259"/>
    </row>
    <row r="227" spans="1:16" s="184" customFormat="1" thickBot="1">
      <c r="A227" s="179"/>
      <c r="B227" s="199" t="s">
        <v>245</v>
      </c>
      <c r="C227" s="200"/>
      <c r="D227" s="245"/>
      <c r="E227" s="200"/>
      <c r="F227" s="200"/>
      <c r="G227" s="201"/>
      <c r="H227" s="201">
        <f>SUM(H221:H226)</f>
        <v>18648000</v>
      </c>
      <c r="I227" s="201">
        <f t="shared" ref="I227:N227" si="49">SUM(I221:I226)</f>
        <v>3108000</v>
      </c>
      <c r="J227" s="201">
        <f t="shared" si="49"/>
        <v>3108000</v>
      </c>
      <c r="K227" s="201">
        <f t="shared" si="49"/>
        <v>3108000</v>
      </c>
      <c r="L227" s="201">
        <f t="shared" si="49"/>
        <v>3108000</v>
      </c>
      <c r="M227" s="201">
        <f t="shared" si="49"/>
        <v>3108000</v>
      </c>
      <c r="N227" s="201">
        <f t="shared" si="49"/>
        <v>3108000</v>
      </c>
      <c r="O227" s="288">
        <f t="shared" si="44"/>
        <v>0</v>
      </c>
      <c r="P227" s="259"/>
    </row>
    <row r="228" spans="1:16" s="184" customFormat="1" thickTop="1">
      <c r="A228" s="179"/>
      <c r="B228" s="250"/>
      <c r="C228" s="251"/>
      <c r="D228" s="252"/>
      <c r="E228" s="251"/>
      <c r="F228" s="253"/>
      <c r="G228" s="251"/>
      <c r="H228" s="251"/>
      <c r="I228" s="181"/>
      <c r="J228" s="181"/>
      <c r="K228" s="181"/>
      <c r="L228" s="181"/>
      <c r="M228" s="182"/>
      <c r="N228" s="183"/>
      <c r="O228" s="288">
        <f t="shared" si="44"/>
        <v>0</v>
      </c>
      <c r="P228" s="259"/>
    </row>
    <row r="229" spans="1:16" s="184" customFormat="1" ht="18.75">
      <c r="A229" s="179"/>
      <c r="B229" s="254" t="s">
        <v>174</v>
      </c>
      <c r="C229" s="255"/>
      <c r="D229" s="256"/>
      <c r="E229" s="255"/>
      <c r="F229" s="255"/>
      <c r="G229" s="257"/>
      <c r="H229" s="257"/>
      <c r="I229" s="181"/>
      <c r="J229" s="181"/>
      <c r="K229" s="181"/>
      <c r="L229" s="181"/>
      <c r="M229" s="182"/>
      <c r="N229" s="183"/>
      <c r="O229" s="288">
        <f t="shared" si="44"/>
        <v>0</v>
      </c>
      <c r="P229" s="259"/>
    </row>
    <row r="230" spans="1:16" s="184" customFormat="1" ht="18.75">
      <c r="A230" s="179"/>
      <c r="B230" s="202" t="s">
        <v>246</v>
      </c>
      <c r="C230" s="255"/>
      <c r="D230" s="256"/>
      <c r="E230" s="255"/>
      <c r="F230" s="255"/>
      <c r="G230" s="257"/>
      <c r="H230" s="257"/>
      <c r="I230" s="181"/>
      <c r="J230" s="181"/>
      <c r="K230" s="181"/>
      <c r="L230" s="181"/>
      <c r="M230" s="182"/>
      <c r="N230" s="183"/>
      <c r="O230" s="288">
        <f t="shared" si="44"/>
        <v>0</v>
      </c>
      <c r="P230" s="259"/>
    </row>
    <row r="231" spans="1:16" s="184" customFormat="1" ht="37.5">
      <c r="A231" s="179"/>
      <c r="B231" s="233" t="s">
        <v>160</v>
      </c>
      <c r="C231" s="121"/>
      <c r="D231" s="127"/>
      <c r="E231" s="121"/>
      <c r="F231" s="121"/>
      <c r="G231" s="122"/>
      <c r="H231" s="122"/>
      <c r="I231" s="181"/>
      <c r="J231" s="181"/>
      <c r="K231" s="181"/>
      <c r="L231" s="181"/>
      <c r="M231" s="182"/>
      <c r="N231" s="183"/>
      <c r="O231" s="288">
        <f t="shared" si="44"/>
        <v>0</v>
      </c>
      <c r="P231" s="259"/>
    </row>
    <row r="232" spans="1:16" s="184" customFormat="1" ht="18.75">
      <c r="A232" s="179"/>
      <c r="B232" s="115"/>
      <c r="C232" s="121"/>
      <c r="D232" s="127"/>
      <c r="E232" s="121"/>
      <c r="F232" s="121"/>
      <c r="G232" s="122"/>
      <c r="H232" s="122"/>
      <c r="I232" s="181"/>
      <c r="J232" s="181"/>
      <c r="K232" s="181"/>
      <c r="L232" s="181"/>
      <c r="M232" s="182"/>
      <c r="N232" s="183"/>
      <c r="O232" s="288">
        <f t="shared" si="44"/>
        <v>0</v>
      </c>
      <c r="P232" s="259"/>
    </row>
    <row r="233" spans="1:16" s="184" customFormat="1" ht="18.75">
      <c r="A233" s="179"/>
      <c r="B233" s="234" t="s">
        <v>136</v>
      </c>
      <c r="C233" s="122">
        <v>6</v>
      </c>
      <c r="D233" s="127" t="s">
        <v>11</v>
      </c>
      <c r="E233" s="235">
        <v>36</v>
      </c>
      <c r="F233" s="121" t="s">
        <v>12</v>
      </c>
      <c r="G233" s="122">
        <v>20000</v>
      </c>
      <c r="H233" s="122">
        <f>+C233*E233*G233</f>
        <v>4320000</v>
      </c>
      <c r="I233" s="273">
        <f>H233/6</f>
        <v>720000</v>
      </c>
      <c r="J233" s="273">
        <f t="shared" ref="J233:N237" si="50">I233</f>
        <v>720000</v>
      </c>
      <c r="K233" s="273">
        <f t="shared" si="50"/>
        <v>720000</v>
      </c>
      <c r="L233" s="273">
        <f t="shared" si="50"/>
        <v>720000</v>
      </c>
      <c r="M233" s="273">
        <f t="shared" si="50"/>
        <v>720000</v>
      </c>
      <c r="N233" s="273">
        <f t="shared" si="50"/>
        <v>720000</v>
      </c>
      <c r="O233" s="288">
        <f t="shared" si="44"/>
        <v>0</v>
      </c>
      <c r="P233" s="259"/>
    </row>
    <row r="234" spans="1:16" s="184" customFormat="1" ht="18.75">
      <c r="A234" s="179"/>
      <c r="B234" s="234" t="s">
        <v>169</v>
      </c>
      <c r="C234" s="122">
        <v>6</v>
      </c>
      <c r="D234" s="127" t="s">
        <v>11</v>
      </c>
      <c r="E234" s="235">
        <v>36</v>
      </c>
      <c r="F234" s="121" t="s">
        <v>12</v>
      </c>
      <c r="G234" s="122">
        <v>10000</v>
      </c>
      <c r="H234" s="122">
        <f>+C234*E234*G234</f>
        <v>2160000</v>
      </c>
      <c r="I234" s="273">
        <f>H234/6</f>
        <v>360000</v>
      </c>
      <c r="J234" s="273">
        <f t="shared" si="50"/>
        <v>360000</v>
      </c>
      <c r="K234" s="273">
        <f t="shared" si="50"/>
        <v>360000</v>
      </c>
      <c r="L234" s="273">
        <f t="shared" si="50"/>
        <v>360000</v>
      </c>
      <c r="M234" s="273">
        <f t="shared" si="50"/>
        <v>360000</v>
      </c>
      <c r="N234" s="273">
        <f t="shared" si="50"/>
        <v>360000</v>
      </c>
      <c r="O234" s="288">
        <f t="shared" si="44"/>
        <v>0</v>
      </c>
      <c r="P234" s="259"/>
    </row>
    <row r="235" spans="1:16" s="184" customFormat="1" ht="18.75">
      <c r="A235" s="179"/>
      <c r="B235" s="236" t="s">
        <v>55</v>
      </c>
      <c r="C235" s="235">
        <v>2</v>
      </c>
      <c r="D235" s="237" t="s">
        <v>56</v>
      </c>
      <c r="E235" s="235">
        <v>36</v>
      </c>
      <c r="F235" s="238" t="s">
        <v>12</v>
      </c>
      <c r="G235" s="235">
        <v>100000</v>
      </c>
      <c r="H235" s="235">
        <f>+C235*E235*G235</f>
        <v>7200000</v>
      </c>
      <c r="I235" s="273">
        <f>H235/6</f>
        <v>1200000</v>
      </c>
      <c r="J235" s="273">
        <f t="shared" si="50"/>
        <v>1200000</v>
      </c>
      <c r="K235" s="273">
        <f t="shared" si="50"/>
        <v>1200000</v>
      </c>
      <c r="L235" s="273">
        <f t="shared" si="50"/>
        <v>1200000</v>
      </c>
      <c r="M235" s="273">
        <f t="shared" si="50"/>
        <v>1200000</v>
      </c>
      <c r="N235" s="273">
        <f t="shared" si="50"/>
        <v>1200000</v>
      </c>
      <c r="O235" s="288">
        <f t="shared" si="44"/>
        <v>0</v>
      </c>
      <c r="P235" s="259"/>
    </row>
    <row r="236" spans="1:16" s="184" customFormat="1" ht="18.75">
      <c r="A236" s="179"/>
      <c r="B236" s="234" t="s">
        <v>57</v>
      </c>
      <c r="C236" s="122">
        <v>2</v>
      </c>
      <c r="D236" s="127" t="s">
        <v>58</v>
      </c>
      <c r="E236" s="235">
        <v>36</v>
      </c>
      <c r="F236" s="121" t="s">
        <v>12</v>
      </c>
      <c r="G236" s="122">
        <v>24000</v>
      </c>
      <c r="H236" s="122">
        <f>+C236*E236*G236</f>
        <v>1728000</v>
      </c>
      <c r="I236" s="273">
        <f>H236/6</f>
        <v>288000</v>
      </c>
      <c r="J236" s="273">
        <f t="shared" si="50"/>
        <v>288000</v>
      </c>
      <c r="K236" s="273">
        <f t="shared" si="50"/>
        <v>288000</v>
      </c>
      <c r="L236" s="273">
        <f t="shared" si="50"/>
        <v>288000</v>
      </c>
      <c r="M236" s="273">
        <f t="shared" si="50"/>
        <v>288000</v>
      </c>
      <c r="N236" s="273">
        <f t="shared" si="50"/>
        <v>288000</v>
      </c>
      <c r="O236" s="288">
        <f t="shared" si="44"/>
        <v>0</v>
      </c>
      <c r="P236" s="259"/>
    </row>
    <row r="237" spans="1:16" s="184" customFormat="1" ht="18.75">
      <c r="A237" s="179"/>
      <c r="B237" s="234" t="s">
        <v>4</v>
      </c>
      <c r="C237" s="122">
        <v>6</v>
      </c>
      <c r="D237" s="127" t="s">
        <v>11</v>
      </c>
      <c r="E237" s="235">
        <v>36</v>
      </c>
      <c r="F237" s="121" t="s">
        <v>12</v>
      </c>
      <c r="G237" s="122">
        <v>15000</v>
      </c>
      <c r="H237" s="122">
        <f>+C237*E237*G237</f>
        <v>3240000</v>
      </c>
      <c r="I237" s="273">
        <f>H237/6</f>
        <v>540000</v>
      </c>
      <c r="J237" s="273">
        <f t="shared" si="50"/>
        <v>540000</v>
      </c>
      <c r="K237" s="273">
        <f t="shared" si="50"/>
        <v>540000</v>
      </c>
      <c r="L237" s="273">
        <f t="shared" si="50"/>
        <v>540000</v>
      </c>
      <c r="M237" s="273">
        <f t="shared" si="50"/>
        <v>540000</v>
      </c>
      <c r="N237" s="273">
        <f t="shared" si="50"/>
        <v>540000</v>
      </c>
      <c r="O237" s="288">
        <f t="shared" si="44"/>
        <v>0</v>
      </c>
      <c r="P237" s="259"/>
    </row>
    <row r="238" spans="1:16" s="184" customFormat="1" ht="18.75">
      <c r="A238" s="179"/>
      <c r="B238" s="189"/>
      <c r="C238" s="122"/>
      <c r="D238" s="127"/>
      <c r="E238" s="122"/>
      <c r="F238" s="121"/>
      <c r="G238" s="122"/>
      <c r="H238" s="122"/>
      <c r="I238" s="181"/>
      <c r="J238" s="181"/>
      <c r="K238" s="181"/>
      <c r="L238" s="181"/>
      <c r="M238" s="182"/>
      <c r="N238" s="183"/>
      <c r="O238" s="288">
        <f t="shared" si="44"/>
        <v>0</v>
      </c>
      <c r="P238" s="259"/>
    </row>
    <row r="239" spans="1:16" s="184" customFormat="1" thickBot="1">
      <c r="A239" s="179"/>
      <c r="B239" s="199" t="s">
        <v>247</v>
      </c>
      <c r="C239" s="200"/>
      <c r="D239" s="245"/>
      <c r="E239" s="200"/>
      <c r="F239" s="200"/>
      <c r="G239" s="201"/>
      <c r="H239" s="201">
        <f>SUM(H233:H238)</f>
        <v>18648000</v>
      </c>
      <c r="I239" s="201">
        <f t="shared" ref="I239:N239" si="51">SUM(I233:I238)</f>
        <v>3108000</v>
      </c>
      <c r="J239" s="201">
        <f t="shared" si="51"/>
        <v>3108000</v>
      </c>
      <c r="K239" s="201">
        <f t="shared" si="51"/>
        <v>3108000</v>
      </c>
      <c r="L239" s="201">
        <f t="shared" si="51"/>
        <v>3108000</v>
      </c>
      <c r="M239" s="201">
        <f t="shared" si="51"/>
        <v>3108000</v>
      </c>
      <c r="N239" s="201">
        <f t="shared" si="51"/>
        <v>3108000</v>
      </c>
      <c r="O239" s="288">
        <f t="shared" si="44"/>
        <v>0</v>
      </c>
      <c r="P239" s="259"/>
    </row>
    <row r="240" spans="1:16" s="184" customFormat="1" thickTop="1">
      <c r="A240" s="179"/>
      <c r="B240" s="254"/>
      <c r="C240" s="255"/>
      <c r="D240" s="256"/>
      <c r="E240" s="255"/>
      <c r="F240" s="255"/>
      <c r="G240" s="257"/>
      <c r="H240" s="257"/>
      <c r="I240" s="181"/>
      <c r="J240" s="181"/>
      <c r="K240" s="181"/>
      <c r="L240" s="181"/>
      <c r="M240" s="182"/>
      <c r="N240" s="183"/>
      <c r="O240" s="288">
        <f t="shared" si="44"/>
        <v>0</v>
      </c>
      <c r="P240" s="259"/>
    </row>
    <row r="241" spans="1:16" s="184" customFormat="1" ht="18.75">
      <c r="A241" s="179"/>
      <c r="B241" s="115" t="s">
        <v>248</v>
      </c>
      <c r="C241" s="247"/>
      <c r="D241" s="248"/>
      <c r="E241" s="247"/>
      <c r="F241" s="247"/>
      <c r="G241" s="249"/>
      <c r="H241" s="249"/>
      <c r="I241" s="181"/>
      <c r="J241" s="181"/>
      <c r="K241" s="181"/>
      <c r="L241" s="181"/>
      <c r="M241" s="182"/>
      <c r="N241" s="183"/>
      <c r="O241" s="288">
        <f t="shared" si="44"/>
        <v>0</v>
      </c>
      <c r="P241" s="259"/>
    </row>
    <row r="242" spans="1:16" s="184" customFormat="1" ht="18.75">
      <c r="A242" s="179"/>
      <c r="B242" s="202" t="s">
        <v>249</v>
      </c>
      <c r="C242" s="247"/>
      <c r="D242" s="248"/>
      <c r="E242" s="247"/>
      <c r="F242" s="247"/>
      <c r="G242" s="249"/>
      <c r="H242" s="249"/>
      <c r="I242" s="181"/>
      <c r="J242" s="181"/>
      <c r="K242" s="181"/>
      <c r="L242" s="181"/>
      <c r="M242" s="182"/>
      <c r="N242" s="183"/>
      <c r="O242" s="288">
        <f t="shared" si="44"/>
        <v>0</v>
      </c>
      <c r="P242" s="259"/>
    </row>
    <row r="243" spans="1:16" s="184" customFormat="1" ht="37.5">
      <c r="A243" s="179"/>
      <c r="B243" s="233" t="s">
        <v>490</v>
      </c>
      <c r="C243" s="121"/>
      <c r="D243" s="127"/>
      <c r="E243" s="121"/>
      <c r="F243" s="121"/>
      <c r="G243" s="122"/>
      <c r="H243" s="122"/>
      <c r="I243" s="181"/>
      <c r="J243" s="181"/>
      <c r="K243" s="181"/>
      <c r="L243" s="181"/>
      <c r="M243" s="182"/>
      <c r="N243" s="183"/>
      <c r="O243" s="288">
        <f t="shared" si="44"/>
        <v>0</v>
      </c>
      <c r="P243" s="259"/>
    </row>
    <row r="244" spans="1:16" s="184" customFormat="1" ht="18.75">
      <c r="A244" s="179"/>
      <c r="B244" s="115"/>
      <c r="C244" s="121"/>
      <c r="D244" s="127"/>
      <c r="E244" s="121"/>
      <c r="F244" s="121"/>
      <c r="G244" s="122"/>
      <c r="H244" s="122"/>
      <c r="I244" s="181"/>
      <c r="J244" s="181"/>
      <c r="K244" s="181"/>
      <c r="L244" s="181"/>
      <c r="M244" s="182"/>
      <c r="N244" s="183"/>
      <c r="O244" s="288">
        <f t="shared" si="44"/>
        <v>0</v>
      </c>
      <c r="P244" s="259"/>
    </row>
    <row r="245" spans="1:16" s="184" customFormat="1" ht="18.75">
      <c r="A245" s="179"/>
      <c r="B245" s="236" t="s">
        <v>491</v>
      </c>
      <c r="C245" s="235">
        <v>8</v>
      </c>
      <c r="D245" s="237" t="s">
        <v>11</v>
      </c>
      <c r="E245" s="235">
        <f>6*6*2</f>
        <v>72</v>
      </c>
      <c r="F245" s="238" t="s">
        <v>12</v>
      </c>
      <c r="G245" s="235">
        <v>50000</v>
      </c>
      <c r="H245" s="235">
        <f t="shared" ref="H245:H255" si="52">+C245*E245*G245</f>
        <v>28800000</v>
      </c>
      <c r="I245" s="273">
        <f t="shared" ref="I245:I255" si="53">H245/6</f>
        <v>4800000</v>
      </c>
      <c r="J245" s="273">
        <f t="shared" ref="J245:N255" si="54">I245</f>
        <v>4800000</v>
      </c>
      <c r="K245" s="273">
        <f t="shared" si="54"/>
        <v>4800000</v>
      </c>
      <c r="L245" s="273">
        <f t="shared" si="54"/>
        <v>4800000</v>
      </c>
      <c r="M245" s="273">
        <f t="shared" si="54"/>
        <v>4800000</v>
      </c>
      <c r="N245" s="273">
        <f t="shared" si="54"/>
        <v>4800000</v>
      </c>
      <c r="O245" s="288">
        <f t="shared" si="44"/>
        <v>0</v>
      </c>
      <c r="P245" s="259"/>
    </row>
    <row r="246" spans="1:16" s="184" customFormat="1" ht="18.75">
      <c r="A246" s="179"/>
      <c r="B246" s="236" t="s">
        <v>166</v>
      </c>
      <c r="C246" s="235">
        <v>8</v>
      </c>
      <c r="D246" s="237" t="s">
        <v>11</v>
      </c>
      <c r="E246" s="235">
        <f t="shared" ref="E246:E251" si="55">6*6*2</f>
        <v>72</v>
      </c>
      <c r="F246" s="238" t="s">
        <v>12</v>
      </c>
      <c r="G246" s="235">
        <v>30000</v>
      </c>
      <c r="H246" s="235">
        <f>+C246*E246*G246</f>
        <v>17280000</v>
      </c>
      <c r="I246" s="273">
        <f t="shared" si="53"/>
        <v>2880000</v>
      </c>
      <c r="J246" s="273">
        <f t="shared" si="54"/>
        <v>2880000</v>
      </c>
      <c r="K246" s="273">
        <f t="shared" si="54"/>
        <v>2880000</v>
      </c>
      <c r="L246" s="273">
        <f t="shared" si="54"/>
        <v>2880000</v>
      </c>
      <c r="M246" s="273">
        <f t="shared" si="54"/>
        <v>2880000</v>
      </c>
      <c r="N246" s="273">
        <f t="shared" si="54"/>
        <v>2880000</v>
      </c>
      <c r="O246" s="288">
        <f t="shared" si="44"/>
        <v>0</v>
      </c>
      <c r="P246" s="259"/>
    </row>
    <row r="247" spans="1:16" s="184" customFormat="1" ht="18.75">
      <c r="A247" s="179"/>
      <c r="B247" s="189" t="s">
        <v>52</v>
      </c>
      <c r="C247" s="190">
        <v>1</v>
      </c>
      <c r="D247" s="127" t="s">
        <v>11</v>
      </c>
      <c r="E247" s="235">
        <f t="shared" si="55"/>
        <v>72</v>
      </c>
      <c r="F247" s="121" t="s">
        <v>16</v>
      </c>
      <c r="G247" s="122">
        <v>20000</v>
      </c>
      <c r="H247" s="122">
        <f t="shared" si="52"/>
        <v>1440000</v>
      </c>
      <c r="I247" s="273">
        <f t="shared" si="53"/>
        <v>240000</v>
      </c>
      <c r="J247" s="273">
        <f t="shared" si="54"/>
        <v>240000</v>
      </c>
      <c r="K247" s="273">
        <f t="shared" si="54"/>
        <v>240000</v>
      </c>
      <c r="L247" s="273">
        <f t="shared" si="54"/>
        <v>240000</v>
      </c>
      <c r="M247" s="273">
        <f t="shared" si="54"/>
        <v>240000</v>
      </c>
      <c r="N247" s="273">
        <f t="shared" si="54"/>
        <v>240000</v>
      </c>
      <c r="O247" s="288">
        <f t="shared" si="44"/>
        <v>0</v>
      </c>
      <c r="P247" s="259"/>
    </row>
    <row r="248" spans="1:16" s="184" customFormat="1" ht="18.75">
      <c r="A248" s="179"/>
      <c r="B248" s="234" t="s">
        <v>53</v>
      </c>
      <c r="C248" s="122">
        <v>1</v>
      </c>
      <c r="D248" s="127" t="s">
        <v>54</v>
      </c>
      <c r="E248" s="235">
        <f t="shared" si="55"/>
        <v>72</v>
      </c>
      <c r="F248" s="121" t="s">
        <v>12</v>
      </c>
      <c r="G248" s="122">
        <v>100000</v>
      </c>
      <c r="H248" s="122">
        <f t="shared" si="52"/>
        <v>7200000</v>
      </c>
      <c r="I248" s="273">
        <f t="shared" si="53"/>
        <v>1200000</v>
      </c>
      <c r="J248" s="273">
        <f t="shared" si="54"/>
        <v>1200000</v>
      </c>
      <c r="K248" s="273">
        <f t="shared" si="54"/>
        <v>1200000</v>
      </c>
      <c r="L248" s="273">
        <f t="shared" si="54"/>
        <v>1200000</v>
      </c>
      <c r="M248" s="273">
        <f t="shared" si="54"/>
        <v>1200000</v>
      </c>
      <c r="N248" s="273">
        <f t="shared" si="54"/>
        <v>1200000</v>
      </c>
      <c r="O248" s="288">
        <f t="shared" si="44"/>
        <v>0</v>
      </c>
      <c r="P248" s="259"/>
    </row>
    <row r="249" spans="1:16" s="184" customFormat="1" ht="18.75">
      <c r="A249" s="179"/>
      <c r="B249" s="236" t="s">
        <v>55</v>
      </c>
      <c r="C249" s="235">
        <v>2</v>
      </c>
      <c r="D249" s="237" t="s">
        <v>56</v>
      </c>
      <c r="E249" s="235">
        <f t="shared" si="55"/>
        <v>72</v>
      </c>
      <c r="F249" s="238" t="s">
        <v>12</v>
      </c>
      <c r="G249" s="235">
        <v>100000</v>
      </c>
      <c r="H249" s="235">
        <f t="shared" si="52"/>
        <v>14400000</v>
      </c>
      <c r="I249" s="273">
        <f t="shared" si="53"/>
        <v>2400000</v>
      </c>
      <c r="J249" s="273">
        <f t="shared" si="54"/>
        <v>2400000</v>
      </c>
      <c r="K249" s="273">
        <f t="shared" si="54"/>
        <v>2400000</v>
      </c>
      <c r="L249" s="273">
        <f t="shared" si="54"/>
        <v>2400000</v>
      </c>
      <c r="M249" s="273">
        <f t="shared" si="54"/>
        <v>2400000</v>
      </c>
      <c r="N249" s="273">
        <f t="shared" si="54"/>
        <v>2400000</v>
      </c>
      <c r="O249" s="288">
        <f t="shared" si="44"/>
        <v>0</v>
      </c>
      <c r="P249" s="259"/>
    </row>
    <row r="250" spans="1:16" s="184" customFormat="1" ht="18.75">
      <c r="A250" s="179"/>
      <c r="B250" s="234" t="s">
        <v>57</v>
      </c>
      <c r="C250" s="122">
        <v>4</v>
      </c>
      <c r="D250" s="127" t="s">
        <v>58</v>
      </c>
      <c r="E250" s="235">
        <f t="shared" si="55"/>
        <v>72</v>
      </c>
      <c r="F250" s="121" t="s">
        <v>12</v>
      </c>
      <c r="G250" s="122">
        <v>24000</v>
      </c>
      <c r="H250" s="122">
        <f t="shared" si="52"/>
        <v>6912000</v>
      </c>
      <c r="I250" s="273">
        <f t="shared" si="53"/>
        <v>1152000</v>
      </c>
      <c r="J250" s="273">
        <f t="shared" si="54"/>
        <v>1152000</v>
      </c>
      <c r="K250" s="273">
        <f t="shared" si="54"/>
        <v>1152000</v>
      </c>
      <c r="L250" s="273">
        <f t="shared" si="54"/>
        <v>1152000</v>
      </c>
      <c r="M250" s="273">
        <f t="shared" si="54"/>
        <v>1152000</v>
      </c>
      <c r="N250" s="273">
        <f t="shared" si="54"/>
        <v>1152000</v>
      </c>
      <c r="O250" s="288">
        <f t="shared" si="44"/>
        <v>0</v>
      </c>
      <c r="P250" s="259"/>
    </row>
    <row r="251" spans="1:16" s="184" customFormat="1" ht="18.75">
      <c r="A251" s="179"/>
      <c r="B251" s="236" t="s">
        <v>4</v>
      </c>
      <c r="C251" s="235">
        <v>8</v>
      </c>
      <c r="D251" s="237" t="s">
        <v>11</v>
      </c>
      <c r="E251" s="235">
        <f t="shared" si="55"/>
        <v>72</v>
      </c>
      <c r="F251" s="238" t="s">
        <v>12</v>
      </c>
      <c r="G251" s="235">
        <v>15000</v>
      </c>
      <c r="H251" s="235">
        <f t="shared" si="52"/>
        <v>8640000</v>
      </c>
      <c r="I251" s="273">
        <f t="shared" si="53"/>
        <v>1440000</v>
      </c>
      <c r="J251" s="273">
        <f t="shared" si="54"/>
        <v>1440000</v>
      </c>
      <c r="K251" s="273">
        <f t="shared" si="54"/>
        <v>1440000</v>
      </c>
      <c r="L251" s="273">
        <f t="shared" si="54"/>
        <v>1440000</v>
      </c>
      <c r="M251" s="273">
        <f t="shared" si="54"/>
        <v>1440000</v>
      </c>
      <c r="N251" s="273">
        <f t="shared" si="54"/>
        <v>1440000</v>
      </c>
      <c r="O251" s="288">
        <f t="shared" si="44"/>
        <v>0</v>
      </c>
      <c r="P251" s="259"/>
    </row>
    <row r="252" spans="1:16" s="184" customFormat="1" ht="37.5">
      <c r="A252" s="179"/>
      <c r="B252" s="186" t="s">
        <v>141</v>
      </c>
      <c r="C252" s="235">
        <v>1</v>
      </c>
      <c r="D252" s="237" t="s">
        <v>11</v>
      </c>
      <c r="E252" s="235">
        <v>36</v>
      </c>
      <c r="F252" s="238" t="s">
        <v>12</v>
      </c>
      <c r="G252" s="122">
        <v>100000</v>
      </c>
      <c r="H252" s="122">
        <f>+C252*E252*G252</f>
        <v>3600000</v>
      </c>
      <c r="I252" s="273">
        <f t="shared" si="53"/>
        <v>600000</v>
      </c>
      <c r="J252" s="273">
        <f t="shared" si="54"/>
        <v>600000</v>
      </c>
      <c r="K252" s="273">
        <f t="shared" si="54"/>
        <v>600000</v>
      </c>
      <c r="L252" s="273">
        <f t="shared" si="54"/>
        <v>600000</v>
      </c>
      <c r="M252" s="273">
        <f t="shared" si="54"/>
        <v>600000</v>
      </c>
      <c r="N252" s="273">
        <f t="shared" si="54"/>
        <v>600000</v>
      </c>
      <c r="O252" s="288">
        <f t="shared" si="44"/>
        <v>0</v>
      </c>
      <c r="P252" s="259"/>
    </row>
    <row r="253" spans="1:16" s="184" customFormat="1" ht="18.75">
      <c r="A253" s="179"/>
      <c r="B253" s="234" t="s">
        <v>104</v>
      </c>
      <c r="C253" s="122">
        <v>1</v>
      </c>
      <c r="D253" s="127" t="s">
        <v>11</v>
      </c>
      <c r="E253" s="235">
        <f>6*6*2</f>
        <v>72</v>
      </c>
      <c r="F253" s="121" t="s">
        <v>12</v>
      </c>
      <c r="G253" s="122">
        <v>20000</v>
      </c>
      <c r="H253" s="122">
        <f t="shared" si="52"/>
        <v>1440000</v>
      </c>
      <c r="I253" s="273">
        <f t="shared" si="53"/>
        <v>240000</v>
      </c>
      <c r="J253" s="273">
        <f t="shared" si="54"/>
        <v>240000</v>
      </c>
      <c r="K253" s="273">
        <f t="shared" si="54"/>
        <v>240000</v>
      </c>
      <c r="L253" s="273">
        <f t="shared" si="54"/>
        <v>240000</v>
      </c>
      <c r="M253" s="273">
        <f t="shared" si="54"/>
        <v>240000</v>
      </c>
      <c r="N253" s="273">
        <f t="shared" si="54"/>
        <v>240000</v>
      </c>
      <c r="O253" s="288">
        <f t="shared" si="44"/>
        <v>0</v>
      </c>
      <c r="P253" s="259"/>
    </row>
    <row r="254" spans="1:16" s="184" customFormat="1" ht="18.75">
      <c r="A254" s="179"/>
      <c r="B254" s="234" t="s">
        <v>106</v>
      </c>
      <c r="C254" s="122">
        <v>1</v>
      </c>
      <c r="D254" s="127" t="s">
        <v>11</v>
      </c>
      <c r="E254" s="235">
        <f>6*6*2</f>
        <v>72</v>
      </c>
      <c r="F254" s="121" t="s">
        <v>12</v>
      </c>
      <c r="G254" s="122">
        <v>30000</v>
      </c>
      <c r="H254" s="122">
        <f t="shared" si="52"/>
        <v>2160000</v>
      </c>
      <c r="I254" s="273">
        <f t="shared" si="53"/>
        <v>360000</v>
      </c>
      <c r="J254" s="273">
        <f t="shared" si="54"/>
        <v>360000</v>
      </c>
      <c r="K254" s="273">
        <f t="shared" si="54"/>
        <v>360000</v>
      </c>
      <c r="L254" s="273">
        <f t="shared" si="54"/>
        <v>360000</v>
      </c>
      <c r="M254" s="273">
        <f t="shared" si="54"/>
        <v>360000</v>
      </c>
      <c r="N254" s="273">
        <f t="shared" si="54"/>
        <v>360000</v>
      </c>
      <c r="O254" s="288">
        <f t="shared" si="44"/>
        <v>0</v>
      </c>
      <c r="P254" s="259"/>
    </row>
    <row r="255" spans="1:16" s="184" customFormat="1" ht="18.75">
      <c r="A255" s="179"/>
      <c r="B255" s="186" t="s">
        <v>107</v>
      </c>
      <c r="C255" s="235">
        <v>5</v>
      </c>
      <c r="D255" s="237" t="s">
        <v>11</v>
      </c>
      <c r="E255" s="235">
        <f>6*6*2</f>
        <v>72</v>
      </c>
      <c r="F255" s="238" t="s">
        <v>12</v>
      </c>
      <c r="G255" s="235">
        <v>10000</v>
      </c>
      <c r="H255" s="235">
        <f t="shared" si="52"/>
        <v>3600000</v>
      </c>
      <c r="I255" s="273">
        <f t="shared" si="53"/>
        <v>600000</v>
      </c>
      <c r="J255" s="273">
        <f t="shared" si="54"/>
        <v>600000</v>
      </c>
      <c r="K255" s="273">
        <f t="shared" si="54"/>
        <v>600000</v>
      </c>
      <c r="L255" s="273">
        <f t="shared" si="54"/>
        <v>600000</v>
      </c>
      <c r="M255" s="273">
        <f t="shared" si="54"/>
        <v>600000</v>
      </c>
      <c r="N255" s="273">
        <f t="shared" si="54"/>
        <v>600000</v>
      </c>
      <c r="O255" s="288">
        <f t="shared" si="44"/>
        <v>0</v>
      </c>
      <c r="P255" s="259"/>
    </row>
    <row r="256" spans="1:16" s="184" customFormat="1" ht="18.75">
      <c r="A256" s="179"/>
      <c r="B256" s="202"/>
      <c r="C256" s="203"/>
      <c r="D256" s="203"/>
      <c r="E256" s="203"/>
      <c r="F256" s="203"/>
      <c r="G256" s="204"/>
      <c r="H256" s="204"/>
      <c r="I256" s="181"/>
      <c r="J256" s="181"/>
      <c r="K256" s="181"/>
      <c r="L256" s="181"/>
      <c r="M256" s="182"/>
      <c r="N256" s="183"/>
      <c r="O256" s="288">
        <f t="shared" si="44"/>
        <v>0</v>
      </c>
      <c r="P256" s="259"/>
    </row>
    <row r="257" spans="1:16" s="184" customFormat="1" thickBot="1">
      <c r="A257" s="179"/>
      <c r="B257" s="199" t="s">
        <v>250</v>
      </c>
      <c r="C257" s="200"/>
      <c r="D257" s="245"/>
      <c r="E257" s="200"/>
      <c r="F257" s="200"/>
      <c r="G257" s="201"/>
      <c r="H257" s="201">
        <f>SUM(H245:H256)</f>
        <v>95472000</v>
      </c>
      <c r="I257" s="201">
        <f t="shared" ref="I257:N257" si="56">SUM(I245:I256)</f>
        <v>15912000</v>
      </c>
      <c r="J257" s="201">
        <f t="shared" si="56"/>
        <v>15912000</v>
      </c>
      <c r="K257" s="201">
        <f t="shared" si="56"/>
        <v>15912000</v>
      </c>
      <c r="L257" s="201">
        <f t="shared" si="56"/>
        <v>15912000</v>
      </c>
      <c r="M257" s="201">
        <f t="shared" si="56"/>
        <v>15912000</v>
      </c>
      <c r="N257" s="201">
        <f t="shared" si="56"/>
        <v>15912000</v>
      </c>
      <c r="O257" s="288">
        <f t="shared" si="44"/>
        <v>0</v>
      </c>
      <c r="P257" s="259"/>
    </row>
    <row r="258" spans="1:16" s="184" customFormat="1" thickTop="1">
      <c r="A258" s="179"/>
      <c r="B258" s="202"/>
      <c r="C258" s="203"/>
      <c r="D258" s="203"/>
      <c r="E258" s="203"/>
      <c r="F258" s="203"/>
      <c r="G258" s="204"/>
      <c r="H258" s="204"/>
      <c r="I258" s="204"/>
      <c r="J258" s="204"/>
      <c r="K258" s="204"/>
      <c r="L258" s="204"/>
      <c r="M258" s="204"/>
      <c r="N258" s="204"/>
      <c r="O258" s="288">
        <f t="shared" si="44"/>
        <v>0</v>
      </c>
      <c r="P258" s="259"/>
    </row>
    <row r="259" spans="1:16" s="184" customFormat="1" thickBot="1">
      <c r="A259" s="179"/>
      <c r="B259" s="199" t="s">
        <v>240</v>
      </c>
      <c r="C259" s="200"/>
      <c r="D259" s="200"/>
      <c r="E259" s="200"/>
      <c r="F259" s="200"/>
      <c r="G259" s="201"/>
      <c r="H259" s="201">
        <f>+H257+H239+H227+H216</f>
        <v>211956000</v>
      </c>
      <c r="I259" s="201">
        <f t="shared" ref="I259:N259" si="57">+I257+I239+I227+I216</f>
        <v>35326000</v>
      </c>
      <c r="J259" s="201">
        <f t="shared" si="57"/>
        <v>35326000</v>
      </c>
      <c r="K259" s="201">
        <f t="shared" si="57"/>
        <v>35326000</v>
      </c>
      <c r="L259" s="201">
        <f t="shared" si="57"/>
        <v>35326000</v>
      </c>
      <c r="M259" s="201">
        <f t="shared" si="57"/>
        <v>35326000</v>
      </c>
      <c r="N259" s="201">
        <f t="shared" si="57"/>
        <v>35326000</v>
      </c>
      <c r="O259" s="288">
        <f>SUM(I259:N259)-H259</f>
        <v>0</v>
      </c>
      <c r="P259" s="259"/>
    </row>
    <row r="260" spans="1:16" s="184" customFormat="1" thickTop="1">
      <c r="A260" s="179"/>
      <c r="B260" s="202"/>
      <c r="C260" s="231"/>
      <c r="D260" s="231"/>
      <c r="E260" s="231"/>
      <c r="F260" s="231"/>
      <c r="G260" s="232"/>
      <c r="H260" s="232"/>
      <c r="I260" s="181"/>
      <c r="J260" s="181"/>
      <c r="K260" s="181"/>
      <c r="L260" s="181"/>
      <c r="M260" s="182"/>
      <c r="N260" s="183"/>
      <c r="O260" s="288">
        <f t="shared" si="44"/>
        <v>0</v>
      </c>
      <c r="P260" s="259"/>
    </row>
    <row r="261" spans="1:16" s="184" customFormat="1" ht="18.75">
      <c r="A261" s="179"/>
      <c r="B261" s="155" t="s">
        <v>251</v>
      </c>
      <c r="C261" s="155"/>
      <c r="D261" s="231"/>
      <c r="E261" s="231"/>
      <c r="F261" s="231"/>
      <c r="G261" s="232"/>
      <c r="H261" s="232"/>
      <c r="I261" s="181"/>
      <c r="J261" s="181"/>
      <c r="K261" s="181"/>
      <c r="L261" s="181"/>
      <c r="M261" s="182"/>
      <c r="N261" s="183"/>
      <c r="O261" s="288">
        <f t="shared" si="44"/>
        <v>0</v>
      </c>
      <c r="P261" s="259"/>
    </row>
    <row r="262" spans="1:16" s="184" customFormat="1" ht="18.75">
      <c r="A262" s="179"/>
      <c r="B262" s="202"/>
      <c r="C262" s="231"/>
      <c r="D262" s="231"/>
      <c r="E262" s="231"/>
      <c r="F262" s="231"/>
      <c r="G262" s="232"/>
      <c r="H262" s="232"/>
      <c r="I262" s="181"/>
      <c r="J262" s="181"/>
      <c r="K262" s="181"/>
      <c r="L262" s="181"/>
      <c r="M262" s="182"/>
      <c r="N262" s="183"/>
      <c r="O262" s="288">
        <f t="shared" ref="O262:O325" si="58">SUM(I262:N262)-H262</f>
        <v>0</v>
      </c>
      <c r="P262" s="259"/>
    </row>
    <row r="263" spans="1:16" s="184" customFormat="1" ht="37.5">
      <c r="A263" s="179"/>
      <c r="B263" s="234" t="s">
        <v>182</v>
      </c>
      <c r="C263" s="122">
        <v>4</v>
      </c>
      <c r="D263" s="127" t="s">
        <v>11</v>
      </c>
      <c r="E263" s="235">
        <v>36</v>
      </c>
      <c r="F263" s="121" t="s">
        <v>12</v>
      </c>
      <c r="G263" s="122">
        <v>50000</v>
      </c>
      <c r="H263" s="122">
        <f>+C263*E263*G263</f>
        <v>7200000</v>
      </c>
      <c r="I263" s="273">
        <f t="shared" ref="I263:I273" si="59">H263/6</f>
        <v>1200000</v>
      </c>
      <c r="J263" s="273">
        <f t="shared" ref="J263:N273" si="60">I263</f>
        <v>1200000</v>
      </c>
      <c r="K263" s="273">
        <f t="shared" si="60"/>
        <v>1200000</v>
      </c>
      <c r="L263" s="273">
        <f t="shared" si="60"/>
        <v>1200000</v>
      </c>
      <c r="M263" s="273">
        <f t="shared" si="60"/>
        <v>1200000</v>
      </c>
      <c r="N263" s="273">
        <f t="shared" si="60"/>
        <v>1200000</v>
      </c>
      <c r="O263" s="288">
        <f t="shared" si="58"/>
        <v>0</v>
      </c>
      <c r="P263" s="259"/>
    </row>
    <row r="264" spans="1:16" s="184" customFormat="1" ht="18.75">
      <c r="A264" s="179"/>
      <c r="B264" s="234" t="s">
        <v>167</v>
      </c>
      <c r="C264" s="122">
        <v>4</v>
      </c>
      <c r="D264" s="127" t="s">
        <v>11</v>
      </c>
      <c r="E264" s="235">
        <v>36</v>
      </c>
      <c r="F264" s="121" t="s">
        <v>12</v>
      </c>
      <c r="G264" s="122">
        <v>20000</v>
      </c>
      <c r="H264" s="122">
        <f>+C264*E264*G264</f>
        <v>2880000</v>
      </c>
      <c r="I264" s="273">
        <f t="shared" si="59"/>
        <v>480000</v>
      </c>
      <c r="J264" s="273">
        <f t="shared" si="60"/>
        <v>480000</v>
      </c>
      <c r="K264" s="273">
        <f t="shared" si="60"/>
        <v>480000</v>
      </c>
      <c r="L264" s="273">
        <f t="shared" si="60"/>
        <v>480000</v>
      </c>
      <c r="M264" s="273">
        <f t="shared" si="60"/>
        <v>480000</v>
      </c>
      <c r="N264" s="273">
        <f t="shared" si="60"/>
        <v>480000</v>
      </c>
      <c r="O264" s="288">
        <f t="shared" si="58"/>
        <v>0</v>
      </c>
      <c r="P264" s="259"/>
    </row>
    <row r="265" spans="1:16" s="184" customFormat="1" ht="18.75">
      <c r="A265" s="179"/>
      <c r="B265" s="189" t="s">
        <v>52</v>
      </c>
      <c r="C265" s="190">
        <v>1</v>
      </c>
      <c r="D265" s="127" t="s">
        <v>11</v>
      </c>
      <c r="E265" s="235">
        <v>36</v>
      </c>
      <c r="F265" s="121" t="s">
        <v>16</v>
      </c>
      <c r="G265" s="122">
        <v>20000</v>
      </c>
      <c r="H265" s="122">
        <f t="shared" ref="H265:H273" si="61">+C265*E265*G265</f>
        <v>720000</v>
      </c>
      <c r="I265" s="273">
        <f t="shared" si="59"/>
        <v>120000</v>
      </c>
      <c r="J265" s="273">
        <f t="shared" si="60"/>
        <v>120000</v>
      </c>
      <c r="K265" s="273">
        <f t="shared" si="60"/>
        <v>120000</v>
      </c>
      <c r="L265" s="273">
        <f t="shared" si="60"/>
        <v>120000</v>
      </c>
      <c r="M265" s="273">
        <f t="shared" si="60"/>
        <v>120000</v>
      </c>
      <c r="N265" s="273">
        <f t="shared" si="60"/>
        <v>120000</v>
      </c>
      <c r="O265" s="288">
        <f t="shared" si="58"/>
        <v>0</v>
      </c>
      <c r="P265" s="259"/>
    </row>
    <row r="266" spans="1:16" s="184" customFormat="1" ht="18.75">
      <c r="A266" s="179"/>
      <c r="B266" s="234" t="s">
        <v>53</v>
      </c>
      <c r="C266" s="122">
        <v>1</v>
      </c>
      <c r="D266" s="127" t="s">
        <v>54</v>
      </c>
      <c r="E266" s="235">
        <v>36</v>
      </c>
      <c r="F266" s="121" t="s">
        <v>12</v>
      </c>
      <c r="G266" s="122">
        <v>100000</v>
      </c>
      <c r="H266" s="122">
        <f t="shared" si="61"/>
        <v>3600000</v>
      </c>
      <c r="I266" s="273">
        <f t="shared" si="59"/>
        <v>600000</v>
      </c>
      <c r="J266" s="273">
        <f t="shared" si="60"/>
        <v>600000</v>
      </c>
      <c r="K266" s="273">
        <f t="shared" si="60"/>
        <v>600000</v>
      </c>
      <c r="L266" s="273">
        <f t="shared" si="60"/>
        <v>600000</v>
      </c>
      <c r="M266" s="273">
        <f t="shared" si="60"/>
        <v>600000</v>
      </c>
      <c r="N266" s="273">
        <f t="shared" si="60"/>
        <v>600000</v>
      </c>
      <c r="O266" s="288">
        <f t="shared" si="58"/>
        <v>0</v>
      </c>
      <c r="P266" s="259"/>
    </row>
    <row r="267" spans="1:16" s="184" customFormat="1" ht="18.75">
      <c r="A267" s="179"/>
      <c r="B267" s="236" t="s">
        <v>55</v>
      </c>
      <c r="C267" s="235">
        <v>2</v>
      </c>
      <c r="D267" s="237" t="s">
        <v>56</v>
      </c>
      <c r="E267" s="235">
        <v>36</v>
      </c>
      <c r="F267" s="238" t="s">
        <v>12</v>
      </c>
      <c r="G267" s="235">
        <v>100000</v>
      </c>
      <c r="H267" s="235">
        <f t="shared" si="61"/>
        <v>7200000</v>
      </c>
      <c r="I267" s="273">
        <f t="shared" si="59"/>
        <v>1200000</v>
      </c>
      <c r="J267" s="273">
        <f t="shared" si="60"/>
        <v>1200000</v>
      </c>
      <c r="K267" s="273">
        <f t="shared" si="60"/>
        <v>1200000</v>
      </c>
      <c r="L267" s="273">
        <f t="shared" si="60"/>
        <v>1200000</v>
      </c>
      <c r="M267" s="273">
        <f t="shared" si="60"/>
        <v>1200000</v>
      </c>
      <c r="N267" s="273">
        <f t="shared" si="60"/>
        <v>1200000</v>
      </c>
      <c r="O267" s="288">
        <f t="shared" si="58"/>
        <v>0</v>
      </c>
      <c r="P267" s="259"/>
    </row>
    <row r="268" spans="1:16" s="184" customFormat="1" ht="18.75">
      <c r="A268" s="179"/>
      <c r="B268" s="234" t="s">
        <v>57</v>
      </c>
      <c r="C268" s="122">
        <v>2</v>
      </c>
      <c r="D268" s="127" t="s">
        <v>58</v>
      </c>
      <c r="E268" s="235">
        <v>36</v>
      </c>
      <c r="F268" s="121" t="s">
        <v>12</v>
      </c>
      <c r="G268" s="122">
        <v>24000</v>
      </c>
      <c r="H268" s="122">
        <f t="shared" si="61"/>
        <v>1728000</v>
      </c>
      <c r="I268" s="273">
        <f t="shared" si="59"/>
        <v>288000</v>
      </c>
      <c r="J268" s="273">
        <f t="shared" si="60"/>
        <v>288000</v>
      </c>
      <c r="K268" s="273">
        <f t="shared" si="60"/>
        <v>288000</v>
      </c>
      <c r="L268" s="273">
        <f t="shared" si="60"/>
        <v>288000</v>
      </c>
      <c r="M268" s="273">
        <f t="shared" si="60"/>
        <v>288000</v>
      </c>
      <c r="N268" s="273">
        <f t="shared" si="60"/>
        <v>288000</v>
      </c>
      <c r="O268" s="288">
        <f t="shared" si="58"/>
        <v>0</v>
      </c>
      <c r="P268" s="259"/>
    </row>
    <row r="269" spans="1:16" s="184" customFormat="1" ht="18.75">
      <c r="A269" s="179"/>
      <c r="B269" s="234" t="s">
        <v>184</v>
      </c>
      <c r="C269" s="122">
        <v>10</v>
      </c>
      <c r="D269" s="127" t="s">
        <v>11</v>
      </c>
      <c r="E269" s="235">
        <v>36</v>
      </c>
      <c r="F269" s="121" t="s">
        <v>12</v>
      </c>
      <c r="G269" s="122">
        <v>15000</v>
      </c>
      <c r="H269" s="122">
        <f t="shared" si="61"/>
        <v>5400000</v>
      </c>
      <c r="I269" s="273">
        <f t="shared" si="59"/>
        <v>900000</v>
      </c>
      <c r="J269" s="273">
        <f t="shared" si="60"/>
        <v>900000</v>
      </c>
      <c r="K269" s="273">
        <f t="shared" si="60"/>
        <v>900000</v>
      </c>
      <c r="L269" s="273">
        <f t="shared" si="60"/>
        <v>900000</v>
      </c>
      <c r="M269" s="273">
        <f t="shared" si="60"/>
        <v>900000</v>
      </c>
      <c r="N269" s="273">
        <f t="shared" si="60"/>
        <v>900000</v>
      </c>
      <c r="O269" s="288">
        <f t="shared" si="58"/>
        <v>0</v>
      </c>
      <c r="P269" s="259"/>
    </row>
    <row r="270" spans="1:16" s="184" customFormat="1" ht="18.75">
      <c r="A270" s="179"/>
      <c r="B270" s="234" t="s">
        <v>104</v>
      </c>
      <c r="C270" s="122">
        <v>1</v>
      </c>
      <c r="D270" s="127" t="s">
        <v>11</v>
      </c>
      <c r="E270" s="235">
        <v>36</v>
      </c>
      <c r="F270" s="121" t="s">
        <v>12</v>
      </c>
      <c r="G270" s="122">
        <v>20000</v>
      </c>
      <c r="H270" s="122">
        <f t="shared" si="61"/>
        <v>720000</v>
      </c>
      <c r="I270" s="273">
        <f t="shared" si="59"/>
        <v>120000</v>
      </c>
      <c r="J270" s="273">
        <f t="shared" si="60"/>
        <v>120000</v>
      </c>
      <c r="K270" s="273">
        <f t="shared" si="60"/>
        <v>120000</v>
      </c>
      <c r="L270" s="273">
        <f t="shared" si="60"/>
        <v>120000</v>
      </c>
      <c r="M270" s="273">
        <f t="shared" si="60"/>
        <v>120000</v>
      </c>
      <c r="N270" s="273">
        <f t="shared" si="60"/>
        <v>120000</v>
      </c>
      <c r="O270" s="288">
        <f t="shared" si="58"/>
        <v>0</v>
      </c>
      <c r="P270" s="259"/>
    </row>
    <row r="271" spans="1:16" s="184" customFormat="1" ht="18.75">
      <c r="A271" s="179"/>
      <c r="B271" s="234" t="s">
        <v>183</v>
      </c>
      <c r="C271" s="122">
        <v>1</v>
      </c>
      <c r="D271" s="127" t="s">
        <v>11</v>
      </c>
      <c r="E271" s="235">
        <v>36</v>
      </c>
      <c r="F271" s="121" t="s">
        <v>12</v>
      </c>
      <c r="G271" s="122">
        <v>40000</v>
      </c>
      <c r="H271" s="122">
        <f t="shared" si="61"/>
        <v>1440000</v>
      </c>
      <c r="I271" s="273">
        <f t="shared" si="59"/>
        <v>240000</v>
      </c>
      <c r="J271" s="273">
        <f t="shared" si="60"/>
        <v>240000</v>
      </c>
      <c r="K271" s="273">
        <f t="shared" si="60"/>
        <v>240000</v>
      </c>
      <c r="L271" s="273">
        <f t="shared" si="60"/>
        <v>240000</v>
      </c>
      <c r="M271" s="273">
        <f t="shared" si="60"/>
        <v>240000</v>
      </c>
      <c r="N271" s="273">
        <f t="shared" si="60"/>
        <v>240000</v>
      </c>
      <c r="O271" s="288">
        <f t="shared" si="58"/>
        <v>0</v>
      </c>
      <c r="P271" s="259"/>
    </row>
    <row r="272" spans="1:16" s="184" customFormat="1" ht="18.75">
      <c r="A272" s="179"/>
      <c r="B272" s="234" t="s">
        <v>106</v>
      </c>
      <c r="C272" s="122">
        <v>1</v>
      </c>
      <c r="D272" s="127" t="s">
        <v>11</v>
      </c>
      <c r="E272" s="235">
        <v>36</v>
      </c>
      <c r="F272" s="121" t="s">
        <v>12</v>
      </c>
      <c r="G272" s="122">
        <v>30000</v>
      </c>
      <c r="H272" s="122">
        <f t="shared" si="61"/>
        <v>1080000</v>
      </c>
      <c r="I272" s="273">
        <f t="shared" si="59"/>
        <v>180000</v>
      </c>
      <c r="J272" s="273">
        <f t="shared" si="60"/>
        <v>180000</v>
      </c>
      <c r="K272" s="273">
        <f t="shared" si="60"/>
        <v>180000</v>
      </c>
      <c r="L272" s="273">
        <f t="shared" si="60"/>
        <v>180000</v>
      </c>
      <c r="M272" s="273">
        <f t="shared" si="60"/>
        <v>180000</v>
      </c>
      <c r="N272" s="273">
        <f t="shared" si="60"/>
        <v>180000</v>
      </c>
      <c r="O272" s="288">
        <f t="shared" si="58"/>
        <v>0</v>
      </c>
      <c r="P272" s="259"/>
    </row>
    <row r="273" spans="1:16" s="184" customFormat="1" ht="18.75">
      <c r="A273" s="179"/>
      <c r="B273" s="189" t="s">
        <v>178</v>
      </c>
      <c r="C273" s="122">
        <v>3</v>
      </c>
      <c r="D273" s="127" t="s">
        <v>11</v>
      </c>
      <c r="E273" s="235">
        <v>36</v>
      </c>
      <c r="F273" s="121" t="s">
        <v>12</v>
      </c>
      <c r="G273" s="122">
        <v>10000</v>
      </c>
      <c r="H273" s="122">
        <f t="shared" si="61"/>
        <v>1080000</v>
      </c>
      <c r="I273" s="273">
        <f t="shared" si="59"/>
        <v>180000</v>
      </c>
      <c r="J273" s="273">
        <f t="shared" si="60"/>
        <v>180000</v>
      </c>
      <c r="K273" s="273">
        <f t="shared" si="60"/>
        <v>180000</v>
      </c>
      <c r="L273" s="273">
        <f t="shared" si="60"/>
        <v>180000</v>
      </c>
      <c r="M273" s="273">
        <f t="shared" si="60"/>
        <v>180000</v>
      </c>
      <c r="N273" s="273">
        <f t="shared" si="60"/>
        <v>180000</v>
      </c>
      <c r="O273" s="288">
        <f t="shared" si="58"/>
        <v>0</v>
      </c>
      <c r="P273" s="259"/>
    </row>
    <row r="274" spans="1:16" s="184" customFormat="1" ht="18.75">
      <c r="A274" s="179"/>
      <c r="B274" s="244"/>
      <c r="C274" s="179"/>
      <c r="D274" s="239"/>
      <c r="E274" s="179"/>
      <c r="F274" s="179"/>
      <c r="G274" s="180"/>
      <c r="H274" s="180"/>
      <c r="I274" s="181"/>
      <c r="J274" s="181"/>
      <c r="K274" s="181"/>
      <c r="L274" s="181"/>
      <c r="M274" s="182"/>
      <c r="N274" s="183"/>
      <c r="O274" s="288">
        <f t="shared" si="58"/>
        <v>0</v>
      </c>
      <c r="P274" s="259"/>
    </row>
    <row r="275" spans="1:16" s="107" customFormat="1" thickBot="1">
      <c r="A275" s="258"/>
      <c r="B275" s="199" t="s">
        <v>0</v>
      </c>
      <c r="C275" s="200"/>
      <c r="D275" s="200"/>
      <c r="E275" s="200"/>
      <c r="F275" s="200"/>
      <c r="G275" s="201"/>
      <c r="H275" s="201">
        <f>SUM(H263:H274)</f>
        <v>33048000</v>
      </c>
      <c r="I275" s="201">
        <f t="shared" ref="I275:N275" si="62">SUM(I263:I274)</f>
        <v>5508000</v>
      </c>
      <c r="J275" s="201">
        <f t="shared" si="62"/>
        <v>5508000</v>
      </c>
      <c r="K275" s="201">
        <f t="shared" si="62"/>
        <v>5508000</v>
      </c>
      <c r="L275" s="201">
        <f t="shared" si="62"/>
        <v>5508000</v>
      </c>
      <c r="M275" s="201">
        <f t="shared" si="62"/>
        <v>5508000</v>
      </c>
      <c r="N275" s="201">
        <f t="shared" si="62"/>
        <v>5508000</v>
      </c>
      <c r="O275" s="288">
        <f t="shared" si="58"/>
        <v>0</v>
      </c>
      <c r="P275" s="259"/>
    </row>
    <row r="276" spans="1:16" s="107" customFormat="1" thickTop="1">
      <c r="A276" s="258"/>
      <c r="B276" s="202"/>
      <c r="C276" s="203"/>
      <c r="D276" s="203"/>
      <c r="E276" s="203"/>
      <c r="F276" s="203"/>
      <c r="G276" s="204"/>
      <c r="H276" s="204"/>
      <c r="I276" s="206"/>
      <c r="J276" s="121"/>
      <c r="K276" s="121"/>
      <c r="L276" s="121"/>
      <c r="M276" s="127"/>
      <c r="N276" s="123"/>
      <c r="O276" s="288">
        <f t="shared" si="58"/>
        <v>0</v>
      </c>
      <c r="P276" s="259"/>
    </row>
    <row r="277" spans="1:16" s="107" customFormat="1" ht="56.25">
      <c r="A277" s="258"/>
      <c r="B277" s="153" t="s">
        <v>252</v>
      </c>
      <c r="C277" s="203"/>
      <c r="D277" s="203"/>
      <c r="E277" s="203"/>
      <c r="F277" s="203"/>
      <c r="G277" s="204"/>
      <c r="H277" s="204"/>
      <c r="I277" s="206"/>
      <c r="J277" s="121"/>
      <c r="K277" s="121"/>
      <c r="L277" s="121"/>
      <c r="M277" s="127"/>
      <c r="N277" s="123"/>
      <c r="O277" s="288">
        <f t="shared" si="58"/>
        <v>0</v>
      </c>
      <c r="P277" s="259"/>
    </row>
    <row r="278" spans="1:16" s="107" customFormat="1" ht="18.75">
      <c r="A278" s="258"/>
      <c r="B278" s="202"/>
      <c r="C278" s="203"/>
      <c r="D278" s="203"/>
      <c r="E278" s="203"/>
      <c r="F278" s="203"/>
      <c r="G278" s="204"/>
      <c r="H278" s="204"/>
      <c r="I278" s="206"/>
      <c r="J278" s="121"/>
      <c r="K278" s="121"/>
      <c r="L278" s="121"/>
      <c r="M278" s="127"/>
      <c r="N278" s="123"/>
      <c r="O278" s="288">
        <f t="shared" si="58"/>
        <v>0</v>
      </c>
      <c r="P278" s="259"/>
    </row>
    <row r="279" spans="1:16" s="107" customFormat="1" ht="45" customHeight="1">
      <c r="A279" s="258"/>
      <c r="B279" s="202" t="s">
        <v>334</v>
      </c>
      <c r="C279" s="203"/>
      <c r="D279" s="203"/>
      <c r="E279" s="203"/>
      <c r="F279" s="203"/>
      <c r="G279" s="204"/>
      <c r="H279" s="204"/>
      <c r="I279" s="206"/>
      <c r="J279" s="121"/>
      <c r="K279" s="121"/>
      <c r="L279" s="121"/>
      <c r="M279" s="127"/>
      <c r="N279" s="123"/>
      <c r="O279" s="288">
        <f t="shared" si="58"/>
        <v>0</v>
      </c>
      <c r="P279" s="259"/>
    </row>
    <row r="280" spans="1:16" s="107" customFormat="1" ht="18.75">
      <c r="A280" s="258"/>
      <c r="B280" s="122" t="s">
        <v>312</v>
      </c>
      <c r="C280" s="122">
        <v>1</v>
      </c>
      <c r="D280" s="122" t="s">
        <v>313</v>
      </c>
      <c r="E280" s="122">
        <v>102</v>
      </c>
      <c r="F280" s="122" t="s">
        <v>314</v>
      </c>
      <c r="G280" s="122">
        <v>60000</v>
      </c>
      <c r="H280" s="122">
        <f>C280*E280*G280</f>
        <v>6120000</v>
      </c>
      <c r="I280" s="273">
        <f>H280/6</f>
        <v>1020000</v>
      </c>
      <c r="J280" s="273">
        <f t="shared" ref="J280:N282" si="63">I280</f>
        <v>1020000</v>
      </c>
      <c r="K280" s="273">
        <f t="shared" si="63"/>
        <v>1020000</v>
      </c>
      <c r="L280" s="273">
        <f t="shared" si="63"/>
        <v>1020000</v>
      </c>
      <c r="M280" s="273">
        <f t="shared" si="63"/>
        <v>1020000</v>
      </c>
      <c r="N280" s="273">
        <f t="shared" si="63"/>
        <v>1020000</v>
      </c>
      <c r="O280" s="288">
        <f t="shared" si="58"/>
        <v>0</v>
      </c>
      <c r="P280" s="259"/>
    </row>
    <row r="281" spans="1:16" s="107" customFormat="1" ht="18.75">
      <c r="A281" s="258"/>
      <c r="B281" s="122" t="s">
        <v>315</v>
      </c>
      <c r="C281" s="122">
        <v>1</v>
      </c>
      <c r="D281" s="122" t="s">
        <v>316</v>
      </c>
      <c r="E281" s="122">
        <v>102</v>
      </c>
      <c r="F281" s="122" t="s">
        <v>314</v>
      </c>
      <c r="G281" s="122">
        <v>60000</v>
      </c>
      <c r="H281" s="122">
        <f>C281*E281*G281</f>
        <v>6120000</v>
      </c>
      <c r="I281" s="273">
        <f>H281/6</f>
        <v>1020000</v>
      </c>
      <c r="J281" s="273">
        <f t="shared" si="63"/>
        <v>1020000</v>
      </c>
      <c r="K281" s="273">
        <f t="shared" si="63"/>
        <v>1020000</v>
      </c>
      <c r="L281" s="273">
        <f t="shared" si="63"/>
        <v>1020000</v>
      </c>
      <c r="M281" s="273">
        <f t="shared" si="63"/>
        <v>1020000</v>
      </c>
      <c r="N281" s="273">
        <f t="shared" si="63"/>
        <v>1020000</v>
      </c>
      <c r="O281" s="288">
        <f t="shared" si="58"/>
        <v>0</v>
      </c>
      <c r="P281" s="259"/>
    </row>
    <row r="282" spans="1:16" s="107" customFormat="1" ht="18.75">
      <c r="A282" s="258"/>
      <c r="B282" s="122" t="s">
        <v>317</v>
      </c>
      <c r="C282" s="122">
        <v>1</v>
      </c>
      <c r="D282" s="122" t="s">
        <v>318</v>
      </c>
      <c r="E282" s="122">
        <v>102</v>
      </c>
      <c r="F282" s="122" t="s">
        <v>314</v>
      </c>
      <c r="G282" s="122">
        <v>60000</v>
      </c>
      <c r="H282" s="122">
        <f>C282*E282*G282</f>
        <v>6120000</v>
      </c>
      <c r="I282" s="273">
        <f>H282/6</f>
        <v>1020000</v>
      </c>
      <c r="J282" s="273">
        <f t="shared" si="63"/>
        <v>1020000</v>
      </c>
      <c r="K282" s="273">
        <f t="shared" si="63"/>
        <v>1020000</v>
      </c>
      <c r="L282" s="273">
        <f t="shared" si="63"/>
        <v>1020000</v>
      </c>
      <c r="M282" s="273">
        <f t="shared" si="63"/>
        <v>1020000</v>
      </c>
      <c r="N282" s="273">
        <f t="shared" si="63"/>
        <v>1020000</v>
      </c>
      <c r="O282" s="288">
        <f t="shared" si="58"/>
        <v>0</v>
      </c>
      <c r="P282" s="259"/>
    </row>
    <row r="283" spans="1:16" s="107" customFormat="1" ht="18.75">
      <c r="A283" s="258"/>
      <c r="B283" s="202"/>
      <c r="C283" s="122"/>
      <c r="D283" s="123"/>
      <c r="E283" s="122"/>
      <c r="F283" s="123"/>
      <c r="G283" s="122"/>
      <c r="H283" s="123"/>
      <c r="I283" s="206"/>
      <c r="J283" s="121"/>
      <c r="K283" s="121"/>
      <c r="L283" s="121"/>
      <c r="M283" s="127"/>
      <c r="N283" s="123"/>
      <c r="O283" s="288">
        <f t="shared" si="58"/>
        <v>0</v>
      </c>
      <c r="P283" s="259"/>
    </row>
    <row r="284" spans="1:16" s="107" customFormat="1" ht="59.25" customHeight="1">
      <c r="A284" s="258"/>
      <c r="B284" s="202" t="s">
        <v>335</v>
      </c>
      <c r="C284" s="122"/>
      <c r="D284" s="123"/>
      <c r="E284" s="122"/>
      <c r="F284" s="123"/>
      <c r="G284" s="122"/>
      <c r="H284" s="123"/>
      <c r="I284" s="206"/>
      <c r="J284" s="121"/>
      <c r="K284" s="121"/>
      <c r="L284" s="121"/>
      <c r="M284" s="127"/>
      <c r="N284" s="123"/>
      <c r="O284" s="288">
        <f t="shared" si="58"/>
        <v>0</v>
      </c>
      <c r="P284" s="259"/>
    </row>
    <row r="285" spans="1:16" s="107" customFormat="1" ht="18.75">
      <c r="A285" s="258"/>
      <c r="B285" s="202"/>
      <c r="C285" s="122"/>
      <c r="D285" s="123"/>
      <c r="E285" s="122"/>
      <c r="F285" s="123"/>
      <c r="G285" s="122"/>
      <c r="H285" s="123"/>
      <c r="I285" s="206"/>
      <c r="J285" s="121"/>
      <c r="K285" s="121"/>
      <c r="L285" s="121"/>
      <c r="M285" s="127"/>
      <c r="N285" s="123"/>
      <c r="O285" s="288">
        <f t="shared" si="58"/>
        <v>0</v>
      </c>
      <c r="P285" s="259"/>
    </row>
    <row r="286" spans="1:16" s="107" customFormat="1" ht="18.75">
      <c r="A286" s="258"/>
      <c r="B286" s="122" t="s">
        <v>336</v>
      </c>
      <c r="C286" s="122">
        <v>2</v>
      </c>
      <c r="D286" s="122" t="s">
        <v>337</v>
      </c>
      <c r="E286" s="122">
        <v>102</v>
      </c>
      <c r="F286" s="122" t="s">
        <v>314</v>
      </c>
      <c r="G286" s="122">
        <v>60000</v>
      </c>
      <c r="H286" s="122">
        <f>C286*E286*G286</f>
        <v>12240000</v>
      </c>
      <c r="I286" s="273">
        <f>H286/6</f>
        <v>2040000</v>
      </c>
      <c r="J286" s="273">
        <f t="shared" ref="J286:N287" si="64">I286</f>
        <v>2040000</v>
      </c>
      <c r="K286" s="273">
        <f t="shared" si="64"/>
        <v>2040000</v>
      </c>
      <c r="L286" s="273">
        <f t="shared" si="64"/>
        <v>2040000</v>
      </c>
      <c r="M286" s="273">
        <f t="shared" si="64"/>
        <v>2040000</v>
      </c>
      <c r="N286" s="273">
        <f t="shared" si="64"/>
        <v>2040000</v>
      </c>
      <c r="O286" s="288">
        <f t="shared" si="58"/>
        <v>0</v>
      </c>
      <c r="P286" s="259"/>
    </row>
    <row r="287" spans="1:16" s="107" customFormat="1" ht="18.75">
      <c r="A287" s="258"/>
      <c r="B287" s="122" t="s">
        <v>317</v>
      </c>
      <c r="C287" s="122">
        <v>1</v>
      </c>
      <c r="D287" s="122" t="s">
        <v>318</v>
      </c>
      <c r="E287" s="122">
        <v>102</v>
      </c>
      <c r="F287" s="122" t="s">
        <v>314</v>
      </c>
      <c r="G287" s="122">
        <v>60000</v>
      </c>
      <c r="H287" s="122">
        <f>C287*E287*G287</f>
        <v>6120000</v>
      </c>
      <c r="I287" s="273">
        <f>H287/6</f>
        <v>1020000</v>
      </c>
      <c r="J287" s="273">
        <f t="shared" si="64"/>
        <v>1020000</v>
      </c>
      <c r="K287" s="273">
        <f t="shared" si="64"/>
        <v>1020000</v>
      </c>
      <c r="L287" s="273">
        <f t="shared" si="64"/>
        <v>1020000</v>
      </c>
      <c r="M287" s="273">
        <f t="shared" si="64"/>
        <v>1020000</v>
      </c>
      <c r="N287" s="273">
        <f t="shared" si="64"/>
        <v>1020000</v>
      </c>
      <c r="O287" s="288">
        <f t="shared" si="58"/>
        <v>0</v>
      </c>
      <c r="P287" s="259"/>
    </row>
    <row r="288" spans="1:16" s="107" customFormat="1" ht="18.75">
      <c r="A288" s="258"/>
      <c r="B288" s="202"/>
      <c r="C288" s="203"/>
      <c r="D288" s="203"/>
      <c r="E288" s="203"/>
      <c r="F288" s="203"/>
      <c r="G288" s="204"/>
      <c r="H288" s="204"/>
      <c r="I288" s="206"/>
      <c r="J288" s="121"/>
      <c r="K288" s="121"/>
      <c r="L288" s="121"/>
      <c r="M288" s="127"/>
      <c r="N288" s="123"/>
      <c r="O288" s="288">
        <f t="shared" si="58"/>
        <v>0</v>
      </c>
      <c r="P288" s="259"/>
    </row>
    <row r="289" spans="1:16" s="107" customFormat="1" ht="48" customHeight="1">
      <c r="A289" s="258"/>
      <c r="B289" s="202" t="s">
        <v>338</v>
      </c>
      <c r="C289" s="203"/>
      <c r="D289" s="203"/>
      <c r="E289" s="203"/>
      <c r="F289" s="203"/>
      <c r="G289" s="204"/>
      <c r="H289" s="206"/>
      <c r="I289" s="206"/>
      <c r="J289" s="121"/>
      <c r="K289" s="121"/>
      <c r="L289" s="121"/>
      <c r="M289" s="127"/>
      <c r="N289" s="123"/>
      <c r="O289" s="288">
        <f t="shared" si="58"/>
        <v>0</v>
      </c>
      <c r="P289" s="259"/>
    </row>
    <row r="290" spans="1:16" s="107" customFormat="1" ht="18.75">
      <c r="A290" s="258"/>
      <c r="B290" s="202"/>
      <c r="C290" s="203"/>
      <c r="D290" s="203"/>
      <c r="E290" s="203"/>
      <c r="F290" s="203"/>
      <c r="G290" s="204"/>
      <c r="H290" s="232"/>
      <c r="I290" s="206"/>
      <c r="J290" s="121"/>
      <c r="K290" s="121"/>
      <c r="L290" s="121"/>
      <c r="M290" s="127"/>
      <c r="N290" s="123"/>
      <c r="O290" s="288">
        <f t="shared" si="58"/>
        <v>0</v>
      </c>
      <c r="P290" s="259"/>
    </row>
    <row r="291" spans="1:16" s="107" customFormat="1" ht="18.75">
      <c r="A291" s="258"/>
      <c r="B291" s="122" t="s">
        <v>339</v>
      </c>
      <c r="C291" s="122">
        <v>1</v>
      </c>
      <c r="D291" s="122" t="s">
        <v>313</v>
      </c>
      <c r="E291" s="122">
        <v>144</v>
      </c>
      <c r="F291" s="122" t="s">
        <v>314</v>
      </c>
      <c r="G291" s="122">
        <v>60000</v>
      </c>
      <c r="H291" s="122">
        <f>C291*E291*G291</f>
        <v>8640000</v>
      </c>
      <c r="I291" s="273">
        <f>H291/6</f>
        <v>1440000</v>
      </c>
      <c r="J291" s="273">
        <f t="shared" ref="J291:N293" si="65">I291</f>
        <v>1440000</v>
      </c>
      <c r="K291" s="273">
        <f t="shared" si="65"/>
        <v>1440000</v>
      </c>
      <c r="L291" s="273">
        <f t="shared" si="65"/>
        <v>1440000</v>
      </c>
      <c r="M291" s="273">
        <f t="shared" si="65"/>
        <v>1440000</v>
      </c>
      <c r="N291" s="273">
        <f t="shared" si="65"/>
        <v>1440000</v>
      </c>
      <c r="O291" s="288">
        <f t="shared" si="58"/>
        <v>0</v>
      </c>
      <c r="P291" s="259"/>
    </row>
    <row r="292" spans="1:16" s="107" customFormat="1" ht="18.75">
      <c r="A292" s="258"/>
      <c r="B292" s="122" t="s">
        <v>336</v>
      </c>
      <c r="C292" s="122">
        <v>1</v>
      </c>
      <c r="D292" s="122" t="s">
        <v>337</v>
      </c>
      <c r="E292" s="122">
        <v>144</v>
      </c>
      <c r="F292" s="122" t="s">
        <v>314</v>
      </c>
      <c r="G292" s="122">
        <v>60000</v>
      </c>
      <c r="H292" s="122">
        <f>C292*E292*G292</f>
        <v>8640000</v>
      </c>
      <c r="I292" s="273">
        <f>H292/6</f>
        <v>1440000</v>
      </c>
      <c r="J292" s="273">
        <f t="shared" si="65"/>
        <v>1440000</v>
      </c>
      <c r="K292" s="273">
        <f t="shared" si="65"/>
        <v>1440000</v>
      </c>
      <c r="L292" s="273">
        <f t="shared" si="65"/>
        <v>1440000</v>
      </c>
      <c r="M292" s="273">
        <f t="shared" si="65"/>
        <v>1440000</v>
      </c>
      <c r="N292" s="273">
        <f t="shared" si="65"/>
        <v>1440000</v>
      </c>
      <c r="O292" s="288">
        <f t="shared" si="58"/>
        <v>0</v>
      </c>
      <c r="P292" s="259"/>
    </row>
    <row r="293" spans="1:16" s="107" customFormat="1" ht="18.75">
      <c r="A293" s="258"/>
      <c r="B293" s="122" t="s">
        <v>319</v>
      </c>
      <c r="C293" s="122">
        <v>1</v>
      </c>
      <c r="D293" s="122" t="s">
        <v>319</v>
      </c>
      <c r="E293" s="122">
        <v>144</v>
      </c>
      <c r="F293" s="122" t="s">
        <v>314</v>
      </c>
      <c r="G293" s="122">
        <v>60000</v>
      </c>
      <c r="H293" s="122">
        <f>C293*E293*G293</f>
        <v>8640000</v>
      </c>
      <c r="I293" s="273">
        <f>H293/6</f>
        <v>1440000</v>
      </c>
      <c r="J293" s="273">
        <f t="shared" si="65"/>
        <v>1440000</v>
      </c>
      <c r="K293" s="273">
        <f t="shared" si="65"/>
        <v>1440000</v>
      </c>
      <c r="L293" s="273">
        <f t="shared" si="65"/>
        <v>1440000</v>
      </c>
      <c r="M293" s="273">
        <f t="shared" si="65"/>
        <v>1440000</v>
      </c>
      <c r="N293" s="273">
        <f t="shared" si="65"/>
        <v>1440000</v>
      </c>
      <c r="O293" s="288">
        <f t="shared" si="58"/>
        <v>0</v>
      </c>
      <c r="P293" s="259"/>
    </row>
    <row r="294" spans="1:16" s="107" customFormat="1" ht="18.75">
      <c r="A294" s="258"/>
      <c r="B294" s="122"/>
      <c r="C294" s="122"/>
      <c r="D294" s="122"/>
      <c r="E294" s="122"/>
      <c r="F294" s="122"/>
      <c r="G294" s="122"/>
      <c r="H294" s="122"/>
      <c r="I294" s="206"/>
      <c r="J294" s="121"/>
      <c r="K294" s="121"/>
      <c r="L294" s="121"/>
      <c r="M294" s="127"/>
      <c r="N294" s="123"/>
      <c r="O294" s="288">
        <f t="shared" si="58"/>
        <v>0</v>
      </c>
      <c r="P294" s="259"/>
    </row>
    <row r="295" spans="1:16" s="107" customFormat="1" ht="69" customHeight="1">
      <c r="A295" s="258"/>
      <c r="B295" s="202" t="s">
        <v>340</v>
      </c>
      <c r="C295" s="122"/>
      <c r="D295" s="122"/>
      <c r="E295" s="122"/>
      <c r="F295" s="122"/>
      <c r="G295" s="122"/>
      <c r="H295" s="122"/>
      <c r="I295" s="206"/>
      <c r="J295" s="121"/>
      <c r="K295" s="121"/>
      <c r="L295" s="121"/>
      <c r="M295" s="127"/>
      <c r="N295" s="123"/>
      <c r="O295" s="288">
        <f t="shared" si="58"/>
        <v>0</v>
      </c>
      <c r="P295" s="259"/>
    </row>
    <row r="296" spans="1:16" s="107" customFormat="1" ht="18.75">
      <c r="A296" s="258"/>
      <c r="B296" s="122"/>
      <c r="C296" s="122"/>
      <c r="D296" s="122"/>
      <c r="E296" s="122"/>
      <c r="F296" s="122"/>
      <c r="G296" s="122"/>
      <c r="H296" s="122"/>
      <c r="I296" s="206"/>
      <c r="J296" s="121"/>
      <c r="K296" s="121"/>
      <c r="L296" s="121"/>
      <c r="M296" s="127"/>
      <c r="N296" s="123"/>
      <c r="O296" s="288">
        <f t="shared" si="58"/>
        <v>0</v>
      </c>
      <c r="P296" s="259"/>
    </row>
    <row r="297" spans="1:16" s="107" customFormat="1" ht="37.5">
      <c r="A297" s="258"/>
      <c r="B297" s="122" t="s">
        <v>341</v>
      </c>
      <c r="C297" s="122">
        <v>1</v>
      </c>
      <c r="D297" s="202" t="s">
        <v>341</v>
      </c>
      <c r="E297" s="122">
        <v>102</v>
      </c>
      <c r="F297" s="122" t="s">
        <v>314</v>
      </c>
      <c r="G297" s="122">
        <v>60000</v>
      </c>
      <c r="H297" s="122">
        <f>C297*E297*G297</f>
        <v>6120000</v>
      </c>
      <c r="I297" s="273">
        <f>H297/6</f>
        <v>1020000</v>
      </c>
      <c r="J297" s="273">
        <f t="shared" ref="J297:N298" si="66">I297</f>
        <v>1020000</v>
      </c>
      <c r="K297" s="273">
        <f t="shared" si="66"/>
        <v>1020000</v>
      </c>
      <c r="L297" s="273">
        <f t="shared" si="66"/>
        <v>1020000</v>
      </c>
      <c r="M297" s="273">
        <f t="shared" si="66"/>
        <v>1020000</v>
      </c>
      <c r="N297" s="273">
        <f t="shared" si="66"/>
        <v>1020000</v>
      </c>
      <c r="O297" s="288">
        <f t="shared" si="58"/>
        <v>0</v>
      </c>
      <c r="P297" s="259"/>
    </row>
    <row r="298" spans="1:16" s="107" customFormat="1" ht="18.75">
      <c r="A298" s="258"/>
      <c r="B298" s="122" t="s">
        <v>342</v>
      </c>
      <c r="C298" s="122">
        <v>2</v>
      </c>
      <c r="D298" s="122" t="s">
        <v>342</v>
      </c>
      <c r="E298" s="122">
        <v>102</v>
      </c>
      <c r="F298" s="122" t="s">
        <v>314</v>
      </c>
      <c r="G298" s="122">
        <v>60000</v>
      </c>
      <c r="H298" s="122">
        <f>C298*E298*G298</f>
        <v>12240000</v>
      </c>
      <c r="I298" s="273">
        <f>H298/6</f>
        <v>2040000</v>
      </c>
      <c r="J298" s="273">
        <f t="shared" si="66"/>
        <v>2040000</v>
      </c>
      <c r="K298" s="273">
        <f t="shared" si="66"/>
        <v>2040000</v>
      </c>
      <c r="L298" s="273">
        <f t="shared" si="66"/>
        <v>2040000</v>
      </c>
      <c r="M298" s="273">
        <f t="shared" si="66"/>
        <v>2040000</v>
      </c>
      <c r="N298" s="273">
        <f t="shared" si="66"/>
        <v>2040000</v>
      </c>
      <c r="O298" s="288">
        <f t="shared" si="58"/>
        <v>0</v>
      </c>
      <c r="P298" s="259"/>
    </row>
    <row r="299" spans="1:16" s="107" customFormat="1" ht="18.75">
      <c r="A299" s="258"/>
      <c r="B299" s="122"/>
      <c r="C299" s="122"/>
      <c r="D299" s="122"/>
      <c r="E299" s="122"/>
      <c r="F299" s="122"/>
      <c r="G299" s="122"/>
      <c r="H299" s="122"/>
      <c r="I299" s="206"/>
      <c r="J299" s="121"/>
      <c r="K299" s="121"/>
      <c r="L299" s="121"/>
      <c r="M299" s="127"/>
      <c r="N299" s="123"/>
      <c r="O299" s="288">
        <f t="shared" si="58"/>
        <v>0</v>
      </c>
      <c r="P299" s="259"/>
    </row>
    <row r="300" spans="1:16" s="107" customFormat="1" ht="56.25">
      <c r="A300" s="258"/>
      <c r="B300" s="202" t="s">
        <v>343</v>
      </c>
      <c r="C300" s="122"/>
      <c r="D300" s="122"/>
      <c r="E300" s="122"/>
      <c r="F300" s="122"/>
      <c r="G300" s="122"/>
      <c r="H300" s="122"/>
      <c r="I300" s="206"/>
      <c r="J300" s="121"/>
      <c r="K300" s="121"/>
      <c r="L300" s="121"/>
      <c r="M300" s="127"/>
      <c r="N300" s="123"/>
      <c r="O300" s="288">
        <f t="shared" si="58"/>
        <v>0</v>
      </c>
      <c r="P300" s="259"/>
    </row>
    <row r="301" spans="1:16" s="107" customFormat="1" ht="18.75">
      <c r="A301" s="258"/>
      <c r="B301" s="202"/>
      <c r="C301" s="203"/>
      <c r="D301" s="203"/>
      <c r="E301" s="203"/>
      <c r="F301" s="203"/>
      <c r="G301" s="204"/>
      <c r="H301" s="204"/>
      <c r="I301" s="206"/>
      <c r="J301" s="121"/>
      <c r="K301" s="121"/>
      <c r="L301" s="121"/>
      <c r="M301" s="127"/>
      <c r="N301" s="123"/>
      <c r="O301" s="288">
        <f t="shared" si="58"/>
        <v>0</v>
      </c>
      <c r="P301" s="259"/>
    </row>
    <row r="302" spans="1:16" s="107" customFormat="1" ht="18.75">
      <c r="A302" s="258"/>
      <c r="B302" s="122" t="s">
        <v>344</v>
      </c>
      <c r="C302" s="122">
        <v>1</v>
      </c>
      <c r="D302" s="122" t="s">
        <v>345</v>
      </c>
      <c r="E302" s="122">
        <v>1</v>
      </c>
      <c r="F302" s="122" t="s">
        <v>79</v>
      </c>
      <c r="G302" s="122">
        <v>2500000</v>
      </c>
      <c r="H302" s="122">
        <f>C302*E302*G302</f>
        <v>2500000</v>
      </c>
      <c r="I302" s="206">
        <f>H302</f>
        <v>2500000</v>
      </c>
      <c r="J302" s="121"/>
      <c r="K302" s="121"/>
      <c r="L302" s="121"/>
      <c r="M302" s="127"/>
      <c r="N302" s="123"/>
      <c r="O302" s="288">
        <f t="shared" si="58"/>
        <v>0</v>
      </c>
      <c r="P302" s="259"/>
    </row>
    <row r="303" spans="1:16" s="107" customFormat="1" ht="18.75">
      <c r="A303" s="258"/>
      <c r="B303" s="202"/>
      <c r="C303" s="203"/>
      <c r="D303" s="203"/>
      <c r="E303" s="203"/>
      <c r="F303" s="203"/>
      <c r="G303" s="204"/>
      <c r="H303" s="204"/>
      <c r="I303" s="206"/>
      <c r="J303" s="121"/>
      <c r="K303" s="121"/>
      <c r="L303" s="121"/>
      <c r="M303" s="127"/>
      <c r="N303" s="123"/>
      <c r="O303" s="288">
        <f t="shared" si="58"/>
        <v>0</v>
      </c>
      <c r="P303" s="259"/>
    </row>
    <row r="304" spans="1:16" s="107" customFormat="1" ht="58.5" customHeight="1">
      <c r="A304" s="258"/>
      <c r="B304" s="202" t="s">
        <v>346</v>
      </c>
      <c r="C304" s="203"/>
      <c r="D304" s="203"/>
      <c r="E304" s="203"/>
      <c r="F304" s="203"/>
      <c r="G304" s="204"/>
      <c r="H304" s="204"/>
      <c r="I304" s="206"/>
      <c r="J304" s="121"/>
      <c r="K304" s="121"/>
      <c r="L304" s="121"/>
      <c r="M304" s="127"/>
      <c r="N304" s="123"/>
      <c r="O304" s="288">
        <f t="shared" si="58"/>
        <v>0</v>
      </c>
      <c r="P304" s="259"/>
    </row>
    <row r="305" spans="1:16" s="107" customFormat="1" ht="18.75">
      <c r="A305" s="258"/>
      <c r="B305" s="122"/>
      <c r="C305" s="122"/>
      <c r="D305" s="122"/>
      <c r="E305" s="122"/>
      <c r="F305" s="122"/>
      <c r="G305" s="122"/>
      <c r="H305" s="122"/>
      <c r="I305" s="206"/>
      <c r="J305" s="121"/>
      <c r="K305" s="121"/>
      <c r="L305" s="121"/>
      <c r="M305" s="127"/>
      <c r="N305" s="123"/>
      <c r="O305" s="288">
        <f t="shared" si="58"/>
        <v>0</v>
      </c>
      <c r="P305" s="259"/>
    </row>
    <row r="306" spans="1:16" s="107" customFormat="1" ht="18.75">
      <c r="A306" s="258"/>
      <c r="B306" s="122" t="s">
        <v>347</v>
      </c>
      <c r="C306" s="122">
        <v>5</v>
      </c>
      <c r="D306" s="122" t="s">
        <v>348</v>
      </c>
      <c r="E306" s="122">
        <v>18</v>
      </c>
      <c r="F306" s="122" t="s">
        <v>111</v>
      </c>
      <c r="G306" s="122">
        <v>250000</v>
      </c>
      <c r="H306" s="122">
        <f>C306*E306*G306</f>
        <v>22500000</v>
      </c>
      <c r="I306" s="273">
        <f>H306/6</f>
        <v>3750000</v>
      </c>
      <c r="J306" s="273">
        <f t="shared" ref="J306:N307" si="67">I306</f>
        <v>3750000</v>
      </c>
      <c r="K306" s="273">
        <f t="shared" si="67"/>
        <v>3750000</v>
      </c>
      <c r="L306" s="273">
        <f t="shared" si="67"/>
        <v>3750000</v>
      </c>
      <c r="M306" s="273">
        <f t="shared" si="67"/>
        <v>3750000</v>
      </c>
      <c r="N306" s="273">
        <f t="shared" si="67"/>
        <v>3750000</v>
      </c>
      <c r="O306" s="288">
        <f t="shared" si="58"/>
        <v>0</v>
      </c>
      <c r="P306" s="259"/>
    </row>
    <row r="307" spans="1:16" s="107" customFormat="1" ht="18.75">
      <c r="A307" s="258"/>
      <c r="B307" s="122" t="s">
        <v>349</v>
      </c>
      <c r="C307" s="122">
        <v>1</v>
      </c>
      <c r="D307" s="122" t="s">
        <v>350</v>
      </c>
      <c r="E307" s="122">
        <v>18</v>
      </c>
      <c r="F307" s="122" t="s">
        <v>111</v>
      </c>
      <c r="G307" s="122">
        <v>250000</v>
      </c>
      <c r="H307" s="122">
        <f>C307*E307*G307</f>
        <v>4500000</v>
      </c>
      <c r="I307" s="273">
        <f>H307/6</f>
        <v>750000</v>
      </c>
      <c r="J307" s="273">
        <f t="shared" si="67"/>
        <v>750000</v>
      </c>
      <c r="K307" s="273">
        <f t="shared" si="67"/>
        <v>750000</v>
      </c>
      <c r="L307" s="273">
        <f t="shared" si="67"/>
        <v>750000</v>
      </c>
      <c r="M307" s="273">
        <f t="shared" si="67"/>
        <v>750000</v>
      </c>
      <c r="N307" s="273">
        <f t="shared" si="67"/>
        <v>750000</v>
      </c>
      <c r="O307" s="288">
        <f t="shared" si="58"/>
        <v>0</v>
      </c>
      <c r="P307" s="259"/>
    </row>
    <row r="308" spans="1:16" s="107" customFormat="1" ht="18.75">
      <c r="A308" s="258"/>
      <c r="B308" s="122"/>
      <c r="C308" s="122"/>
      <c r="D308" s="122"/>
      <c r="E308" s="122"/>
      <c r="F308" s="122"/>
      <c r="G308" s="122"/>
      <c r="H308" s="122"/>
      <c r="I308" s="206"/>
      <c r="J308" s="121"/>
      <c r="K308" s="121"/>
      <c r="L308" s="121"/>
      <c r="M308" s="127"/>
      <c r="N308" s="123"/>
      <c r="O308" s="288">
        <f t="shared" si="58"/>
        <v>0</v>
      </c>
      <c r="P308" s="259"/>
    </row>
    <row r="309" spans="1:16" s="107" customFormat="1" ht="37.5">
      <c r="A309" s="258"/>
      <c r="B309" s="202" t="s">
        <v>351</v>
      </c>
      <c r="C309" s="122"/>
      <c r="D309" s="122"/>
      <c r="E309" s="122"/>
      <c r="F309" s="122"/>
      <c r="G309" s="122"/>
      <c r="H309" s="122"/>
      <c r="I309" s="206"/>
      <c r="J309" s="121"/>
      <c r="K309" s="121"/>
      <c r="L309" s="121"/>
      <c r="M309" s="127"/>
      <c r="N309" s="123"/>
      <c r="O309" s="288">
        <f t="shared" si="58"/>
        <v>0</v>
      </c>
      <c r="P309" s="259"/>
    </row>
    <row r="310" spans="1:16" s="107" customFormat="1" ht="18.75">
      <c r="A310" s="258"/>
      <c r="B310" s="122"/>
      <c r="C310" s="122"/>
      <c r="D310" s="122"/>
      <c r="E310" s="122"/>
      <c r="F310" s="122"/>
      <c r="G310" s="122"/>
      <c r="H310" s="122"/>
      <c r="I310" s="206"/>
      <c r="J310" s="121"/>
      <c r="K310" s="121"/>
      <c r="L310" s="121"/>
      <c r="M310" s="127"/>
      <c r="N310" s="123"/>
      <c r="O310" s="288">
        <f t="shared" si="58"/>
        <v>0</v>
      </c>
      <c r="P310" s="259"/>
    </row>
    <row r="311" spans="1:16" s="107" customFormat="1" ht="18.75">
      <c r="A311" s="258"/>
      <c r="B311" s="122" t="s">
        <v>336</v>
      </c>
      <c r="C311" s="122">
        <v>1</v>
      </c>
      <c r="D311" s="122" t="s">
        <v>337</v>
      </c>
      <c r="E311" s="122">
        <v>102</v>
      </c>
      <c r="F311" s="122" t="s">
        <v>314</v>
      </c>
      <c r="G311" s="122">
        <v>60000</v>
      </c>
      <c r="H311" s="122">
        <f>C311*E311*G311</f>
        <v>6120000</v>
      </c>
      <c r="I311" s="273">
        <f>H311/6</f>
        <v>1020000</v>
      </c>
      <c r="J311" s="273">
        <f t="shared" ref="J311:N312" si="68">I311</f>
        <v>1020000</v>
      </c>
      <c r="K311" s="273">
        <f t="shared" si="68"/>
        <v>1020000</v>
      </c>
      <c r="L311" s="273">
        <f t="shared" si="68"/>
        <v>1020000</v>
      </c>
      <c r="M311" s="273">
        <f t="shared" si="68"/>
        <v>1020000</v>
      </c>
      <c r="N311" s="273">
        <f t="shared" si="68"/>
        <v>1020000</v>
      </c>
      <c r="O311" s="288">
        <f t="shared" si="58"/>
        <v>0</v>
      </c>
      <c r="P311" s="259"/>
    </row>
    <row r="312" spans="1:16" s="107" customFormat="1" ht="18.75">
      <c r="A312" s="258"/>
      <c r="B312" s="122" t="s">
        <v>319</v>
      </c>
      <c r="C312" s="122">
        <v>1</v>
      </c>
      <c r="D312" s="122" t="s">
        <v>318</v>
      </c>
      <c r="E312" s="122">
        <v>102</v>
      </c>
      <c r="F312" s="122" t="s">
        <v>314</v>
      </c>
      <c r="G312" s="122">
        <v>60000</v>
      </c>
      <c r="H312" s="122">
        <f>C312*E312*G312</f>
        <v>6120000</v>
      </c>
      <c r="I312" s="273">
        <f>H312/6</f>
        <v>1020000</v>
      </c>
      <c r="J312" s="273">
        <f t="shared" si="68"/>
        <v>1020000</v>
      </c>
      <c r="K312" s="273">
        <f t="shared" si="68"/>
        <v>1020000</v>
      </c>
      <c r="L312" s="273">
        <f t="shared" si="68"/>
        <v>1020000</v>
      </c>
      <c r="M312" s="273">
        <f t="shared" si="68"/>
        <v>1020000</v>
      </c>
      <c r="N312" s="273">
        <f t="shared" si="68"/>
        <v>1020000</v>
      </c>
      <c r="O312" s="288">
        <f t="shared" si="58"/>
        <v>0</v>
      </c>
      <c r="P312" s="259"/>
    </row>
    <row r="313" spans="1:16" s="107" customFormat="1" ht="18.75">
      <c r="A313" s="258"/>
      <c r="B313" s="122"/>
      <c r="C313" s="122"/>
      <c r="D313" s="122"/>
      <c r="E313" s="122"/>
      <c r="F313" s="122"/>
      <c r="G313" s="122"/>
      <c r="H313" s="122"/>
      <c r="I313" s="206"/>
      <c r="J313" s="121"/>
      <c r="K313" s="121"/>
      <c r="L313" s="121"/>
      <c r="M313" s="127"/>
      <c r="N313" s="123"/>
      <c r="O313" s="288">
        <f t="shared" si="58"/>
        <v>0</v>
      </c>
      <c r="P313" s="259"/>
    </row>
    <row r="314" spans="1:16" s="107" customFormat="1" thickBot="1">
      <c r="A314" s="258"/>
      <c r="B314" s="199" t="s">
        <v>0</v>
      </c>
      <c r="C314" s="200"/>
      <c r="D314" s="200"/>
      <c r="E314" s="200"/>
      <c r="F314" s="200"/>
      <c r="G314" s="201"/>
      <c r="H314" s="201">
        <f>SUM(H276:H313)</f>
        <v>122740000</v>
      </c>
      <c r="I314" s="201">
        <f t="shared" ref="I314:N314" si="69">SUM(I276:I313)</f>
        <v>22540000</v>
      </c>
      <c r="J314" s="201">
        <f t="shared" si="69"/>
        <v>20040000</v>
      </c>
      <c r="K314" s="201">
        <f t="shared" si="69"/>
        <v>20040000</v>
      </c>
      <c r="L314" s="201">
        <f t="shared" si="69"/>
        <v>20040000</v>
      </c>
      <c r="M314" s="201">
        <f t="shared" si="69"/>
        <v>20040000</v>
      </c>
      <c r="N314" s="201">
        <f t="shared" si="69"/>
        <v>20040000</v>
      </c>
      <c r="O314" s="288">
        <f t="shared" si="58"/>
        <v>0</v>
      </c>
      <c r="P314" s="259"/>
    </row>
    <row r="315" spans="1:16" s="107" customFormat="1" thickTop="1">
      <c r="A315" s="258"/>
      <c r="B315" s="122"/>
      <c r="C315" s="122"/>
      <c r="D315" s="122"/>
      <c r="E315" s="122"/>
      <c r="F315" s="122"/>
      <c r="G315" s="122"/>
      <c r="H315" s="122"/>
      <c r="I315" s="206"/>
      <c r="J315" s="121"/>
      <c r="K315" s="121"/>
      <c r="L315" s="121"/>
      <c r="M315" s="127"/>
      <c r="N315" s="123"/>
      <c r="O315" s="288">
        <f t="shared" si="58"/>
        <v>0</v>
      </c>
      <c r="P315" s="259"/>
    </row>
    <row r="316" spans="1:16" s="107" customFormat="1" ht="18.75">
      <c r="A316" s="258"/>
      <c r="B316" s="202"/>
      <c r="C316" s="203"/>
      <c r="D316" s="203"/>
      <c r="E316" s="203"/>
      <c r="F316" s="203"/>
      <c r="G316" s="204"/>
      <c r="H316" s="204"/>
      <c r="I316" s="206"/>
      <c r="J316" s="121"/>
      <c r="K316" s="121"/>
      <c r="L316" s="121"/>
      <c r="M316" s="127"/>
      <c r="N316" s="123"/>
      <c r="O316" s="288">
        <f t="shared" si="58"/>
        <v>0</v>
      </c>
      <c r="P316" s="259"/>
    </row>
    <row r="317" spans="1:16" s="107" customFormat="1" ht="75">
      <c r="A317" s="258"/>
      <c r="B317" s="153" t="s">
        <v>253</v>
      </c>
      <c r="C317" s="203"/>
      <c r="D317" s="203"/>
      <c r="E317" s="203"/>
      <c r="F317" s="203"/>
      <c r="G317" s="204"/>
      <c r="H317" s="204"/>
      <c r="I317" s="206"/>
      <c r="J317" s="121"/>
      <c r="K317" s="121"/>
      <c r="L317" s="121"/>
      <c r="M317" s="127"/>
      <c r="N317" s="123"/>
      <c r="O317" s="288">
        <f t="shared" si="58"/>
        <v>0</v>
      </c>
      <c r="P317" s="259"/>
    </row>
    <row r="318" spans="1:16" s="107" customFormat="1" ht="18.75">
      <c r="A318" s="258"/>
      <c r="B318" s="154"/>
      <c r="C318" s="203"/>
      <c r="D318" s="203"/>
      <c r="E318" s="203"/>
      <c r="F318" s="203"/>
      <c r="G318" s="204"/>
      <c r="H318" s="204"/>
      <c r="I318" s="206"/>
      <c r="J318" s="121"/>
      <c r="K318" s="121"/>
      <c r="L318" s="121"/>
      <c r="M318" s="127"/>
      <c r="N318" s="123"/>
      <c r="O318" s="288">
        <f t="shared" si="58"/>
        <v>0</v>
      </c>
      <c r="P318" s="259"/>
    </row>
    <row r="319" spans="1:16" s="107" customFormat="1" ht="37.5">
      <c r="A319" s="258"/>
      <c r="B319" s="202" t="s">
        <v>311</v>
      </c>
      <c r="C319" s="203"/>
      <c r="D319" s="203"/>
      <c r="E319" s="203"/>
      <c r="F319" s="203"/>
      <c r="G319" s="204"/>
      <c r="H319" s="204"/>
      <c r="I319" s="206"/>
      <c r="J319" s="121"/>
      <c r="K319" s="121"/>
      <c r="L319" s="121"/>
      <c r="M319" s="127"/>
      <c r="N319" s="123"/>
      <c r="O319" s="288">
        <f t="shared" si="58"/>
        <v>0</v>
      </c>
      <c r="P319" s="259"/>
    </row>
    <row r="320" spans="1:16" s="107" customFormat="1" ht="18.75">
      <c r="A320" s="258"/>
      <c r="B320" s="214" t="s">
        <v>312</v>
      </c>
      <c r="C320" s="122">
        <v>1</v>
      </c>
      <c r="D320" s="123" t="s">
        <v>313</v>
      </c>
      <c r="E320" s="122">
        <v>102</v>
      </c>
      <c r="F320" s="123" t="s">
        <v>314</v>
      </c>
      <c r="G320" s="122">
        <v>60000</v>
      </c>
      <c r="H320" s="123">
        <f t="shared" ref="H320:H327" si="70">C320*E320*G320</f>
        <v>6120000</v>
      </c>
      <c r="I320" s="273">
        <f t="shared" ref="I320:I326" si="71">H320/6</f>
        <v>1020000</v>
      </c>
      <c r="J320" s="273">
        <f t="shared" ref="J320:N327" si="72">I320</f>
        <v>1020000</v>
      </c>
      <c r="K320" s="273">
        <f t="shared" si="72"/>
        <v>1020000</v>
      </c>
      <c r="L320" s="273">
        <f t="shared" si="72"/>
        <v>1020000</v>
      </c>
      <c r="M320" s="273">
        <f t="shared" si="72"/>
        <v>1020000</v>
      </c>
      <c r="N320" s="273">
        <f t="shared" si="72"/>
        <v>1020000</v>
      </c>
      <c r="O320" s="288">
        <f t="shared" si="58"/>
        <v>0</v>
      </c>
      <c r="P320" s="259"/>
    </row>
    <row r="321" spans="1:16" s="107" customFormat="1" ht="18.75">
      <c r="A321" s="258"/>
      <c r="B321" s="214" t="s">
        <v>315</v>
      </c>
      <c r="C321" s="122">
        <v>2</v>
      </c>
      <c r="D321" s="123" t="s">
        <v>316</v>
      </c>
      <c r="E321" s="122">
        <v>102</v>
      </c>
      <c r="F321" s="123" t="s">
        <v>314</v>
      </c>
      <c r="G321" s="122">
        <v>60000</v>
      </c>
      <c r="H321" s="123">
        <f t="shared" si="70"/>
        <v>12240000</v>
      </c>
      <c r="I321" s="273">
        <f t="shared" si="71"/>
        <v>2040000</v>
      </c>
      <c r="J321" s="273">
        <f t="shared" si="72"/>
        <v>2040000</v>
      </c>
      <c r="K321" s="273">
        <f t="shared" si="72"/>
        <v>2040000</v>
      </c>
      <c r="L321" s="273">
        <f t="shared" si="72"/>
        <v>2040000</v>
      </c>
      <c r="M321" s="273">
        <f t="shared" si="72"/>
        <v>2040000</v>
      </c>
      <c r="N321" s="273">
        <f t="shared" si="72"/>
        <v>2040000</v>
      </c>
      <c r="O321" s="288">
        <f t="shared" si="58"/>
        <v>0</v>
      </c>
      <c r="P321" s="259"/>
    </row>
    <row r="322" spans="1:16" s="107" customFormat="1" ht="18.75">
      <c r="A322" s="258"/>
      <c r="B322" s="214" t="s">
        <v>317</v>
      </c>
      <c r="C322" s="122">
        <v>1</v>
      </c>
      <c r="D322" s="123" t="s">
        <v>318</v>
      </c>
      <c r="E322" s="122">
        <v>102</v>
      </c>
      <c r="F322" s="123" t="s">
        <v>314</v>
      </c>
      <c r="G322" s="122">
        <v>60000</v>
      </c>
      <c r="H322" s="123">
        <f t="shared" si="70"/>
        <v>6120000</v>
      </c>
      <c r="I322" s="273">
        <f t="shared" si="71"/>
        <v>1020000</v>
      </c>
      <c r="J322" s="273">
        <f t="shared" si="72"/>
        <v>1020000</v>
      </c>
      <c r="K322" s="273">
        <f t="shared" si="72"/>
        <v>1020000</v>
      </c>
      <c r="L322" s="273">
        <f t="shared" si="72"/>
        <v>1020000</v>
      </c>
      <c r="M322" s="273">
        <f t="shared" si="72"/>
        <v>1020000</v>
      </c>
      <c r="N322" s="273">
        <f t="shared" si="72"/>
        <v>1020000</v>
      </c>
      <c r="O322" s="288">
        <f t="shared" si="58"/>
        <v>0</v>
      </c>
      <c r="P322" s="259"/>
    </row>
    <row r="323" spans="1:16" s="107" customFormat="1" ht="18.75">
      <c r="A323" s="258"/>
      <c r="B323" s="214" t="s">
        <v>319</v>
      </c>
      <c r="C323" s="122">
        <v>1</v>
      </c>
      <c r="D323" s="123" t="s">
        <v>319</v>
      </c>
      <c r="E323" s="122">
        <v>102</v>
      </c>
      <c r="F323" s="123" t="s">
        <v>314</v>
      </c>
      <c r="G323" s="122">
        <v>60000</v>
      </c>
      <c r="H323" s="123">
        <f t="shared" si="70"/>
        <v>6120000</v>
      </c>
      <c r="I323" s="273">
        <f t="shared" si="71"/>
        <v>1020000</v>
      </c>
      <c r="J323" s="273">
        <f t="shared" si="72"/>
        <v>1020000</v>
      </c>
      <c r="K323" s="273">
        <f t="shared" si="72"/>
        <v>1020000</v>
      </c>
      <c r="L323" s="273">
        <f t="shared" si="72"/>
        <v>1020000</v>
      </c>
      <c r="M323" s="273">
        <f t="shared" si="72"/>
        <v>1020000</v>
      </c>
      <c r="N323" s="273">
        <f t="shared" si="72"/>
        <v>1020000</v>
      </c>
      <c r="O323" s="288">
        <f t="shared" si="58"/>
        <v>0</v>
      </c>
      <c r="P323" s="259"/>
    </row>
    <row r="324" spans="1:16" s="107" customFormat="1" ht="18.75">
      <c r="A324" s="258"/>
      <c r="B324" s="214" t="s">
        <v>320</v>
      </c>
      <c r="C324" s="122">
        <v>2</v>
      </c>
      <c r="D324" s="123" t="s">
        <v>321</v>
      </c>
      <c r="E324" s="122">
        <v>102</v>
      </c>
      <c r="F324" s="123" t="s">
        <v>314</v>
      </c>
      <c r="G324" s="122">
        <v>30000</v>
      </c>
      <c r="H324" s="123">
        <f t="shared" si="70"/>
        <v>6120000</v>
      </c>
      <c r="I324" s="273">
        <f t="shared" si="71"/>
        <v>1020000</v>
      </c>
      <c r="J324" s="273">
        <f t="shared" si="72"/>
        <v>1020000</v>
      </c>
      <c r="K324" s="273">
        <f t="shared" si="72"/>
        <v>1020000</v>
      </c>
      <c r="L324" s="273">
        <f t="shared" si="72"/>
        <v>1020000</v>
      </c>
      <c r="M324" s="273">
        <f t="shared" si="72"/>
        <v>1020000</v>
      </c>
      <c r="N324" s="273">
        <f t="shared" si="72"/>
        <v>1020000</v>
      </c>
      <c r="O324" s="288">
        <f t="shared" si="58"/>
        <v>0</v>
      </c>
      <c r="P324" s="259"/>
    </row>
    <row r="325" spans="1:16" s="107" customFormat="1" ht="18.75">
      <c r="A325" s="258"/>
      <c r="B325" s="214" t="s">
        <v>322</v>
      </c>
      <c r="C325" s="122">
        <v>1</v>
      </c>
      <c r="D325" s="123" t="s">
        <v>323</v>
      </c>
      <c r="E325" s="122">
        <v>102</v>
      </c>
      <c r="F325" s="123" t="s">
        <v>314</v>
      </c>
      <c r="G325" s="122">
        <v>20000</v>
      </c>
      <c r="H325" s="123">
        <f t="shared" si="70"/>
        <v>2040000</v>
      </c>
      <c r="I325" s="273">
        <f t="shared" si="71"/>
        <v>340000</v>
      </c>
      <c r="J325" s="273">
        <f t="shared" si="72"/>
        <v>340000</v>
      </c>
      <c r="K325" s="273">
        <f t="shared" si="72"/>
        <v>340000</v>
      </c>
      <c r="L325" s="273">
        <f t="shared" si="72"/>
        <v>340000</v>
      </c>
      <c r="M325" s="273">
        <f t="shared" si="72"/>
        <v>340000</v>
      </c>
      <c r="N325" s="273">
        <f t="shared" si="72"/>
        <v>340000</v>
      </c>
      <c r="O325" s="288">
        <f t="shared" si="58"/>
        <v>0</v>
      </c>
      <c r="P325" s="259"/>
    </row>
    <row r="326" spans="1:16" s="107" customFormat="1" ht="18.75">
      <c r="A326" s="258"/>
      <c r="B326" s="214" t="s">
        <v>324</v>
      </c>
      <c r="C326" s="122">
        <v>1</v>
      </c>
      <c r="D326" s="123" t="s">
        <v>325</v>
      </c>
      <c r="E326" s="122">
        <v>102</v>
      </c>
      <c r="F326" s="123" t="s">
        <v>314</v>
      </c>
      <c r="G326" s="122">
        <v>50000</v>
      </c>
      <c r="H326" s="123">
        <f t="shared" si="70"/>
        <v>5100000</v>
      </c>
      <c r="I326" s="273">
        <f t="shared" si="71"/>
        <v>850000</v>
      </c>
      <c r="J326" s="273">
        <f t="shared" si="72"/>
        <v>850000</v>
      </c>
      <c r="K326" s="273">
        <f t="shared" si="72"/>
        <v>850000</v>
      </c>
      <c r="L326" s="273">
        <f t="shared" si="72"/>
        <v>850000</v>
      </c>
      <c r="M326" s="273">
        <f t="shared" si="72"/>
        <v>850000</v>
      </c>
      <c r="N326" s="273">
        <f t="shared" si="72"/>
        <v>850000</v>
      </c>
      <c r="O326" s="288">
        <f t="shared" ref="O326:O389" si="73">SUM(I326:N326)-H326</f>
        <v>0</v>
      </c>
      <c r="P326" s="259"/>
    </row>
    <row r="327" spans="1:16" s="107" customFormat="1" ht="18.75">
      <c r="A327" s="258"/>
      <c r="B327" s="214" t="s">
        <v>326</v>
      </c>
      <c r="C327" s="122">
        <v>2</v>
      </c>
      <c r="D327" s="123" t="s">
        <v>327</v>
      </c>
      <c r="E327" s="122">
        <v>102</v>
      </c>
      <c r="F327" s="123" t="s">
        <v>314</v>
      </c>
      <c r="G327" s="122">
        <v>10000</v>
      </c>
      <c r="H327" s="123">
        <f t="shared" si="70"/>
        <v>2040000</v>
      </c>
      <c r="I327" s="273">
        <f>+H327/6</f>
        <v>340000</v>
      </c>
      <c r="J327" s="273">
        <f t="shared" si="72"/>
        <v>340000</v>
      </c>
      <c r="K327" s="273">
        <f t="shared" si="72"/>
        <v>340000</v>
      </c>
      <c r="L327" s="273">
        <f t="shared" si="72"/>
        <v>340000</v>
      </c>
      <c r="M327" s="273">
        <f t="shared" si="72"/>
        <v>340000</v>
      </c>
      <c r="N327" s="273">
        <f t="shared" si="72"/>
        <v>340000</v>
      </c>
      <c r="O327" s="288">
        <f t="shared" si="73"/>
        <v>0</v>
      </c>
      <c r="P327" s="259"/>
    </row>
    <row r="328" spans="1:16" s="107" customFormat="1" ht="18.75">
      <c r="A328" s="258"/>
      <c r="B328" s="202"/>
      <c r="C328" s="203"/>
      <c r="D328" s="203"/>
      <c r="E328" s="203"/>
      <c r="F328" s="203"/>
      <c r="G328" s="204"/>
      <c r="H328" s="204"/>
      <c r="I328" s="206"/>
      <c r="J328" s="121"/>
      <c r="K328" s="121"/>
      <c r="L328" s="121"/>
      <c r="M328" s="127"/>
      <c r="N328" s="123"/>
      <c r="O328" s="288">
        <f t="shared" si="73"/>
        <v>0</v>
      </c>
      <c r="P328" s="259"/>
    </row>
    <row r="329" spans="1:16" s="107" customFormat="1" ht="37.5">
      <c r="A329" s="258"/>
      <c r="B329" s="202" t="s">
        <v>328</v>
      </c>
      <c r="C329" s="203"/>
      <c r="D329" s="203"/>
      <c r="E329" s="203"/>
      <c r="F329" s="203"/>
      <c r="G329" s="204"/>
      <c r="H329" s="204"/>
      <c r="I329" s="206"/>
      <c r="J329" s="121"/>
      <c r="K329" s="121"/>
      <c r="L329" s="121"/>
      <c r="M329" s="127"/>
      <c r="N329" s="123"/>
      <c r="O329" s="288">
        <f t="shared" si="73"/>
        <v>0</v>
      </c>
      <c r="P329" s="259"/>
    </row>
    <row r="330" spans="1:16" s="107" customFormat="1" ht="18.75">
      <c r="A330" s="258"/>
      <c r="B330" s="202"/>
      <c r="C330" s="203"/>
      <c r="D330" s="203"/>
      <c r="E330" s="203"/>
      <c r="F330" s="203"/>
      <c r="G330" s="204"/>
      <c r="H330" s="204"/>
      <c r="I330" s="206"/>
      <c r="J330" s="121"/>
      <c r="K330" s="121"/>
      <c r="L330" s="121"/>
      <c r="M330" s="127"/>
      <c r="N330" s="123"/>
      <c r="O330" s="288">
        <f t="shared" si="73"/>
        <v>0</v>
      </c>
      <c r="P330" s="259"/>
    </row>
    <row r="331" spans="1:16" s="107" customFormat="1" ht="18.75">
      <c r="A331" s="258"/>
      <c r="B331" s="122" t="s">
        <v>312</v>
      </c>
      <c r="C331" s="122">
        <v>1</v>
      </c>
      <c r="D331" s="122" t="s">
        <v>313</v>
      </c>
      <c r="E331" s="122">
        <v>102</v>
      </c>
      <c r="F331" s="122" t="s">
        <v>314</v>
      </c>
      <c r="G331" s="122">
        <v>60000</v>
      </c>
      <c r="H331" s="122">
        <f>C331*E331*G331</f>
        <v>6120000</v>
      </c>
      <c r="I331" s="273">
        <f t="shared" ref="I331:I338" si="74">H331/6</f>
        <v>1020000</v>
      </c>
      <c r="J331" s="273">
        <f t="shared" ref="J331:N338" si="75">I331</f>
        <v>1020000</v>
      </c>
      <c r="K331" s="273">
        <f t="shared" si="75"/>
        <v>1020000</v>
      </c>
      <c r="L331" s="273">
        <f t="shared" si="75"/>
        <v>1020000</v>
      </c>
      <c r="M331" s="273">
        <f t="shared" si="75"/>
        <v>1020000</v>
      </c>
      <c r="N331" s="273">
        <f t="shared" si="75"/>
        <v>1020000</v>
      </c>
      <c r="O331" s="288">
        <f t="shared" si="73"/>
        <v>0</v>
      </c>
      <c r="P331" s="259"/>
    </row>
    <row r="332" spans="1:16" s="107" customFormat="1" ht="18.75">
      <c r="A332" s="258"/>
      <c r="B332" s="122" t="s">
        <v>315</v>
      </c>
      <c r="C332" s="122">
        <v>2</v>
      </c>
      <c r="D332" s="122" t="s">
        <v>316</v>
      </c>
      <c r="E332" s="122">
        <v>102</v>
      </c>
      <c r="F332" s="122" t="s">
        <v>314</v>
      </c>
      <c r="G332" s="122">
        <v>60000</v>
      </c>
      <c r="H332" s="122">
        <f t="shared" ref="H332:H338" si="76">C332*E332*G332</f>
        <v>12240000</v>
      </c>
      <c r="I332" s="273">
        <f t="shared" si="74"/>
        <v>2040000</v>
      </c>
      <c r="J332" s="273">
        <f t="shared" si="75"/>
        <v>2040000</v>
      </c>
      <c r="K332" s="273">
        <f t="shared" si="75"/>
        <v>2040000</v>
      </c>
      <c r="L332" s="273">
        <f t="shared" si="75"/>
        <v>2040000</v>
      </c>
      <c r="M332" s="273">
        <f t="shared" si="75"/>
        <v>2040000</v>
      </c>
      <c r="N332" s="273">
        <f t="shared" si="75"/>
        <v>2040000</v>
      </c>
      <c r="O332" s="288">
        <f t="shared" si="73"/>
        <v>0</v>
      </c>
      <c r="P332" s="259"/>
    </row>
    <row r="333" spans="1:16" s="107" customFormat="1" ht="18.75">
      <c r="A333" s="258"/>
      <c r="B333" s="122" t="s">
        <v>317</v>
      </c>
      <c r="C333" s="122">
        <v>1</v>
      </c>
      <c r="D333" s="122" t="s">
        <v>318</v>
      </c>
      <c r="E333" s="122">
        <v>102</v>
      </c>
      <c r="F333" s="122" t="s">
        <v>314</v>
      </c>
      <c r="G333" s="122">
        <v>60000</v>
      </c>
      <c r="H333" s="122">
        <f t="shared" si="76"/>
        <v>6120000</v>
      </c>
      <c r="I333" s="273">
        <f t="shared" si="74"/>
        <v>1020000</v>
      </c>
      <c r="J333" s="273">
        <f t="shared" si="75"/>
        <v>1020000</v>
      </c>
      <c r="K333" s="273">
        <f t="shared" si="75"/>
        <v>1020000</v>
      </c>
      <c r="L333" s="273">
        <f t="shared" si="75"/>
        <v>1020000</v>
      </c>
      <c r="M333" s="273">
        <f t="shared" si="75"/>
        <v>1020000</v>
      </c>
      <c r="N333" s="273">
        <f t="shared" si="75"/>
        <v>1020000</v>
      </c>
      <c r="O333" s="288">
        <f t="shared" si="73"/>
        <v>0</v>
      </c>
      <c r="P333" s="259"/>
    </row>
    <row r="334" spans="1:16" s="107" customFormat="1" ht="18.75">
      <c r="A334" s="258"/>
      <c r="B334" s="122" t="s">
        <v>319</v>
      </c>
      <c r="C334" s="122">
        <v>1</v>
      </c>
      <c r="D334" s="122" t="s">
        <v>319</v>
      </c>
      <c r="E334" s="122">
        <v>102</v>
      </c>
      <c r="F334" s="122" t="s">
        <v>314</v>
      </c>
      <c r="G334" s="122">
        <v>60000</v>
      </c>
      <c r="H334" s="122">
        <f t="shared" si="76"/>
        <v>6120000</v>
      </c>
      <c r="I334" s="273">
        <f t="shared" si="74"/>
        <v>1020000</v>
      </c>
      <c r="J334" s="273">
        <f t="shared" si="75"/>
        <v>1020000</v>
      </c>
      <c r="K334" s="273">
        <f t="shared" si="75"/>
        <v>1020000</v>
      </c>
      <c r="L334" s="273">
        <f t="shared" si="75"/>
        <v>1020000</v>
      </c>
      <c r="M334" s="273">
        <f t="shared" si="75"/>
        <v>1020000</v>
      </c>
      <c r="N334" s="273">
        <f t="shared" si="75"/>
        <v>1020000</v>
      </c>
      <c r="O334" s="288">
        <f t="shared" si="73"/>
        <v>0</v>
      </c>
      <c r="P334" s="259"/>
    </row>
    <row r="335" spans="1:16" s="107" customFormat="1" ht="18.75">
      <c r="A335" s="258"/>
      <c r="B335" s="122" t="s">
        <v>329</v>
      </c>
      <c r="C335" s="122">
        <v>2</v>
      </c>
      <c r="D335" s="122" t="s">
        <v>321</v>
      </c>
      <c r="E335" s="122">
        <v>102</v>
      </c>
      <c r="F335" s="122" t="s">
        <v>314</v>
      </c>
      <c r="G335" s="122">
        <v>30000</v>
      </c>
      <c r="H335" s="122">
        <f t="shared" si="76"/>
        <v>6120000</v>
      </c>
      <c r="I335" s="273">
        <f t="shared" si="74"/>
        <v>1020000</v>
      </c>
      <c r="J335" s="273">
        <f t="shared" si="75"/>
        <v>1020000</v>
      </c>
      <c r="K335" s="273">
        <f t="shared" si="75"/>
        <v>1020000</v>
      </c>
      <c r="L335" s="273">
        <f t="shared" si="75"/>
        <v>1020000</v>
      </c>
      <c r="M335" s="273">
        <f t="shared" si="75"/>
        <v>1020000</v>
      </c>
      <c r="N335" s="273">
        <f t="shared" si="75"/>
        <v>1020000</v>
      </c>
      <c r="O335" s="288">
        <f t="shared" si="73"/>
        <v>0</v>
      </c>
      <c r="P335" s="259"/>
    </row>
    <row r="336" spans="1:16" s="107" customFormat="1" ht="18.75">
      <c r="A336" s="258"/>
      <c r="B336" s="122" t="s">
        <v>322</v>
      </c>
      <c r="C336" s="122">
        <v>1</v>
      </c>
      <c r="D336" s="122" t="s">
        <v>323</v>
      </c>
      <c r="E336" s="122">
        <v>102</v>
      </c>
      <c r="F336" s="122" t="s">
        <v>314</v>
      </c>
      <c r="G336" s="122">
        <v>20000</v>
      </c>
      <c r="H336" s="122">
        <f t="shared" si="76"/>
        <v>2040000</v>
      </c>
      <c r="I336" s="273">
        <f t="shared" si="74"/>
        <v>340000</v>
      </c>
      <c r="J336" s="273">
        <f t="shared" si="75"/>
        <v>340000</v>
      </c>
      <c r="K336" s="273">
        <f t="shared" si="75"/>
        <v>340000</v>
      </c>
      <c r="L336" s="273">
        <f t="shared" si="75"/>
        <v>340000</v>
      </c>
      <c r="M336" s="273">
        <f t="shared" si="75"/>
        <v>340000</v>
      </c>
      <c r="N336" s="273">
        <f t="shared" si="75"/>
        <v>340000</v>
      </c>
      <c r="O336" s="288">
        <f t="shared" si="73"/>
        <v>0</v>
      </c>
      <c r="P336" s="259"/>
    </row>
    <row r="337" spans="1:16" s="107" customFormat="1" ht="18.75">
      <c r="A337" s="258"/>
      <c r="B337" s="122" t="s">
        <v>324</v>
      </c>
      <c r="C337" s="122">
        <v>1</v>
      </c>
      <c r="D337" s="122" t="s">
        <v>325</v>
      </c>
      <c r="E337" s="122">
        <v>102</v>
      </c>
      <c r="F337" s="122" t="s">
        <v>314</v>
      </c>
      <c r="G337" s="122">
        <v>50000</v>
      </c>
      <c r="H337" s="122">
        <f t="shared" si="76"/>
        <v>5100000</v>
      </c>
      <c r="I337" s="273">
        <f t="shared" si="74"/>
        <v>850000</v>
      </c>
      <c r="J337" s="273">
        <f t="shared" si="75"/>
        <v>850000</v>
      </c>
      <c r="K337" s="273">
        <f t="shared" si="75"/>
        <v>850000</v>
      </c>
      <c r="L337" s="273">
        <f t="shared" si="75"/>
        <v>850000</v>
      </c>
      <c r="M337" s="273">
        <f t="shared" si="75"/>
        <v>850000</v>
      </c>
      <c r="N337" s="273">
        <f t="shared" si="75"/>
        <v>850000</v>
      </c>
      <c r="O337" s="288">
        <f t="shared" si="73"/>
        <v>0</v>
      </c>
      <c r="P337" s="259"/>
    </row>
    <row r="338" spans="1:16" s="107" customFormat="1" ht="18.75">
      <c r="A338" s="258"/>
      <c r="B338" s="122" t="s">
        <v>326</v>
      </c>
      <c r="C338" s="122">
        <v>2</v>
      </c>
      <c r="D338" s="122" t="s">
        <v>327</v>
      </c>
      <c r="E338" s="122">
        <v>102</v>
      </c>
      <c r="F338" s="122" t="s">
        <v>314</v>
      </c>
      <c r="G338" s="122">
        <v>10000</v>
      </c>
      <c r="H338" s="122">
        <f t="shared" si="76"/>
        <v>2040000</v>
      </c>
      <c r="I338" s="273">
        <f t="shared" si="74"/>
        <v>340000</v>
      </c>
      <c r="J338" s="273">
        <f t="shared" si="75"/>
        <v>340000</v>
      </c>
      <c r="K338" s="273">
        <f t="shared" si="75"/>
        <v>340000</v>
      </c>
      <c r="L338" s="273">
        <f t="shared" si="75"/>
        <v>340000</v>
      </c>
      <c r="M338" s="273">
        <f t="shared" si="75"/>
        <v>340000</v>
      </c>
      <c r="N338" s="273">
        <f t="shared" si="75"/>
        <v>340000</v>
      </c>
      <c r="O338" s="288">
        <f t="shared" si="73"/>
        <v>0</v>
      </c>
      <c r="P338" s="259"/>
    </row>
    <row r="339" spans="1:16" s="107" customFormat="1" ht="18.75">
      <c r="A339" s="258"/>
      <c r="B339" s="202"/>
      <c r="C339" s="203"/>
      <c r="D339" s="203"/>
      <c r="E339" s="203"/>
      <c r="F339" s="203"/>
      <c r="G339" s="204"/>
      <c r="H339" s="204"/>
      <c r="I339" s="206"/>
      <c r="J339" s="121"/>
      <c r="K339" s="121"/>
      <c r="L339" s="121"/>
      <c r="M339" s="127"/>
      <c r="N339" s="123"/>
      <c r="O339" s="288">
        <f t="shared" si="73"/>
        <v>0</v>
      </c>
      <c r="P339" s="259"/>
    </row>
    <row r="340" spans="1:16" s="107" customFormat="1" ht="37.5">
      <c r="A340" s="258"/>
      <c r="B340" s="202" t="s">
        <v>330</v>
      </c>
      <c r="C340" s="203"/>
      <c r="D340" s="203"/>
      <c r="E340" s="203"/>
      <c r="F340" s="203"/>
      <c r="G340" s="204"/>
      <c r="H340" s="204"/>
      <c r="I340" s="206"/>
      <c r="J340" s="121"/>
      <c r="K340" s="121"/>
      <c r="L340" s="121"/>
      <c r="M340" s="127"/>
      <c r="N340" s="123"/>
      <c r="O340" s="288">
        <f t="shared" si="73"/>
        <v>0</v>
      </c>
      <c r="P340" s="259"/>
    </row>
    <row r="341" spans="1:16" s="107" customFormat="1" ht="18.75">
      <c r="A341" s="258"/>
      <c r="B341" s="202"/>
      <c r="C341" s="203"/>
      <c r="D341" s="203"/>
      <c r="E341" s="203"/>
      <c r="F341" s="203"/>
      <c r="G341" s="204"/>
      <c r="H341" s="204"/>
      <c r="I341" s="206"/>
      <c r="J341" s="121"/>
      <c r="K341" s="121"/>
      <c r="L341" s="121"/>
      <c r="M341" s="127"/>
      <c r="N341" s="123"/>
      <c r="O341" s="288">
        <f t="shared" si="73"/>
        <v>0</v>
      </c>
      <c r="P341" s="259"/>
    </row>
    <row r="342" spans="1:16" s="107" customFormat="1" ht="18.75">
      <c r="A342" s="258"/>
      <c r="B342" s="122" t="s">
        <v>312</v>
      </c>
      <c r="C342" s="122">
        <v>1</v>
      </c>
      <c r="D342" s="122" t="s">
        <v>313</v>
      </c>
      <c r="E342" s="122">
        <v>102</v>
      </c>
      <c r="F342" s="122" t="s">
        <v>314</v>
      </c>
      <c r="G342" s="122">
        <v>60000</v>
      </c>
      <c r="H342" s="122">
        <f>C342*E342*G342</f>
        <v>6120000</v>
      </c>
      <c r="I342" s="273">
        <f t="shared" ref="I342:I349" si="77">H342/6</f>
        <v>1020000</v>
      </c>
      <c r="J342" s="273">
        <f t="shared" ref="J342:N349" si="78">I342</f>
        <v>1020000</v>
      </c>
      <c r="K342" s="273">
        <f t="shared" si="78"/>
        <v>1020000</v>
      </c>
      <c r="L342" s="273">
        <f t="shared" si="78"/>
        <v>1020000</v>
      </c>
      <c r="M342" s="273">
        <f t="shared" si="78"/>
        <v>1020000</v>
      </c>
      <c r="N342" s="273">
        <f t="shared" si="78"/>
        <v>1020000</v>
      </c>
      <c r="O342" s="288">
        <f t="shared" si="73"/>
        <v>0</v>
      </c>
      <c r="P342" s="259"/>
    </row>
    <row r="343" spans="1:16" s="107" customFormat="1" ht="18.75">
      <c r="A343" s="258"/>
      <c r="B343" s="122" t="s">
        <v>315</v>
      </c>
      <c r="C343" s="122">
        <v>2</v>
      </c>
      <c r="D343" s="122" t="s">
        <v>316</v>
      </c>
      <c r="E343" s="122">
        <v>102</v>
      </c>
      <c r="F343" s="122" t="s">
        <v>314</v>
      </c>
      <c r="G343" s="122">
        <v>60000</v>
      </c>
      <c r="H343" s="122">
        <f t="shared" ref="H343:H349" si="79">C343*E343*G343</f>
        <v>12240000</v>
      </c>
      <c r="I343" s="273">
        <f t="shared" si="77"/>
        <v>2040000</v>
      </c>
      <c r="J343" s="273">
        <f t="shared" si="78"/>
        <v>2040000</v>
      </c>
      <c r="K343" s="273">
        <f t="shared" si="78"/>
        <v>2040000</v>
      </c>
      <c r="L343" s="273">
        <f t="shared" si="78"/>
        <v>2040000</v>
      </c>
      <c r="M343" s="273">
        <f t="shared" si="78"/>
        <v>2040000</v>
      </c>
      <c r="N343" s="273">
        <f t="shared" si="78"/>
        <v>2040000</v>
      </c>
      <c r="O343" s="288">
        <f t="shared" si="73"/>
        <v>0</v>
      </c>
      <c r="P343" s="259"/>
    </row>
    <row r="344" spans="1:16" s="107" customFormat="1" ht="18.75">
      <c r="A344" s="258"/>
      <c r="B344" s="122" t="s">
        <v>317</v>
      </c>
      <c r="C344" s="122">
        <v>1</v>
      </c>
      <c r="D344" s="122" t="s">
        <v>318</v>
      </c>
      <c r="E344" s="122">
        <v>102</v>
      </c>
      <c r="F344" s="122" t="s">
        <v>314</v>
      </c>
      <c r="G344" s="122">
        <v>60000</v>
      </c>
      <c r="H344" s="122">
        <f t="shared" si="79"/>
        <v>6120000</v>
      </c>
      <c r="I344" s="273">
        <f t="shared" si="77"/>
        <v>1020000</v>
      </c>
      <c r="J344" s="273">
        <f t="shared" si="78"/>
        <v>1020000</v>
      </c>
      <c r="K344" s="273">
        <f t="shared" si="78"/>
        <v>1020000</v>
      </c>
      <c r="L344" s="273">
        <f t="shared" si="78"/>
        <v>1020000</v>
      </c>
      <c r="M344" s="273">
        <f t="shared" si="78"/>
        <v>1020000</v>
      </c>
      <c r="N344" s="273">
        <f t="shared" si="78"/>
        <v>1020000</v>
      </c>
      <c r="O344" s="288">
        <f t="shared" si="73"/>
        <v>0</v>
      </c>
      <c r="P344" s="259"/>
    </row>
    <row r="345" spans="1:16" s="107" customFormat="1" ht="18.75">
      <c r="A345" s="258"/>
      <c r="B345" s="122" t="s">
        <v>319</v>
      </c>
      <c r="C345" s="122">
        <v>1</v>
      </c>
      <c r="D345" s="122" t="s">
        <v>319</v>
      </c>
      <c r="E345" s="122">
        <v>102</v>
      </c>
      <c r="F345" s="122" t="s">
        <v>314</v>
      </c>
      <c r="G345" s="122">
        <v>60000</v>
      </c>
      <c r="H345" s="122">
        <f t="shared" si="79"/>
        <v>6120000</v>
      </c>
      <c r="I345" s="273">
        <f t="shared" si="77"/>
        <v>1020000</v>
      </c>
      <c r="J345" s="273">
        <f t="shared" si="78"/>
        <v>1020000</v>
      </c>
      <c r="K345" s="273">
        <f t="shared" si="78"/>
        <v>1020000</v>
      </c>
      <c r="L345" s="273">
        <f t="shared" si="78"/>
        <v>1020000</v>
      </c>
      <c r="M345" s="273">
        <f t="shared" si="78"/>
        <v>1020000</v>
      </c>
      <c r="N345" s="273">
        <f t="shared" si="78"/>
        <v>1020000</v>
      </c>
      <c r="O345" s="288">
        <f t="shared" si="73"/>
        <v>0</v>
      </c>
      <c r="P345" s="259"/>
    </row>
    <row r="346" spans="1:16" s="107" customFormat="1" ht="18.75">
      <c r="A346" s="258"/>
      <c r="B346" s="122" t="s">
        <v>329</v>
      </c>
      <c r="C346" s="122">
        <v>2</v>
      </c>
      <c r="D346" s="122" t="s">
        <v>321</v>
      </c>
      <c r="E346" s="122">
        <v>102</v>
      </c>
      <c r="F346" s="122" t="s">
        <v>314</v>
      </c>
      <c r="G346" s="122">
        <v>30000</v>
      </c>
      <c r="H346" s="122">
        <f t="shared" si="79"/>
        <v>6120000</v>
      </c>
      <c r="I346" s="273">
        <f t="shared" si="77"/>
        <v>1020000</v>
      </c>
      <c r="J346" s="273">
        <f t="shared" si="78"/>
        <v>1020000</v>
      </c>
      <c r="K346" s="273">
        <f t="shared" si="78"/>
        <v>1020000</v>
      </c>
      <c r="L346" s="273">
        <f t="shared" si="78"/>
        <v>1020000</v>
      </c>
      <c r="M346" s="273">
        <f t="shared" si="78"/>
        <v>1020000</v>
      </c>
      <c r="N346" s="273">
        <f t="shared" si="78"/>
        <v>1020000</v>
      </c>
      <c r="O346" s="288">
        <f t="shared" si="73"/>
        <v>0</v>
      </c>
      <c r="P346" s="259"/>
    </row>
    <row r="347" spans="1:16" s="107" customFormat="1" ht="18.75">
      <c r="A347" s="258"/>
      <c r="B347" s="122" t="s">
        <v>322</v>
      </c>
      <c r="C347" s="122">
        <v>1</v>
      </c>
      <c r="D347" s="122" t="s">
        <v>323</v>
      </c>
      <c r="E347" s="122">
        <v>102</v>
      </c>
      <c r="F347" s="122" t="s">
        <v>314</v>
      </c>
      <c r="G347" s="122">
        <v>20000</v>
      </c>
      <c r="H347" s="122">
        <f t="shared" si="79"/>
        <v>2040000</v>
      </c>
      <c r="I347" s="273">
        <f t="shared" si="77"/>
        <v>340000</v>
      </c>
      <c r="J347" s="273">
        <f t="shared" si="78"/>
        <v>340000</v>
      </c>
      <c r="K347" s="273">
        <f t="shared" si="78"/>
        <v>340000</v>
      </c>
      <c r="L347" s="273">
        <f t="shared" si="78"/>
        <v>340000</v>
      </c>
      <c r="M347" s="273">
        <f t="shared" si="78"/>
        <v>340000</v>
      </c>
      <c r="N347" s="273">
        <f t="shared" si="78"/>
        <v>340000</v>
      </c>
      <c r="O347" s="288">
        <f t="shared" si="73"/>
        <v>0</v>
      </c>
      <c r="P347" s="259"/>
    </row>
    <row r="348" spans="1:16" s="107" customFormat="1" ht="18.75">
      <c r="A348" s="258"/>
      <c r="B348" s="122" t="s">
        <v>324</v>
      </c>
      <c r="C348" s="122">
        <v>1</v>
      </c>
      <c r="D348" s="122" t="s">
        <v>325</v>
      </c>
      <c r="E348" s="122">
        <v>102</v>
      </c>
      <c r="F348" s="122" t="s">
        <v>314</v>
      </c>
      <c r="G348" s="122">
        <v>50000</v>
      </c>
      <c r="H348" s="122">
        <f t="shared" si="79"/>
        <v>5100000</v>
      </c>
      <c r="I348" s="273">
        <f t="shared" si="77"/>
        <v>850000</v>
      </c>
      <c r="J348" s="273">
        <f t="shared" si="78"/>
        <v>850000</v>
      </c>
      <c r="K348" s="273">
        <f t="shared" si="78"/>
        <v>850000</v>
      </c>
      <c r="L348" s="273">
        <f t="shared" si="78"/>
        <v>850000</v>
      </c>
      <c r="M348" s="273">
        <f t="shared" si="78"/>
        <v>850000</v>
      </c>
      <c r="N348" s="273">
        <f t="shared" si="78"/>
        <v>850000</v>
      </c>
      <c r="O348" s="288">
        <f t="shared" si="73"/>
        <v>0</v>
      </c>
      <c r="P348" s="259"/>
    </row>
    <row r="349" spans="1:16" s="107" customFormat="1" ht="18.75">
      <c r="A349" s="258"/>
      <c r="B349" s="122" t="s">
        <v>326</v>
      </c>
      <c r="C349" s="122">
        <v>2</v>
      </c>
      <c r="D349" s="122" t="s">
        <v>327</v>
      </c>
      <c r="E349" s="122">
        <v>102</v>
      </c>
      <c r="F349" s="122" t="s">
        <v>314</v>
      </c>
      <c r="G349" s="122">
        <v>10000</v>
      </c>
      <c r="H349" s="122">
        <f t="shared" si="79"/>
        <v>2040000</v>
      </c>
      <c r="I349" s="273">
        <f t="shared" si="77"/>
        <v>340000</v>
      </c>
      <c r="J349" s="273">
        <f t="shared" si="78"/>
        <v>340000</v>
      </c>
      <c r="K349" s="273">
        <f t="shared" si="78"/>
        <v>340000</v>
      </c>
      <c r="L349" s="273">
        <f t="shared" si="78"/>
        <v>340000</v>
      </c>
      <c r="M349" s="273">
        <f t="shared" si="78"/>
        <v>340000</v>
      </c>
      <c r="N349" s="273">
        <f t="shared" si="78"/>
        <v>340000</v>
      </c>
      <c r="O349" s="288">
        <f t="shared" si="73"/>
        <v>0</v>
      </c>
      <c r="P349" s="259"/>
    </row>
    <row r="350" spans="1:16" s="107" customFormat="1" ht="18.75">
      <c r="A350" s="258"/>
      <c r="B350" s="202"/>
      <c r="C350" s="203"/>
      <c r="D350" s="203"/>
      <c r="E350" s="203"/>
      <c r="F350" s="203"/>
      <c r="G350" s="204"/>
      <c r="H350" s="204"/>
      <c r="I350" s="206"/>
      <c r="J350" s="121"/>
      <c r="K350" s="121"/>
      <c r="L350" s="121"/>
      <c r="M350" s="127"/>
      <c r="N350" s="123"/>
      <c r="O350" s="288">
        <f t="shared" si="73"/>
        <v>0</v>
      </c>
      <c r="P350" s="259"/>
    </row>
    <row r="351" spans="1:16" s="107" customFormat="1" ht="56.25">
      <c r="A351" s="258"/>
      <c r="B351" s="202" t="s">
        <v>331</v>
      </c>
      <c r="C351" s="203"/>
      <c r="D351" s="203"/>
      <c r="E351" s="203"/>
      <c r="F351" s="203"/>
      <c r="G351" s="204"/>
      <c r="H351" s="204"/>
      <c r="I351" s="206"/>
      <c r="J351" s="121"/>
      <c r="K351" s="121"/>
      <c r="L351" s="121"/>
      <c r="M351" s="127"/>
      <c r="N351" s="123"/>
      <c r="O351" s="288">
        <f t="shared" si="73"/>
        <v>0</v>
      </c>
      <c r="P351" s="259"/>
    </row>
    <row r="352" spans="1:16" s="107" customFormat="1" ht="18.75">
      <c r="A352" s="258"/>
      <c r="B352" s="202"/>
      <c r="C352" s="203"/>
      <c r="D352" s="203"/>
      <c r="E352" s="203"/>
      <c r="F352" s="203"/>
      <c r="G352" s="204"/>
      <c r="H352" s="204"/>
      <c r="I352" s="206"/>
      <c r="J352" s="121"/>
      <c r="K352" s="121"/>
      <c r="L352" s="121"/>
      <c r="M352" s="127"/>
      <c r="N352" s="123"/>
      <c r="O352" s="288">
        <f t="shared" si="73"/>
        <v>0</v>
      </c>
      <c r="P352" s="259"/>
    </row>
    <row r="353" spans="1:16" s="107" customFormat="1" ht="18.75">
      <c r="A353" s="258"/>
      <c r="B353" s="122" t="s">
        <v>332</v>
      </c>
      <c r="C353" s="122">
        <v>2</v>
      </c>
      <c r="D353" s="122" t="s">
        <v>316</v>
      </c>
      <c r="E353" s="122">
        <v>54</v>
      </c>
      <c r="F353" s="122" t="s">
        <v>314</v>
      </c>
      <c r="G353" s="122">
        <v>60000</v>
      </c>
      <c r="H353" s="122">
        <f t="shared" ref="H353:H358" si="80">C353*E353*G353</f>
        <v>6480000</v>
      </c>
      <c r="I353" s="273">
        <f t="shared" ref="I353:I358" si="81">H353/6</f>
        <v>1080000</v>
      </c>
      <c r="J353" s="273">
        <f t="shared" ref="J353:N358" si="82">I353</f>
        <v>1080000</v>
      </c>
      <c r="K353" s="273">
        <f t="shared" si="82"/>
        <v>1080000</v>
      </c>
      <c r="L353" s="273">
        <f t="shared" si="82"/>
        <v>1080000</v>
      </c>
      <c r="M353" s="273">
        <f t="shared" si="82"/>
        <v>1080000</v>
      </c>
      <c r="N353" s="273">
        <f t="shared" si="82"/>
        <v>1080000</v>
      </c>
      <c r="O353" s="288">
        <f t="shared" si="73"/>
        <v>0</v>
      </c>
      <c r="P353" s="259"/>
    </row>
    <row r="354" spans="1:16" s="107" customFormat="1" ht="18.75">
      <c r="A354" s="258"/>
      <c r="B354" s="122" t="s">
        <v>319</v>
      </c>
      <c r="C354" s="122">
        <v>1</v>
      </c>
      <c r="D354" s="122" t="s">
        <v>319</v>
      </c>
      <c r="E354" s="122">
        <v>54</v>
      </c>
      <c r="F354" s="122" t="s">
        <v>314</v>
      </c>
      <c r="G354" s="122">
        <v>60000</v>
      </c>
      <c r="H354" s="122">
        <f t="shared" si="80"/>
        <v>3240000</v>
      </c>
      <c r="I354" s="273">
        <f t="shared" si="81"/>
        <v>540000</v>
      </c>
      <c r="J354" s="273">
        <f t="shared" si="82"/>
        <v>540000</v>
      </c>
      <c r="K354" s="273">
        <f t="shared" si="82"/>
        <v>540000</v>
      </c>
      <c r="L354" s="273">
        <f t="shared" si="82"/>
        <v>540000</v>
      </c>
      <c r="M354" s="273">
        <f t="shared" si="82"/>
        <v>540000</v>
      </c>
      <c r="N354" s="273">
        <f t="shared" si="82"/>
        <v>540000</v>
      </c>
      <c r="O354" s="288">
        <f t="shared" si="73"/>
        <v>0</v>
      </c>
      <c r="P354" s="259"/>
    </row>
    <row r="355" spans="1:16" s="107" customFormat="1" ht="18.75">
      <c r="A355" s="258"/>
      <c r="B355" s="122" t="s">
        <v>329</v>
      </c>
      <c r="C355" s="122">
        <v>2</v>
      </c>
      <c r="D355" s="122" t="s">
        <v>321</v>
      </c>
      <c r="E355" s="122">
        <v>54</v>
      </c>
      <c r="F355" s="122" t="s">
        <v>314</v>
      </c>
      <c r="G355" s="122">
        <v>30000</v>
      </c>
      <c r="H355" s="122">
        <f t="shared" si="80"/>
        <v>3240000</v>
      </c>
      <c r="I355" s="273">
        <f t="shared" si="81"/>
        <v>540000</v>
      </c>
      <c r="J355" s="273">
        <f t="shared" si="82"/>
        <v>540000</v>
      </c>
      <c r="K355" s="273">
        <f t="shared" si="82"/>
        <v>540000</v>
      </c>
      <c r="L355" s="273">
        <f t="shared" si="82"/>
        <v>540000</v>
      </c>
      <c r="M355" s="273">
        <f t="shared" si="82"/>
        <v>540000</v>
      </c>
      <c r="N355" s="273">
        <f t="shared" si="82"/>
        <v>540000</v>
      </c>
      <c r="O355" s="288">
        <f t="shared" si="73"/>
        <v>0</v>
      </c>
      <c r="P355" s="259"/>
    </row>
    <row r="356" spans="1:16" s="107" customFormat="1" ht="18.75">
      <c r="A356" s="258"/>
      <c r="B356" s="122" t="s">
        <v>322</v>
      </c>
      <c r="C356" s="122">
        <v>1</v>
      </c>
      <c r="D356" s="122" t="s">
        <v>323</v>
      </c>
      <c r="E356" s="122">
        <v>54</v>
      </c>
      <c r="F356" s="122" t="s">
        <v>314</v>
      </c>
      <c r="G356" s="122">
        <v>20000</v>
      </c>
      <c r="H356" s="122">
        <f t="shared" si="80"/>
        <v>1080000</v>
      </c>
      <c r="I356" s="273">
        <f t="shared" si="81"/>
        <v>180000</v>
      </c>
      <c r="J356" s="273">
        <f t="shared" si="82"/>
        <v>180000</v>
      </c>
      <c r="K356" s="273">
        <f t="shared" si="82"/>
        <v>180000</v>
      </c>
      <c r="L356" s="273">
        <f t="shared" si="82"/>
        <v>180000</v>
      </c>
      <c r="M356" s="273">
        <f t="shared" si="82"/>
        <v>180000</v>
      </c>
      <c r="N356" s="273">
        <f t="shared" si="82"/>
        <v>180000</v>
      </c>
      <c r="O356" s="288">
        <f t="shared" si="73"/>
        <v>0</v>
      </c>
      <c r="P356" s="259"/>
    </row>
    <row r="357" spans="1:16" s="107" customFormat="1" ht="18.75">
      <c r="A357" s="258"/>
      <c r="B357" s="122" t="s">
        <v>324</v>
      </c>
      <c r="C357" s="122">
        <v>1</v>
      </c>
      <c r="D357" s="122" t="s">
        <v>325</v>
      </c>
      <c r="E357" s="122">
        <v>54</v>
      </c>
      <c r="F357" s="122" t="s">
        <v>314</v>
      </c>
      <c r="G357" s="122">
        <v>50000</v>
      </c>
      <c r="H357" s="122">
        <f t="shared" si="80"/>
        <v>2700000</v>
      </c>
      <c r="I357" s="273">
        <f t="shared" si="81"/>
        <v>450000</v>
      </c>
      <c r="J357" s="273">
        <f t="shared" si="82"/>
        <v>450000</v>
      </c>
      <c r="K357" s="273">
        <f t="shared" si="82"/>
        <v>450000</v>
      </c>
      <c r="L357" s="273">
        <f t="shared" si="82"/>
        <v>450000</v>
      </c>
      <c r="M357" s="273">
        <f t="shared" si="82"/>
        <v>450000</v>
      </c>
      <c r="N357" s="273">
        <f t="shared" si="82"/>
        <v>450000</v>
      </c>
      <c r="O357" s="288">
        <f t="shared" si="73"/>
        <v>0</v>
      </c>
      <c r="P357" s="259"/>
    </row>
    <row r="358" spans="1:16" s="107" customFormat="1" ht="18.75">
      <c r="A358" s="258"/>
      <c r="B358" s="122" t="s">
        <v>326</v>
      </c>
      <c r="C358" s="122">
        <v>2</v>
      </c>
      <c r="D358" s="122" t="s">
        <v>327</v>
      </c>
      <c r="E358" s="122">
        <v>54</v>
      </c>
      <c r="F358" s="122" t="s">
        <v>314</v>
      </c>
      <c r="G358" s="122">
        <v>10000</v>
      </c>
      <c r="H358" s="122">
        <f t="shared" si="80"/>
        <v>1080000</v>
      </c>
      <c r="I358" s="273">
        <f t="shared" si="81"/>
        <v>180000</v>
      </c>
      <c r="J358" s="273">
        <f t="shared" si="82"/>
        <v>180000</v>
      </c>
      <c r="K358" s="273">
        <f t="shared" si="82"/>
        <v>180000</v>
      </c>
      <c r="L358" s="273">
        <f t="shared" si="82"/>
        <v>180000</v>
      </c>
      <c r="M358" s="273">
        <f t="shared" si="82"/>
        <v>180000</v>
      </c>
      <c r="N358" s="273">
        <f t="shared" si="82"/>
        <v>180000</v>
      </c>
      <c r="O358" s="288">
        <f t="shared" si="73"/>
        <v>0</v>
      </c>
      <c r="P358" s="259"/>
    </row>
    <row r="359" spans="1:16" s="107" customFormat="1" ht="18.75">
      <c r="A359" s="258"/>
      <c r="B359" s="202"/>
      <c r="C359" s="203"/>
      <c r="D359" s="203"/>
      <c r="E359" s="203"/>
      <c r="F359" s="203"/>
      <c r="G359" s="204"/>
      <c r="H359" s="204"/>
      <c r="I359" s="206"/>
      <c r="J359" s="121"/>
      <c r="K359" s="121"/>
      <c r="L359" s="121"/>
      <c r="M359" s="127"/>
      <c r="N359" s="123"/>
      <c r="O359" s="288">
        <f t="shared" si="73"/>
        <v>0</v>
      </c>
      <c r="P359" s="259"/>
    </row>
    <row r="360" spans="1:16" s="107" customFormat="1" ht="56.25">
      <c r="A360" s="258"/>
      <c r="B360" s="202" t="s">
        <v>333</v>
      </c>
      <c r="C360" s="203"/>
      <c r="D360" s="203"/>
      <c r="E360" s="203"/>
      <c r="F360" s="203"/>
      <c r="G360" s="204"/>
      <c r="H360" s="204"/>
      <c r="I360" s="206"/>
      <c r="J360" s="121"/>
      <c r="K360" s="121"/>
      <c r="L360" s="121"/>
      <c r="M360" s="127"/>
      <c r="N360" s="123"/>
      <c r="O360" s="288">
        <f t="shared" si="73"/>
        <v>0</v>
      </c>
      <c r="P360" s="259"/>
    </row>
    <row r="361" spans="1:16" s="107" customFormat="1" ht="18.75">
      <c r="A361" s="258"/>
      <c r="B361" s="202"/>
      <c r="C361" s="203"/>
      <c r="D361" s="203"/>
      <c r="E361" s="203"/>
      <c r="F361" s="203"/>
      <c r="G361" s="204"/>
      <c r="H361" s="204"/>
      <c r="I361" s="206"/>
      <c r="J361" s="121"/>
      <c r="K361" s="121"/>
      <c r="L361" s="121"/>
      <c r="M361" s="127"/>
      <c r="N361" s="123"/>
      <c r="O361" s="288">
        <f t="shared" si="73"/>
        <v>0</v>
      </c>
      <c r="P361" s="259"/>
    </row>
    <row r="362" spans="1:16" s="107" customFormat="1" ht="18.75">
      <c r="A362" s="258"/>
      <c r="B362" s="122" t="s">
        <v>312</v>
      </c>
      <c r="C362" s="122">
        <v>1</v>
      </c>
      <c r="D362" s="122" t="s">
        <v>313</v>
      </c>
      <c r="E362" s="122">
        <v>102</v>
      </c>
      <c r="F362" s="122" t="s">
        <v>314</v>
      </c>
      <c r="G362" s="122">
        <v>60000</v>
      </c>
      <c r="H362" s="122">
        <f>C362*E362*G362</f>
        <v>6120000</v>
      </c>
      <c r="I362" s="273">
        <f t="shared" ref="I362:I369" si="83">H362/6</f>
        <v>1020000</v>
      </c>
      <c r="J362" s="273">
        <f t="shared" ref="J362:N369" si="84">I362</f>
        <v>1020000</v>
      </c>
      <c r="K362" s="273">
        <f t="shared" si="84"/>
        <v>1020000</v>
      </c>
      <c r="L362" s="273">
        <f t="shared" si="84"/>
        <v>1020000</v>
      </c>
      <c r="M362" s="273">
        <f t="shared" si="84"/>
        <v>1020000</v>
      </c>
      <c r="N362" s="273">
        <f t="shared" si="84"/>
        <v>1020000</v>
      </c>
      <c r="O362" s="288">
        <f t="shared" si="73"/>
        <v>0</v>
      </c>
      <c r="P362" s="259"/>
    </row>
    <row r="363" spans="1:16" s="107" customFormat="1" ht="18.75">
      <c r="A363" s="258"/>
      <c r="B363" s="122" t="s">
        <v>315</v>
      </c>
      <c r="C363" s="122">
        <v>2</v>
      </c>
      <c r="D363" s="122" t="s">
        <v>316</v>
      </c>
      <c r="E363" s="122">
        <v>102</v>
      </c>
      <c r="F363" s="122" t="s">
        <v>314</v>
      </c>
      <c r="G363" s="122">
        <v>60000</v>
      </c>
      <c r="H363" s="122">
        <f t="shared" ref="H363:H369" si="85">C363*E363*G363</f>
        <v>12240000</v>
      </c>
      <c r="I363" s="273">
        <f t="shared" si="83"/>
        <v>2040000</v>
      </c>
      <c r="J363" s="273">
        <f t="shared" si="84"/>
        <v>2040000</v>
      </c>
      <c r="K363" s="273">
        <f t="shared" si="84"/>
        <v>2040000</v>
      </c>
      <c r="L363" s="273">
        <f t="shared" si="84"/>
        <v>2040000</v>
      </c>
      <c r="M363" s="273">
        <f t="shared" si="84"/>
        <v>2040000</v>
      </c>
      <c r="N363" s="273">
        <f t="shared" si="84"/>
        <v>2040000</v>
      </c>
      <c r="O363" s="288">
        <f t="shared" si="73"/>
        <v>0</v>
      </c>
      <c r="P363" s="259"/>
    </row>
    <row r="364" spans="1:16" s="107" customFormat="1" ht="18.75">
      <c r="A364" s="258"/>
      <c r="B364" s="122" t="s">
        <v>317</v>
      </c>
      <c r="C364" s="122">
        <v>1</v>
      </c>
      <c r="D364" s="122" t="s">
        <v>318</v>
      </c>
      <c r="E364" s="122">
        <v>102</v>
      </c>
      <c r="F364" s="122" t="s">
        <v>314</v>
      </c>
      <c r="G364" s="122">
        <v>60000</v>
      </c>
      <c r="H364" s="122">
        <f t="shared" si="85"/>
        <v>6120000</v>
      </c>
      <c r="I364" s="273">
        <f t="shared" si="83"/>
        <v>1020000</v>
      </c>
      <c r="J364" s="273">
        <f t="shared" si="84"/>
        <v>1020000</v>
      </c>
      <c r="K364" s="273">
        <f t="shared" si="84"/>
        <v>1020000</v>
      </c>
      <c r="L364" s="273">
        <f t="shared" si="84"/>
        <v>1020000</v>
      </c>
      <c r="M364" s="273">
        <f t="shared" si="84"/>
        <v>1020000</v>
      </c>
      <c r="N364" s="273">
        <f t="shared" si="84"/>
        <v>1020000</v>
      </c>
      <c r="O364" s="288">
        <f t="shared" si="73"/>
        <v>0</v>
      </c>
      <c r="P364" s="259"/>
    </row>
    <row r="365" spans="1:16" s="107" customFormat="1" ht="18.75">
      <c r="A365" s="258"/>
      <c r="B365" s="122" t="s">
        <v>319</v>
      </c>
      <c r="C365" s="122">
        <v>1</v>
      </c>
      <c r="D365" s="122" t="s">
        <v>319</v>
      </c>
      <c r="E365" s="122">
        <v>102</v>
      </c>
      <c r="F365" s="122" t="s">
        <v>314</v>
      </c>
      <c r="G365" s="122">
        <v>60000</v>
      </c>
      <c r="H365" s="122">
        <f t="shared" si="85"/>
        <v>6120000</v>
      </c>
      <c r="I365" s="273">
        <f t="shared" si="83"/>
        <v>1020000</v>
      </c>
      <c r="J365" s="273">
        <f t="shared" si="84"/>
        <v>1020000</v>
      </c>
      <c r="K365" s="273">
        <f t="shared" si="84"/>
        <v>1020000</v>
      </c>
      <c r="L365" s="273">
        <f t="shared" si="84"/>
        <v>1020000</v>
      </c>
      <c r="M365" s="273">
        <f t="shared" si="84"/>
        <v>1020000</v>
      </c>
      <c r="N365" s="273">
        <f t="shared" si="84"/>
        <v>1020000</v>
      </c>
      <c r="O365" s="288">
        <f t="shared" si="73"/>
        <v>0</v>
      </c>
      <c r="P365" s="259"/>
    </row>
    <row r="366" spans="1:16" s="107" customFormat="1" ht="18.75">
      <c r="A366" s="258"/>
      <c r="B366" s="122" t="s">
        <v>329</v>
      </c>
      <c r="C366" s="122">
        <v>2</v>
      </c>
      <c r="D366" s="122" t="s">
        <v>321</v>
      </c>
      <c r="E366" s="122">
        <v>102</v>
      </c>
      <c r="F366" s="122" t="s">
        <v>314</v>
      </c>
      <c r="G366" s="122">
        <v>30000</v>
      </c>
      <c r="H366" s="122">
        <f t="shared" si="85"/>
        <v>6120000</v>
      </c>
      <c r="I366" s="273">
        <f t="shared" si="83"/>
        <v>1020000</v>
      </c>
      <c r="J366" s="273">
        <f t="shared" si="84"/>
        <v>1020000</v>
      </c>
      <c r="K366" s="273">
        <f t="shared" si="84"/>
        <v>1020000</v>
      </c>
      <c r="L366" s="273">
        <f t="shared" si="84"/>
        <v>1020000</v>
      </c>
      <c r="M366" s="273">
        <f t="shared" si="84"/>
        <v>1020000</v>
      </c>
      <c r="N366" s="273">
        <f t="shared" si="84"/>
        <v>1020000</v>
      </c>
      <c r="O366" s="288">
        <f t="shared" si="73"/>
        <v>0</v>
      </c>
      <c r="P366" s="259"/>
    </row>
    <row r="367" spans="1:16" s="107" customFormat="1" ht="18.75">
      <c r="A367" s="258"/>
      <c r="B367" s="122" t="s">
        <v>322</v>
      </c>
      <c r="C367" s="122">
        <v>1</v>
      </c>
      <c r="D367" s="122" t="s">
        <v>323</v>
      </c>
      <c r="E367" s="122">
        <v>102</v>
      </c>
      <c r="F367" s="122" t="s">
        <v>314</v>
      </c>
      <c r="G367" s="122">
        <v>20000</v>
      </c>
      <c r="H367" s="122">
        <f t="shared" si="85"/>
        <v>2040000</v>
      </c>
      <c r="I367" s="273">
        <f t="shared" si="83"/>
        <v>340000</v>
      </c>
      <c r="J367" s="273">
        <f t="shared" si="84"/>
        <v>340000</v>
      </c>
      <c r="K367" s="273">
        <f t="shared" si="84"/>
        <v>340000</v>
      </c>
      <c r="L367" s="273">
        <f t="shared" si="84"/>
        <v>340000</v>
      </c>
      <c r="M367" s="273">
        <f t="shared" si="84"/>
        <v>340000</v>
      </c>
      <c r="N367" s="273">
        <f t="shared" si="84"/>
        <v>340000</v>
      </c>
      <c r="O367" s="288">
        <f t="shared" si="73"/>
        <v>0</v>
      </c>
      <c r="P367" s="259"/>
    </row>
    <row r="368" spans="1:16" s="107" customFormat="1" ht="18.75">
      <c r="A368" s="258"/>
      <c r="B368" s="122" t="s">
        <v>324</v>
      </c>
      <c r="C368" s="122">
        <v>1</v>
      </c>
      <c r="D368" s="122" t="s">
        <v>325</v>
      </c>
      <c r="E368" s="122">
        <v>102</v>
      </c>
      <c r="F368" s="122" t="s">
        <v>314</v>
      </c>
      <c r="G368" s="122">
        <v>50000</v>
      </c>
      <c r="H368" s="122">
        <f t="shared" si="85"/>
        <v>5100000</v>
      </c>
      <c r="I368" s="273">
        <f t="shared" si="83"/>
        <v>850000</v>
      </c>
      <c r="J368" s="273">
        <f t="shared" si="84"/>
        <v>850000</v>
      </c>
      <c r="K368" s="273">
        <f t="shared" si="84"/>
        <v>850000</v>
      </c>
      <c r="L368" s="273">
        <f t="shared" si="84"/>
        <v>850000</v>
      </c>
      <c r="M368" s="273">
        <f t="shared" si="84"/>
        <v>850000</v>
      </c>
      <c r="N368" s="273">
        <f t="shared" si="84"/>
        <v>850000</v>
      </c>
      <c r="O368" s="288">
        <f t="shared" si="73"/>
        <v>0</v>
      </c>
      <c r="P368" s="259"/>
    </row>
    <row r="369" spans="1:16" s="107" customFormat="1" ht="18.75">
      <c r="A369" s="258"/>
      <c r="B369" s="122" t="s">
        <v>326</v>
      </c>
      <c r="C369" s="122">
        <v>2</v>
      </c>
      <c r="D369" s="122" t="s">
        <v>327</v>
      </c>
      <c r="E369" s="122">
        <v>102</v>
      </c>
      <c r="F369" s="122" t="s">
        <v>314</v>
      </c>
      <c r="G369" s="122">
        <v>10000</v>
      </c>
      <c r="H369" s="122">
        <f t="shared" si="85"/>
        <v>2040000</v>
      </c>
      <c r="I369" s="273">
        <f t="shared" si="83"/>
        <v>340000</v>
      </c>
      <c r="J369" s="273">
        <f t="shared" si="84"/>
        <v>340000</v>
      </c>
      <c r="K369" s="273">
        <f t="shared" si="84"/>
        <v>340000</v>
      </c>
      <c r="L369" s="273">
        <f t="shared" si="84"/>
        <v>340000</v>
      </c>
      <c r="M369" s="273">
        <f t="shared" si="84"/>
        <v>340000</v>
      </c>
      <c r="N369" s="273">
        <f t="shared" si="84"/>
        <v>340000</v>
      </c>
      <c r="O369" s="288">
        <f t="shared" si="73"/>
        <v>0</v>
      </c>
      <c r="P369" s="259"/>
    </row>
    <row r="370" spans="1:16" s="107" customFormat="1" ht="18.75">
      <c r="A370" s="258"/>
      <c r="B370" s="202"/>
      <c r="C370" s="203"/>
      <c r="D370" s="203"/>
      <c r="E370" s="203"/>
      <c r="F370" s="203"/>
      <c r="G370" s="204"/>
      <c r="H370" s="204"/>
      <c r="I370" s="206"/>
      <c r="J370" s="121"/>
      <c r="K370" s="121"/>
      <c r="L370" s="121"/>
      <c r="M370" s="127"/>
      <c r="N370" s="123"/>
      <c r="O370" s="288">
        <f t="shared" si="73"/>
        <v>0</v>
      </c>
      <c r="P370" s="259"/>
    </row>
    <row r="371" spans="1:16" s="107" customFormat="1" thickBot="1">
      <c r="A371" s="258"/>
      <c r="B371" s="199" t="s">
        <v>0</v>
      </c>
      <c r="C371" s="260"/>
      <c r="D371" s="261"/>
      <c r="E371" s="262"/>
      <c r="F371" s="262"/>
      <c r="G371" s="263"/>
      <c r="H371" s="264">
        <f>SUM(H317:H370)</f>
        <v>201420000</v>
      </c>
      <c r="I371" s="264">
        <f t="shared" ref="I371:N371" si="86">SUM(I317:I370)</f>
        <v>33570000</v>
      </c>
      <c r="J371" s="264">
        <f t="shared" si="86"/>
        <v>33570000</v>
      </c>
      <c r="K371" s="264">
        <f t="shared" si="86"/>
        <v>33570000</v>
      </c>
      <c r="L371" s="264">
        <f t="shared" si="86"/>
        <v>33570000</v>
      </c>
      <c r="M371" s="264">
        <f t="shared" si="86"/>
        <v>33570000</v>
      </c>
      <c r="N371" s="264">
        <f t="shared" si="86"/>
        <v>33570000</v>
      </c>
      <c r="O371" s="288">
        <f t="shared" si="73"/>
        <v>0</v>
      </c>
      <c r="P371" s="259"/>
    </row>
    <row r="372" spans="1:16" s="107" customFormat="1" thickTop="1">
      <c r="A372" s="258"/>
      <c r="B372" s="202"/>
      <c r="C372" s="203"/>
      <c r="D372" s="203"/>
      <c r="E372" s="203"/>
      <c r="F372" s="203"/>
      <c r="G372" s="204"/>
      <c r="H372" s="204"/>
      <c r="I372" s="206"/>
      <c r="J372" s="121"/>
      <c r="K372" s="121"/>
      <c r="L372" s="121"/>
      <c r="M372" s="127"/>
      <c r="N372" s="123"/>
      <c r="O372" s="288">
        <f t="shared" si="73"/>
        <v>0</v>
      </c>
      <c r="P372" s="259"/>
    </row>
    <row r="373" spans="1:16" s="107" customFormat="1" ht="18.75">
      <c r="A373" s="258"/>
      <c r="B373" s="249" t="s">
        <v>457</v>
      </c>
      <c r="C373" s="122"/>
      <c r="D373" s="122"/>
      <c r="E373" s="122"/>
      <c r="F373" s="122"/>
      <c r="G373" s="122"/>
      <c r="H373" s="122"/>
      <c r="I373" s="206"/>
      <c r="J373" s="121"/>
      <c r="K373" s="121"/>
      <c r="L373" s="121"/>
      <c r="M373" s="127"/>
      <c r="N373" s="123"/>
      <c r="O373" s="288">
        <f t="shared" si="73"/>
        <v>0</v>
      </c>
      <c r="P373" s="259"/>
    </row>
    <row r="374" spans="1:16" s="107" customFormat="1" ht="18.75">
      <c r="A374" s="258"/>
      <c r="B374" s="122" t="s">
        <v>357</v>
      </c>
      <c r="C374" s="122"/>
      <c r="D374" s="122"/>
      <c r="E374" s="122"/>
      <c r="F374" s="122"/>
      <c r="G374" s="122"/>
      <c r="H374" s="122"/>
      <c r="I374" s="206"/>
      <c r="J374" s="121"/>
      <c r="K374" s="121"/>
      <c r="L374" s="121"/>
      <c r="M374" s="127"/>
      <c r="N374" s="123"/>
      <c r="O374" s="288">
        <f t="shared" si="73"/>
        <v>0</v>
      </c>
      <c r="P374" s="259"/>
    </row>
    <row r="375" spans="1:16" s="107" customFormat="1" ht="18.75">
      <c r="A375" s="258"/>
      <c r="B375" s="122" t="s">
        <v>358</v>
      </c>
      <c r="C375" s="122">
        <v>1</v>
      </c>
      <c r="D375" s="122" t="s">
        <v>359</v>
      </c>
      <c r="E375" s="122">
        <v>1</v>
      </c>
      <c r="F375" s="122" t="s">
        <v>360</v>
      </c>
      <c r="G375" s="122">
        <v>2400000</v>
      </c>
      <c r="H375" s="122">
        <f t="shared" ref="H375:H380" si="87">+C375*E375*G375</f>
        <v>2400000</v>
      </c>
      <c r="I375" s="206">
        <f>H375/2</f>
        <v>1200000</v>
      </c>
      <c r="J375" s="121"/>
      <c r="K375" s="121"/>
      <c r="L375" s="123">
        <f>I375</f>
        <v>1200000</v>
      </c>
      <c r="M375" s="127"/>
      <c r="N375" s="123"/>
      <c r="O375" s="288">
        <f t="shared" si="73"/>
        <v>0</v>
      </c>
      <c r="P375" s="259"/>
    </row>
    <row r="376" spans="1:16" s="107" customFormat="1" ht="18.75">
      <c r="A376" s="258"/>
      <c r="B376" s="122" t="s">
        <v>358</v>
      </c>
      <c r="C376" s="122">
        <v>1</v>
      </c>
      <c r="D376" s="122" t="s">
        <v>359</v>
      </c>
      <c r="E376" s="122">
        <v>1</v>
      </c>
      <c r="F376" s="122" t="s">
        <v>360</v>
      </c>
      <c r="G376" s="122">
        <v>2400000</v>
      </c>
      <c r="H376" s="122">
        <f t="shared" si="87"/>
        <v>2400000</v>
      </c>
      <c r="I376" s="206">
        <f t="shared" ref="I376:I439" si="88">H376/2</f>
        <v>1200000</v>
      </c>
      <c r="J376" s="121"/>
      <c r="K376" s="121"/>
      <c r="L376" s="123">
        <f t="shared" ref="L376:L439" si="89">I376</f>
        <v>1200000</v>
      </c>
      <c r="M376" s="127"/>
      <c r="N376" s="123"/>
      <c r="O376" s="288">
        <f t="shared" si="73"/>
        <v>0</v>
      </c>
      <c r="P376" s="259"/>
    </row>
    <row r="377" spans="1:16" s="107" customFormat="1" ht="18.75">
      <c r="A377" s="258"/>
      <c r="B377" s="122" t="s">
        <v>361</v>
      </c>
      <c r="C377" s="122">
        <v>2</v>
      </c>
      <c r="D377" s="122" t="s">
        <v>362</v>
      </c>
      <c r="E377" s="122">
        <v>1</v>
      </c>
      <c r="F377" s="122" t="s">
        <v>360</v>
      </c>
      <c r="G377" s="122">
        <v>500000</v>
      </c>
      <c r="H377" s="122">
        <f t="shared" si="87"/>
        <v>1000000</v>
      </c>
      <c r="I377" s="206">
        <f t="shared" si="88"/>
        <v>500000</v>
      </c>
      <c r="J377" s="121"/>
      <c r="K377" s="121"/>
      <c r="L377" s="123">
        <f t="shared" si="89"/>
        <v>500000</v>
      </c>
      <c r="M377" s="127"/>
      <c r="N377" s="123"/>
      <c r="O377" s="288">
        <f t="shared" si="73"/>
        <v>0</v>
      </c>
      <c r="P377" s="259"/>
    </row>
    <row r="378" spans="1:16" s="107" customFormat="1" ht="18.75">
      <c r="A378" s="258"/>
      <c r="B378" s="122" t="s">
        <v>363</v>
      </c>
      <c r="C378" s="122">
        <v>1</v>
      </c>
      <c r="D378" s="122" t="s">
        <v>363</v>
      </c>
      <c r="E378" s="122">
        <v>1</v>
      </c>
      <c r="F378" s="122" t="s">
        <v>360</v>
      </c>
      <c r="G378" s="122">
        <v>750000</v>
      </c>
      <c r="H378" s="122">
        <f t="shared" si="87"/>
        <v>750000</v>
      </c>
      <c r="I378" s="206">
        <f t="shared" si="88"/>
        <v>375000</v>
      </c>
      <c r="J378" s="121"/>
      <c r="K378" s="121"/>
      <c r="L378" s="123">
        <f t="shared" si="89"/>
        <v>375000</v>
      </c>
      <c r="M378" s="127"/>
      <c r="N378" s="123"/>
      <c r="O378" s="288">
        <f t="shared" si="73"/>
        <v>0</v>
      </c>
      <c r="P378" s="259"/>
    </row>
    <row r="379" spans="1:16" s="107" customFormat="1" ht="18.75">
      <c r="A379" s="258"/>
      <c r="B379" s="122" t="s">
        <v>364</v>
      </c>
      <c r="C379" s="122">
        <v>1</v>
      </c>
      <c r="D379" s="122" t="s">
        <v>364</v>
      </c>
      <c r="E379" s="122">
        <v>1</v>
      </c>
      <c r="F379" s="122">
        <v>1</v>
      </c>
      <c r="G379" s="122">
        <v>230000</v>
      </c>
      <c r="H379" s="122">
        <f t="shared" si="87"/>
        <v>230000</v>
      </c>
      <c r="I379" s="206">
        <f t="shared" si="88"/>
        <v>115000</v>
      </c>
      <c r="J379" s="121"/>
      <c r="K379" s="121"/>
      <c r="L379" s="123">
        <f t="shared" si="89"/>
        <v>115000</v>
      </c>
      <c r="M379" s="127"/>
      <c r="N379" s="123"/>
      <c r="O379" s="288">
        <f t="shared" si="73"/>
        <v>0</v>
      </c>
      <c r="P379" s="259"/>
    </row>
    <row r="380" spans="1:16" s="107" customFormat="1" ht="18.75">
      <c r="A380" s="258"/>
      <c r="B380" s="122" t="s">
        <v>365</v>
      </c>
      <c r="C380" s="122">
        <v>1</v>
      </c>
      <c r="D380" s="122"/>
      <c r="E380" s="122">
        <v>1</v>
      </c>
      <c r="F380" s="122"/>
      <c r="G380" s="122">
        <v>25000</v>
      </c>
      <c r="H380" s="122">
        <f t="shared" si="87"/>
        <v>25000</v>
      </c>
      <c r="I380" s="206">
        <f t="shared" si="88"/>
        <v>12500</v>
      </c>
      <c r="J380" s="121"/>
      <c r="K380" s="121"/>
      <c r="L380" s="123">
        <f t="shared" si="89"/>
        <v>12500</v>
      </c>
      <c r="M380" s="127"/>
      <c r="N380" s="123"/>
      <c r="O380" s="288">
        <f t="shared" si="73"/>
        <v>0</v>
      </c>
      <c r="P380" s="259"/>
    </row>
    <row r="381" spans="1:16" s="107" customFormat="1" ht="18.75">
      <c r="A381" s="258"/>
      <c r="B381" s="122" t="s">
        <v>366</v>
      </c>
      <c r="C381" s="122"/>
      <c r="D381" s="122"/>
      <c r="E381" s="122"/>
      <c r="F381" s="122"/>
      <c r="G381" s="122"/>
      <c r="H381" s="122"/>
      <c r="I381" s="206">
        <f t="shared" si="88"/>
        <v>0</v>
      </c>
      <c r="J381" s="121"/>
      <c r="K381" s="121"/>
      <c r="L381" s="123">
        <f t="shared" si="89"/>
        <v>0</v>
      </c>
      <c r="M381" s="127"/>
      <c r="N381" s="123"/>
      <c r="O381" s="288">
        <f t="shared" si="73"/>
        <v>0</v>
      </c>
      <c r="P381" s="259"/>
    </row>
    <row r="382" spans="1:16" s="107" customFormat="1" ht="18.75">
      <c r="A382" s="258"/>
      <c r="B382" s="122" t="s">
        <v>367</v>
      </c>
      <c r="C382" s="122">
        <v>1</v>
      </c>
      <c r="D382" s="122" t="s">
        <v>368</v>
      </c>
      <c r="E382" s="122">
        <v>180</v>
      </c>
      <c r="F382" s="122" t="s">
        <v>369</v>
      </c>
      <c r="G382" s="122">
        <v>8000</v>
      </c>
      <c r="H382" s="122">
        <f t="shared" ref="H382:H445" si="90">+C382*E382*G382</f>
        <v>1440000</v>
      </c>
      <c r="I382" s="206">
        <f t="shared" si="88"/>
        <v>720000</v>
      </c>
      <c r="J382" s="121"/>
      <c r="K382" s="121"/>
      <c r="L382" s="123">
        <f t="shared" si="89"/>
        <v>720000</v>
      </c>
      <c r="M382" s="127"/>
      <c r="N382" s="123"/>
      <c r="O382" s="288">
        <f t="shared" si="73"/>
        <v>0</v>
      </c>
      <c r="P382" s="259"/>
    </row>
    <row r="383" spans="1:16" s="107" customFormat="1" ht="18.75">
      <c r="A383" s="258"/>
      <c r="B383" s="122" t="s">
        <v>370</v>
      </c>
      <c r="C383" s="122">
        <v>1</v>
      </c>
      <c r="D383" s="122" t="s">
        <v>371</v>
      </c>
      <c r="E383" s="122">
        <v>300</v>
      </c>
      <c r="F383" s="122" t="s">
        <v>369</v>
      </c>
      <c r="G383" s="122">
        <v>25000</v>
      </c>
      <c r="H383" s="122">
        <f t="shared" si="90"/>
        <v>7500000</v>
      </c>
      <c r="I383" s="206">
        <f t="shared" si="88"/>
        <v>3750000</v>
      </c>
      <c r="J383" s="121"/>
      <c r="K383" s="121"/>
      <c r="L383" s="123">
        <f t="shared" si="89"/>
        <v>3750000</v>
      </c>
      <c r="M383" s="127"/>
      <c r="N383" s="123"/>
      <c r="O383" s="288">
        <f t="shared" si="73"/>
        <v>0</v>
      </c>
      <c r="P383" s="259"/>
    </row>
    <row r="384" spans="1:16" s="107" customFormat="1" ht="18.75">
      <c r="A384" s="258"/>
      <c r="B384" s="122" t="s">
        <v>372</v>
      </c>
      <c r="C384" s="122">
        <v>1</v>
      </c>
      <c r="D384" s="122" t="s">
        <v>373</v>
      </c>
      <c r="E384" s="122">
        <v>3000</v>
      </c>
      <c r="F384" s="122" t="s">
        <v>374</v>
      </c>
      <c r="G384" s="122">
        <v>1000</v>
      </c>
      <c r="H384" s="122">
        <f t="shared" si="90"/>
        <v>3000000</v>
      </c>
      <c r="I384" s="206">
        <f t="shared" si="88"/>
        <v>1500000</v>
      </c>
      <c r="J384" s="121"/>
      <c r="K384" s="121"/>
      <c r="L384" s="123">
        <f t="shared" si="89"/>
        <v>1500000</v>
      </c>
      <c r="M384" s="127"/>
      <c r="N384" s="123"/>
      <c r="O384" s="288">
        <f t="shared" si="73"/>
        <v>0</v>
      </c>
      <c r="P384" s="259"/>
    </row>
    <row r="385" spans="1:16" s="107" customFormat="1" ht="18.75">
      <c r="A385" s="258"/>
      <c r="B385" s="122" t="s">
        <v>375</v>
      </c>
      <c r="C385" s="122">
        <v>1</v>
      </c>
      <c r="D385" s="122" t="s">
        <v>376</v>
      </c>
      <c r="E385" s="122">
        <v>60</v>
      </c>
      <c r="F385" s="122" t="s">
        <v>374</v>
      </c>
      <c r="G385" s="122">
        <v>7000</v>
      </c>
      <c r="H385" s="122">
        <f t="shared" si="90"/>
        <v>420000</v>
      </c>
      <c r="I385" s="206">
        <f t="shared" si="88"/>
        <v>210000</v>
      </c>
      <c r="J385" s="121"/>
      <c r="K385" s="121"/>
      <c r="L385" s="123">
        <f t="shared" si="89"/>
        <v>210000</v>
      </c>
      <c r="M385" s="127"/>
      <c r="N385" s="123"/>
      <c r="O385" s="288">
        <f t="shared" si="73"/>
        <v>0</v>
      </c>
      <c r="P385" s="259"/>
    </row>
    <row r="386" spans="1:16" s="107" customFormat="1" ht="18.75">
      <c r="A386" s="258"/>
      <c r="B386" s="122" t="s">
        <v>377</v>
      </c>
      <c r="C386" s="122">
        <v>1</v>
      </c>
      <c r="D386" s="122" t="s">
        <v>376</v>
      </c>
      <c r="E386" s="122">
        <v>300</v>
      </c>
      <c r="F386" s="122" t="s">
        <v>369</v>
      </c>
      <c r="G386" s="122">
        <v>6000</v>
      </c>
      <c r="H386" s="122">
        <f t="shared" si="90"/>
        <v>1800000</v>
      </c>
      <c r="I386" s="206">
        <f t="shared" si="88"/>
        <v>900000</v>
      </c>
      <c r="J386" s="121"/>
      <c r="K386" s="121"/>
      <c r="L386" s="123">
        <f t="shared" si="89"/>
        <v>900000</v>
      </c>
      <c r="M386" s="127"/>
      <c r="N386" s="123"/>
      <c r="O386" s="288">
        <f t="shared" si="73"/>
        <v>0</v>
      </c>
      <c r="P386" s="259"/>
    </row>
    <row r="387" spans="1:16" s="107" customFormat="1" ht="18.75">
      <c r="A387" s="258"/>
      <c r="B387" s="122" t="s">
        <v>378</v>
      </c>
      <c r="C387" s="122">
        <v>1</v>
      </c>
      <c r="D387" s="122" t="s">
        <v>368</v>
      </c>
      <c r="E387" s="122">
        <v>120</v>
      </c>
      <c r="F387" s="122" t="s">
        <v>369</v>
      </c>
      <c r="G387" s="122">
        <v>15000</v>
      </c>
      <c r="H387" s="122">
        <f t="shared" si="90"/>
        <v>1800000</v>
      </c>
      <c r="I387" s="206">
        <f t="shared" si="88"/>
        <v>900000</v>
      </c>
      <c r="J387" s="121"/>
      <c r="K387" s="121"/>
      <c r="L387" s="123">
        <f t="shared" si="89"/>
        <v>900000</v>
      </c>
      <c r="M387" s="127"/>
      <c r="N387" s="123"/>
      <c r="O387" s="288">
        <f t="shared" si="73"/>
        <v>0</v>
      </c>
      <c r="P387" s="259"/>
    </row>
    <row r="388" spans="1:16" s="107" customFormat="1" ht="18.75">
      <c r="A388" s="258"/>
      <c r="B388" s="122" t="s">
        <v>379</v>
      </c>
      <c r="C388" s="122">
        <v>1</v>
      </c>
      <c r="D388" s="122" t="s">
        <v>380</v>
      </c>
      <c r="E388" s="122">
        <v>1200</v>
      </c>
      <c r="F388" s="122" t="s">
        <v>374</v>
      </c>
      <c r="G388" s="122">
        <v>8000</v>
      </c>
      <c r="H388" s="122">
        <f t="shared" si="90"/>
        <v>9600000</v>
      </c>
      <c r="I388" s="206">
        <f t="shared" si="88"/>
        <v>4800000</v>
      </c>
      <c r="J388" s="121"/>
      <c r="K388" s="121"/>
      <c r="L388" s="123">
        <f t="shared" si="89"/>
        <v>4800000</v>
      </c>
      <c r="M388" s="127"/>
      <c r="N388" s="123"/>
      <c r="O388" s="288">
        <f t="shared" si="73"/>
        <v>0</v>
      </c>
      <c r="P388" s="259"/>
    </row>
    <row r="389" spans="1:16" s="107" customFormat="1" ht="18.75">
      <c r="A389" s="258"/>
      <c r="B389" s="122" t="s">
        <v>381</v>
      </c>
      <c r="C389" s="122">
        <v>1</v>
      </c>
      <c r="D389" s="122">
        <v>100</v>
      </c>
      <c r="E389" s="122">
        <v>18</v>
      </c>
      <c r="F389" s="122" t="s">
        <v>374</v>
      </c>
      <c r="G389" s="122">
        <v>3500</v>
      </c>
      <c r="H389" s="122">
        <f t="shared" si="90"/>
        <v>63000</v>
      </c>
      <c r="I389" s="206">
        <f t="shared" si="88"/>
        <v>31500</v>
      </c>
      <c r="J389" s="121"/>
      <c r="K389" s="121"/>
      <c r="L389" s="123">
        <f t="shared" si="89"/>
        <v>31500</v>
      </c>
      <c r="M389" s="127"/>
      <c r="N389" s="123"/>
      <c r="O389" s="288">
        <f t="shared" si="73"/>
        <v>0</v>
      </c>
      <c r="P389" s="259"/>
    </row>
    <row r="390" spans="1:16" s="107" customFormat="1" ht="18.75">
      <c r="A390" s="258"/>
      <c r="B390" s="122" t="s">
        <v>382</v>
      </c>
      <c r="C390" s="122">
        <v>1</v>
      </c>
      <c r="D390" s="122" t="s">
        <v>376</v>
      </c>
      <c r="E390" s="122">
        <v>60</v>
      </c>
      <c r="F390" s="122" t="s">
        <v>369</v>
      </c>
      <c r="G390" s="122">
        <v>3000</v>
      </c>
      <c r="H390" s="122">
        <f t="shared" si="90"/>
        <v>180000</v>
      </c>
      <c r="I390" s="206">
        <f t="shared" si="88"/>
        <v>90000</v>
      </c>
      <c r="J390" s="121"/>
      <c r="K390" s="121"/>
      <c r="L390" s="123">
        <f t="shared" si="89"/>
        <v>90000</v>
      </c>
      <c r="M390" s="127"/>
      <c r="N390" s="123"/>
      <c r="O390" s="288">
        <f t="shared" ref="O390:O453" si="91">SUM(I390:N390)-H390</f>
        <v>0</v>
      </c>
      <c r="P390" s="259"/>
    </row>
    <row r="391" spans="1:16" s="107" customFormat="1" ht="18.75">
      <c r="A391" s="258"/>
      <c r="B391" s="122" t="s">
        <v>383</v>
      </c>
      <c r="C391" s="122">
        <v>1</v>
      </c>
      <c r="D391" s="122" t="s">
        <v>384</v>
      </c>
      <c r="E391" s="122">
        <v>1200</v>
      </c>
      <c r="F391" s="122" t="s">
        <v>369</v>
      </c>
      <c r="G391" s="122">
        <v>25000</v>
      </c>
      <c r="H391" s="122">
        <f t="shared" si="90"/>
        <v>30000000</v>
      </c>
      <c r="I391" s="206">
        <f t="shared" si="88"/>
        <v>15000000</v>
      </c>
      <c r="J391" s="121"/>
      <c r="K391" s="121"/>
      <c r="L391" s="123">
        <f t="shared" si="89"/>
        <v>15000000</v>
      </c>
      <c r="M391" s="127"/>
      <c r="N391" s="123"/>
      <c r="O391" s="288">
        <f t="shared" si="91"/>
        <v>0</v>
      </c>
      <c r="P391" s="259"/>
    </row>
    <row r="392" spans="1:16" s="107" customFormat="1" ht="18.75">
      <c r="A392" s="258"/>
      <c r="B392" s="122" t="s">
        <v>385</v>
      </c>
      <c r="C392" s="122">
        <v>1</v>
      </c>
      <c r="D392" s="122" t="s">
        <v>384</v>
      </c>
      <c r="E392" s="122">
        <v>600</v>
      </c>
      <c r="F392" s="122" t="s">
        <v>369</v>
      </c>
      <c r="G392" s="122">
        <v>25000</v>
      </c>
      <c r="H392" s="122">
        <f t="shared" si="90"/>
        <v>15000000</v>
      </c>
      <c r="I392" s="206">
        <f t="shared" si="88"/>
        <v>7500000</v>
      </c>
      <c r="J392" s="121"/>
      <c r="K392" s="121"/>
      <c r="L392" s="123">
        <f t="shared" si="89"/>
        <v>7500000</v>
      </c>
      <c r="M392" s="127"/>
      <c r="N392" s="123"/>
      <c r="O392" s="288">
        <f t="shared" si="91"/>
        <v>0</v>
      </c>
      <c r="P392" s="259"/>
    </row>
    <row r="393" spans="1:16" s="107" customFormat="1" ht="18.75">
      <c r="A393" s="258"/>
      <c r="B393" s="122" t="s">
        <v>386</v>
      </c>
      <c r="C393" s="122">
        <v>1</v>
      </c>
      <c r="D393" s="122">
        <v>10</v>
      </c>
      <c r="E393" s="122">
        <v>60</v>
      </c>
      <c r="F393" s="122" t="s">
        <v>369</v>
      </c>
      <c r="G393" s="122">
        <v>10000</v>
      </c>
      <c r="H393" s="122">
        <f t="shared" si="90"/>
        <v>600000</v>
      </c>
      <c r="I393" s="206">
        <f t="shared" si="88"/>
        <v>300000</v>
      </c>
      <c r="J393" s="121"/>
      <c r="K393" s="121"/>
      <c r="L393" s="123">
        <f t="shared" si="89"/>
        <v>300000</v>
      </c>
      <c r="M393" s="127"/>
      <c r="N393" s="123"/>
      <c r="O393" s="288">
        <f t="shared" si="91"/>
        <v>0</v>
      </c>
      <c r="P393" s="259"/>
    </row>
    <row r="394" spans="1:16" s="107" customFormat="1" ht="18.75">
      <c r="A394" s="258"/>
      <c r="B394" s="122" t="s">
        <v>387</v>
      </c>
      <c r="C394" s="122">
        <v>1</v>
      </c>
      <c r="D394" s="122" t="s">
        <v>368</v>
      </c>
      <c r="E394" s="122">
        <v>600</v>
      </c>
      <c r="F394" s="122" t="s">
        <v>369</v>
      </c>
      <c r="G394" s="122">
        <v>10000</v>
      </c>
      <c r="H394" s="122">
        <f t="shared" si="90"/>
        <v>6000000</v>
      </c>
      <c r="I394" s="206">
        <f t="shared" si="88"/>
        <v>3000000</v>
      </c>
      <c r="J394" s="121"/>
      <c r="K394" s="121"/>
      <c r="L394" s="123">
        <f t="shared" si="89"/>
        <v>3000000</v>
      </c>
      <c r="M394" s="127"/>
      <c r="N394" s="123"/>
      <c r="O394" s="288">
        <f t="shared" si="91"/>
        <v>0</v>
      </c>
      <c r="P394" s="259"/>
    </row>
    <row r="395" spans="1:16" s="107" customFormat="1" ht="18.75">
      <c r="A395" s="258"/>
      <c r="B395" s="122" t="s">
        <v>388</v>
      </c>
      <c r="C395" s="122">
        <v>1</v>
      </c>
      <c r="D395" s="122" t="s">
        <v>389</v>
      </c>
      <c r="E395" s="122">
        <v>900</v>
      </c>
      <c r="F395" s="122" t="s">
        <v>369</v>
      </c>
      <c r="G395" s="122">
        <v>2000</v>
      </c>
      <c r="H395" s="122">
        <f t="shared" si="90"/>
        <v>1800000</v>
      </c>
      <c r="I395" s="206">
        <f t="shared" si="88"/>
        <v>900000</v>
      </c>
      <c r="J395" s="121"/>
      <c r="K395" s="121"/>
      <c r="L395" s="123">
        <f t="shared" si="89"/>
        <v>900000</v>
      </c>
      <c r="M395" s="127"/>
      <c r="N395" s="123"/>
      <c r="O395" s="288">
        <f t="shared" si="91"/>
        <v>0</v>
      </c>
      <c r="P395" s="259"/>
    </row>
    <row r="396" spans="1:16" s="107" customFormat="1" ht="18.75">
      <c r="A396" s="258"/>
      <c r="B396" s="122" t="s">
        <v>390</v>
      </c>
      <c r="C396" s="122">
        <v>1</v>
      </c>
      <c r="D396" s="122">
        <v>100</v>
      </c>
      <c r="E396" s="122">
        <v>600</v>
      </c>
      <c r="F396" s="122" t="s">
        <v>369</v>
      </c>
      <c r="G396" s="122">
        <v>5000</v>
      </c>
      <c r="H396" s="122">
        <f t="shared" si="90"/>
        <v>3000000</v>
      </c>
      <c r="I396" s="206">
        <f t="shared" si="88"/>
        <v>1500000</v>
      </c>
      <c r="J396" s="121"/>
      <c r="K396" s="121"/>
      <c r="L396" s="123">
        <f t="shared" si="89"/>
        <v>1500000</v>
      </c>
      <c r="M396" s="127"/>
      <c r="N396" s="123"/>
      <c r="O396" s="288">
        <f t="shared" si="91"/>
        <v>0</v>
      </c>
      <c r="P396" s="259"/>
    </row>
    <row r="397" spans="1:16" s="107" customFormat="1" ht="18.75">
      <c r="A397" s="258"/>
      <c r="B397" s="122" t="s">
        <v>391</v>
      </c>
      <c r="C397" s="122">
        <v>1</v>
      </c>
      <c r="D397" s="122" t="s">
        <v>392</v>
      </c>
      <c r="E397" s="122">
        <v>180</v>
      </c>
      <c r="F397" s="122" t="s">
        <v>369</v>
      </c>
      <c r="G397" s="122">
        <v>12000</v>
      </c>
      <c r="H397" s="122">
        <f t="shared" si="90"/>
        <v>2160000</v>
      </c>
      <c r="I397" s="206">
        <f t="shared" si="88"/>
        <v>1080000</v>
      </c>
      <c r="J397" s="121"/>
      <c r="K397" s="121"/>
      <c r="L397" s="123">
        <f t="shared" si="89"/>
        <v>1080000</v>
      </c>
      <c r="M397" s="127"/>
      <c r="N397" s="123"/>
      <c r="O397" s="288">
        <f t="shared" si="91"/>
        <v>0</v>
      </c>
      <c r="P397" s="259"/>
    </row>
    <row r="398" spans="1:16" s="107" customFormat="1" ht="18.75">
      <c r="A398" s="258"/>
      <c r="B398" s="122" t="s">
        <v>393</v>
      </c>
      <c r="C398" s="122">
        <v>1</v>
      </c>
      <c r="D398" s="122" t="s">
        <v>376</v>
      </c>
      <c r="E398" s="122">
        <v>60</v>
      </c>
      <c r="F398" s="122" t="s">
        <v>369</v>
      </c>
      <c r="G398" s="122">
        <v>10000</v>
      </c>
      <c r="H398" s="122">
        <f t="shared" si="90"/>
        <v>600000</v>
      </c>
      <c r="I398" s="206">
        <f t="shared" si="88"/>
        <v>300000</v>
      </c>
      <c r="J398" s="121"/>
      <c r="K398" s="121"/>
      <c r="L398" s="123">
        <f t="shared" si="89"/>
        <v>300000</v>
      </c>
      <c r="M398" s="127"/>
      <c r="N398" s="123"/>
      <c r="O398" s="288">
        <f t="shared" si="91"/>
        <v>0</v>
      </c>
      <c r="P398" s="259"/>
    </row>
    <row r="399" spans="1:16" s="107" customFormat="1" ht="18.75">
      <c r="A399" s="258"/>
      <c r="B399" s="122" t="s">
        <v>394</v>
      </c>
      <c r="C399" s="122">
        <v>1</v>
      </c>
      <c r="D399" s="122" t="s">
        <v>376</v>
      </c>
      <c r="E399" s="122">
        <v>60</v>
      </c>
      <c r="F399" s="122" t="s">
        <v>369</v>
      </c>
      <c r="G399" s="122">
        <v>1500</v>
      </c>
      <c r="H399" s="122">
        <f t="shared" si="90"/>
        <v>90000</v>
      </c>
      <c r="I399" s="206">
        <f t="shared" si="88"/>
        <v>45000</v>
      </c>
      <c r="J399" s="121"/>
      <c r="K399" s="121"/>
      <c r="L399" s="123">
        <f t="shared" si="89"/>
        <v>45000</v>
      </c>
      <c r="M399" s="127"/>
      <c r="N399" s="123"/>
      <c r="O399" s="288">
        <f t="shared" si="91"/>
        <v>0</v>
      </c>
      <c r="P399" s="259"/>
    </row>
    <row r="400" spans="1:16" s="107" customFormat="1" ht="18.75">
      <c r="A400" s="258"/>
      <c r="B400" s="122" t="s">
        <v>395</v>
      </c>
      <c r="C400" s="122">
        <v>1</v>
      </c>
      <c r="D400" s="122" t="s">
        <v>376</v>
      </c>
      <c r="E400" s="122">
        <v>60</v>
      </c>
      <c r="F400" s="122" t="s">
        <v>369</v>
      </c>
      <c r="G400" s="122">
        <v>1500</v>
      </c>
      <c r="H400" s="122">
        <f t="shared" si="90"/>
        <v>90000</v>
      </c>
      <c r="I400" s="206">
        <f t="shared" si="88"/>
        <v>45000</v>
      </c>
      <c r="J400" s="121"/>
      <c r="K400" s="121"/>
      <c r="L400" s="123">
        <f t="shared" si="89"/>
        <v>45000</v>
      </c>
      <c r="M400" s="127"/>
      <c r="N400" s="123"/>
      <c r="O400" s="288">
        <f t="shared" si="91"/>
        <v>0</v>
      </c>
      <c r="P400" s="259"/>
    </row>
    <row r="401" spans="1:16" s="107" customFormat="1" ht="18.75">
      <c r="A401" s="258"/>
      <c r="B401" s="122" t="s">
        <v>396</v>
      </c>
      <c r="C401" s="122">
        <v>1</v>
      </c>
      <c r="D401" s="122" t="s">
        <v>368</v>
      </c>
      <c r="E401" s="122">
        <v>180</v>
      </c>
      <c r="F401" s="122" t="s">
        <v>369</v>
      </c>
      <c r="G401" s="122">
        <v>15000</v>
      </c>
      <c r="H401" s="122">
        <f t="shared" si="90"/>
        <v>2700000</v>
      </c>
      <c r="I401" s="206">
        <f t="shared" si="88"/>
        <v>1350000</v>
      </c>
      <c r="J401" s="121"/>
      <c r="K401" s="121"/>
      <c r="L401" s="123">
        <f t="shared" si="89"/>
        <v>1350000</v>
      </c>
      <c r="M401" s="127"/>
      <c r="N401" s="123"/>
      <c r="O401" s="288">
        <f t="shared" si="91"/>
        <v>0</v>
      </c>
      <c r="P401" s="259"/>
    </row>
    <row r="402" spans="1:16" s="107" customFormat="1" ht="18.75">
      <c r="A402" s="258"/>
      <c r="B402" s="122" t="s">
        <v>397</v>
      </c>
      <c r="C402" s="122">
        <v>1</v>
      </c>
      <c r="D402" s="122" t="s">
        <v>376</v>
      </c>
      <c r="E402" s="122">
        <v>300</v>
      </c>
      <c r="F402" s="122" t="s">
        <v>369</v>
      </c>
      <c r="G402" s="122">
        <v>2000</v>
      </c>
      <c r="H402" s="122">
        <f t="shared" si="90"/>
        <v>600000</v>
      </c>
      <c r="I402" s="206">
        <f t="shared" si="88"/>
        <v>300000</v>
      </c>
      <c r="J402" s="121"/>
      <c r="K402" s="121"/>
      <c r="L402" s="123">
        <f t="shared" si="89"/>
        <v>300000</v>
      </c>
      <c r="M402" s="127"/>
      <c r="N402" s="123"/>
      <c r="O402" s="288">
        <f t="shared" si="91"/>
        <v>0</v>
      </c>
      <c r="P402" s="259"/>
    </row>
    <row r="403" spans="1:16" s="107" customFormat="1" ht="18.75">
      <c r="A403" s="258"/>
      <c r="B403" s="122" t="s">
        <v>398</v>
      </c>
      <c r="C403" s="122">
        <v>1</v>
      </c>
      <c r="D403" s="122" t="s">
        <v>368</v>
      </c>
      <c r="E403" s="122">
        <v>6</v>
      </c>
      <c r="F403" s="122" t="s">
        <v>369</v>
      </c>
      <c r="G403" s="122">
        <v>5000</v>
      </c>
      <c r="H403" s="122">
        <f t="shared" si="90"/>
        <v>30000</v>
      </c>
      <c r="I403" s="206">
        <f t="shared" si="88"/>
        <v>15000</v>
      </c>
      <c r="J403" s="121"/>
      <c r="K403" s="121"/>
      <c r="L403" s="123">
        <f t="shared" si="89"/>
        <v>15000</v>
      </c>
      <c r="M403" s="127"/>
      <c r="N403" s="123"/>
      <c r="O403" s="288">
        <f t="shared" si="91"/>
        <v>0</v>
      </c>
      <c r="P403" s="259"/>
    </row>
    <row r="404" spans="1:16" s="107" customFormat="1" ht="18.75">
      <c r="A404" s="258"/>
      <c r="B404" s="122" t="s">
        <v>399</v>
      </c>
      <c r="C404" s="122">
        <v>1</v>
      </c>
      <c r="D404" s="122" t="s">
        <v>376</v>
      </c>
      <c r="E404" s="122">
        <v>60</v>
      </c>
      <c r="F404" s="122" t="s">
        <v>369</v>
      </c>
      <c r="G404" s="122">
        <v>3000</v>
      </c>
      <c r="H404" s="122">
        <f t="shared" si="90"/>
        <v>180000</v>
      </c>
      <c r="I404" s="206">
        <f t="shared" si="88"/>
        <v>90000</v>
      </c>
      <c r="J404" s="121"/>
      <c r="K404" s="121"/>
      <c r="L404" s="123">
        <f t="shared" si="89"/>
        <v>90000</v>
      </c>
      <c r="M404" s="127"/>
      <c r="N404" s="123"/>
      <c r="O404" s="288">
        <f t="shared" si="91"/>
        <v>0</v>
      </c>
      <c r="P404" s="259"/>
    </row>
    <row r="405" spans="1:16" s="107" customFormat="1" ht="18.75">
      <c r="A405" s="258"/>
      <c r="B405" s="122" t="s">
        <v>400</v>
      </c>
      <c r="C405" s="122">
        <v>1</v>
      </c>
      <c r="D405" s="122" t="s">
        <v>368</v>
      </c>
      <c r="E405" s="122">
        <v>6</v>
      </c>
      <c r="F405" s="122" t="s">
        <v>369</v>
      </c>
      <c r="G405" s="122">
        <v>2000</v>
      </c>
      <c r="H405" s="122">
        <f t="shared" si="90"/>
        <v>12000</v>
      </c>
      <c r="I405" s="206">
        <f t="shared" si="88"/>
        <v>6000</v>
      </c>
      <c r="J405" s="121"/>
      <c r="K405" s="121"/>
      <c r="L405" s="123">
        <f t="shared" si="89"/>
        <v>6000</v>
      </c>
      <c r="M405" s="127"/>
      <c r="N405" s="123"/>
      <c r="O405" s="288">
        <f t="shared" si="91"/>
        <v>0</v>
      </c>
      <c r="P405" s="259"/>
    </row>
    <row r="406" spans="1:16" s="107" customFormat="1" ht="18.75">
      <c r="A406" s="258"/>
      <c r="B406" s="122" t="s">
        <v>401</v>
      </c>
      <c r="C406" s="122">
        <v>1</v>
      </c>
      <c r="D406" s="122" t="s">
        <v>376</v>
      </c>
      <c r="E406" s="122">
        <v>600</v>
      </c>
      <c r="F406" s="122" t="s">
        <v>369</v>
      </c>
      <c r="G406" s="122">
        <v>2000</v>
      </c>
      <c r="H406" s="122">
        <f t="shared" si="90"/>
        <v>1200000</v>
      </c>
      <c r="I406" s="206">
        <f t="shared" si="88"/>
        <v>600000</v>
      </c>
      <c r="J406" s="121"/>
      <c r="K406" s="121"/>
      <c r="L406" s="123">
        <f t="shared" si="89"/>
        <v>600000</v>
      </c>
      <c r="M406" s="127"/>
      <c r="N406" s="123"/>
      <c r="O406" s="288">
        <f t="shared" si="91"/>
        <v>0</v>
      </c>
      <c r="P406" s="259"/>
    </row>
    <row r="407" spans="1:16" s="107" customFormat="1" ht="18.75">
      <c r="A407" s="258"/>
      <c r="B407" s="122" t="s">
        <v>402</v>
      </c>
      <c r="C407" s="122">
        <v>1</v>
      </c>
      <c r="D407" s="122" t="s">
        <v>368</v>
      </c>
      <c r="E407" s="122">
        <v>60</v>
      </c>
      <c r="F407" s="122" t="s">
        <v>369</v>
      </c>
      <c r="G407" s="122">
        <v>20000</v>
      </c>
      <c r="H407" s="122">
        <f t="shared" si="90"/>
        <v>1200000</v>
      </c>
      <c r="I407" s="206">
        <f t="shared" si="88"/>
        <v>600000</v>
      </c>
      <c r="J407" s="121"/>
      <c r="K407" s="121"/>
      <c r="L407" s="123">
        <f t="shared" si="89"/>
        <v>600000</v>
      </c>
      <c r="M407" s="127"/>
      <c r="N407" s="123"/>
      <c r="O407" s="288">
        <f t="shared" si="91"/>
        <v>0</v>
      </c>
      <c r="P407" s="259"/>
    </row>
    <row r="408" spans="1:16" s="107" customFormat="1" ht="18.75">
      <c r="A408" s="258"/>
      <c r="B408" s="122" t="s">
        <v>403</v>
      </c>
      <c r="C408" s="122">
        <v>1</v>
      </c>
      <c r="D408" s="122" t="s">
        <v>404</v>
      </c>
      <c r="E408" s="122">
        <v>600</v>
      </c>
      <c r="F408" s="122" t="s">
        <v>374</v>
      </c>
      <c r="G408" s="122">
        <v>250</v>
      </c>
      <c r="H408" s="122">
        <f t="shared" si="90"/>
        <v>150000</v>
      </c>
      <c r="I408" s="206">
        <f t="shared" si="88"/>
        <v>75000</v>
      </c>
      <c r="J408" s="121"/>
      <c r="K408" s="121"/>
      <c r="L408" s="123">
        <f t="shared" si="89"/>
        <v>75000</v>
      </c>
      <c r="M408" s="127"/>
      <c r="N408" s="123"/>
      <c r="O408" s="288">
        <f t="shared" si="91"/>
        <v>0</v>
      </c>
      <c r="P408" s="259"/>
    </row>
    <row r="409" spans="1:16" s="107" customFormat="1" ht="18.75">
      <c r="A409" s="258"/>
      <c r="B409" s="122" t="s">
        <v>405</v>
      </c>
      <c r="C409" s="122">
        <v>1</v>
      </c>
      <c r="D409" s="122" t="s">
        <v>368</v>
      </c>
      <c r="E409" s="122">
        <v>90</v>
      </c>
      <c r="F409" s="122" t="s">
        <v>374</v>
      </c>
      <c r="G409" s="122">
        <v>4000</v>
      </c>
      <c r="H409" s="122">
        <f t="shared" si="90"/>
        <v>360000</v>
      </c>
      <c r="I409" s="206">
        <f t="shared" si="88"/>
        <v>180000</v>
      </c>
      <c r="J409" s="121"/>
      <c r="K409" s="121"/>
      <c r="L409" s="123">
        <f t="shared" si="89"/>
        <v>180000</v>
      </c>
      <c r="M409" s="127"/>
      <c r="N409" s="123"/>
      <c r="O409" s="288">
        <f t="shared" si="91"/>
        <v>0</v>
      </c>
      <c r="P409" s="259"/>
    </row>
    <row r="410" spans="1:16" s="107" customFormat="1" ht="18.75">
      <c r="A410" s="258"/>
      <c r="B410" s="122" t="s">
        <v>406</v>
      </c>
      <c r="C410" s="122">
        <v>1</v>
      </c>
      <c r="D410" s="122" t="s">
        <v>371</v>
      </c>
      <c r="E410" s="122">
        <v>60</v>
      </c>
      <c r="F410" s="122" t="s">
        <v>369</v>
      </c>
      <c r="G410" s="122">
        <v>12500</v>
      </c>
      <c r="H410" s="122">
        <f t="shared" si="90"/>
        <v>750000</v>
      </c>
      <c r="I410" s="206">
        <f t="shared" si="88"/>
        <v>375000</v>
      </c>
      <c r="J410" s="121"/>
      <c r="K410" s="121"/>
      <c r="L410" s="123">
        <f t="shared" si="89"/>
        <v>375000</v>
      </c>
      <c r="M410" s="127"/>
      <c r="N410" s="123"/>
      <c r="O410" s="288">
        <f t="shared" si="91"/>
        <v>0</v>
      </c>
      <c r="P410" s="259"/>
    </row>
    <row r="411" spans="1:16" s="107" customFormat="1" ht="18.75">
      <c r="A411" s="258"/>
      <c r="B411" s="122" t="s">
        <v>407</v>
      </c>
      <c r="C411" s="122">
        <v>1</v>
      </c>
      <c r="D411" s="122" t="s">
        <v>376</v>
      </c>
      <c r="E411" s="122">
        <v>420</v>
      </c>
      <c r="F411" s="122" t="s">
        <v>408</v>
      </c>
      <c r="G411" s="122">
        <v>1500</v>
      </c>
      <c r="H411" s="122">
        <f t="shared" si="90"/>
        <v>630000</v>
      </c>
      <c r="I411" s="206">
        <f t="shared" si="88"/>
        <v>315000</v>
      </c>
      <c r="J411" s="121"/>
      <c r="K411" s="121"/>
      <c r="L411" s="123">
        <f t="shared" si="89"/>
        <v>315000</v>
      </c>
      <c r="M411" s="127"/>
      <c r="N411" s="123"/>
      <c r="O411" s="288">
        <f t="shared" si="91"/>
        <v>0</v>
      </c>
      <c r="P411" s="259"/>
    </row>
    <row r="412" spans="1:16" s="107" customFormat="1" ht="18.75">
      <c r="A412" s="258"/>
      <c r="B412" s="122" t="s">
        <v>409</v>
      </c>
      <c r="C412" s="122">
        <v>1</v>
      </c>
      <c r="D412" s="122" t="s">
        <v>368</v>
      </c>
      <c r="E412" s="122">
        <v>90</v>
      </c>
      <c r="F412" s="122" t="s">
        <v>369</v>
      </c>
      <c r="G412" s="122">
        <v>2000</v>
      </c>
      <c r="H412" s="122">
        <f t="shared" si="90"/>
        <v>180000</v>
      </c>
      <c r="I412" s="206">
        <f t="shared" si="88"/>
        <v>90000</v>
      </c>
      <c r="J412" s="121"/>
      <c r="K412" s="121"/>
      <c r="L412" s="123">
        <f t="shared" si="89"/>
        <v>90000</v>
      </c>
      <c r="M412" s="127"/>
      <c r="N412" s="123"/>
      <c r="O412" s="288">
        <f t="shared" si="91"/>
        <v>0</v>
      </c>
      <c r="P412" s="259"/>
    </row>
    <row r="413" spans="1:16" s="107" customFormat="1" ht="18.75">
      <c r="A413" s="258"/>
      <c r="B413" s="122" t="s">
        <v>410</v>
      </c>
      <c r="C413" s="122">
        <v>1</v>
      </c>
      <c r="D413" s="122" t="s">
        <v>376</v>
      </c>
      <c r="E413" s="122">
        <v>60</v>
      </c>
      <c r="F413" s="122" t="s">
        <v>369</v>
      </c>
      <c r="G413" s="122">
        <v>3000</v>
      </c>
      <c r="H413" s="122">
        <f t="shared" si="90"/>
        <v>180000</v>
      </c>
      <c r="I413" s="206">
        <f t="shared" si="88"/>
        <v>90000</v>
      </c>
      <c r="J413" s="121"/>
      <c r="K413" s="121"/>
      <c r="L413" s="123">
        <f t="shared" si="89"/>
        <v>90000</v>
      </c>
      <c r="M413" s="127"/>
      <c r="N413" s="123"/>
      <c r="O413" s="288">
        <f t="shared" si="91"/>
        <v>0</v>
      </c>
      <c r="P413" s="259"/>
    </row>
    <row r="414" spans="1:16" s="107" customFormat="1" ht="18.75">
      <c r="A414" s="258"/>
      <c r="B414" s="122" t="s">
        <v>411</v>
      </c>
      <c r="C414" s="122">
        <v>1</v>
      </c>
      <c r="D414" s="122" t="s">
        <v>376</v>
      </c>
      <c r="E414" s="122">
        <v>6</v>
      </c>
      <c r="F414" s="122" t="s">
        <v>369</v>
      </c>
      <c r="G414" s="122">
        <v>40000</v>
      </c>
      <c r="H414" s="122">
        <f t="shared" si="90"/>
        <v>240000</v>
      </c>
      <c r="I414" s="206">
        <f t="shared" si="88"/>
        <v>120000</v>
      </c>
      <c r="J414" s="121"/>
      <c r="K414" s="121"/>
      <c r="L414" s="123">
        <f t="shared" si="89"/>
        <v>120000</v>
      </c>
      <c r="M414" s="127"/>
      <c r="N414" s="123"/>
      <c r="O414" s="288">
        <f t="shared" si="91"/>
        <v>0</v>
      </c>
      <c r="P414" s="259"/>
    </row>
    <row r="415" spans="1:16" s="107" customFormat="1" ht="18.75">
      <c r="A415" s="258"/>
      <c r="B415" s="122" t="s">
        <v>412</v>
      </c>
      <c r="C415" s="122">
        <v>1</v>
      </c>
      <c r="D415" s="122" t="s">
        <v>376</v>
      </c>
      <c r="E415" s="122">
        <v>60</v>
      </c>
      <c r="F415" s="122" t="s">
        <v>408</v>
      </c>
      <c r="G415" s="122">
        <v>4000</v>
      </c>
      <c r="H415" s="122">
        <f t="shared" si="90"/>
        <v>240000</v>
      </c>
      <c r="I415" s="206">
        <f t="shared" si="88"/>
        <v>120000</v>
      </c>
      <c r="J415" s="121"/>
      <c r="K415" s="121"/>
      <c r="L415" s="123">
        <f t="shared" si="89"/>
        <v>120000</v>
      </c>
      <c r="M415" s="127"/>
      <c r="N415" s="123"/>
      <c r="O415" s="288">
        <f t="shared" si="91"/>
        <v>0</v>
      </c>
      <c r="P415" s="259"/>
    </row>
    <row r="416" spans="1:16" s="107" customFormat="1" ht="18.75">
      <c r="A416" s="258"/>
      <c r="B416" s="122" t="s">
        <v>413</v>
      </c>
      <c r="C416" s="122">
        <v>1</v>
      </c>
      <c r="D416" s="122" t="s">
        <v>376</v>
      </c>
      <c r="E416" s="122">
        <v>300</v>
      </c>
      <c r="F416" s="122" t="s">
        <v>369</v>
      </c>
      <c r="G416" s="122">
        <v>2000</v>
      </c>
      <c r="H416" s="122">
        <f t="shared" si="90"/>
        <v>600000</v>
      </c>
      <c r="I416" s="206">
        <f t="shared" si="88"/>
        <v>300000</v>
      </c>
      <c r="J416" s="121"/>
      <c r="K416" s="121"/>
      <c r="L416" s="123">
        <f t="shared" si="89"/>
        <v>300000</v>
      </c>
      <c r="M416" s="127"/>
      <c r="N416" s="123"/>
      <c r="O416" s="288">
        <f t="shared" si="91"/>
        <v>0</v>
      </c>
      <c r="P416" s="259"/>
    </row>
    <row r="417" spans="1:16" s="107" customFormat="1" ht="18.75">
      <c r="A417" s="258"/>
      <c r="B417" s="122" t="s">
        <v>414</v>
      </c>
      <c r="C417" s="122">
        <v>1</v>
      </c>
      <c r="D417" s="122" t="s">
        <v>376</v>
      </c>
      <c r="E417" s="122">
        <v>180</v>
      </c>
      <c r="F417" s="122" t="s">
        <v>369</v>
      </c>
      <c r="G417" s="122">
        <v>3000</v>
      </c>
      <c r="H417" s="122">
        <f t="shared" si="90"/>
        <v>540000</v>
      </c>
      <c r="I417" s="206">
        <f t="shared" si="88"/>
        <v>270000</v>
      </c>
      <c r="J417" s="121"/>
      <c r="K417" s="121"/>
      <c r="L417" s="123">
        <f t="shared" si="89"/>
        <v>270000</v>
      </c>
      <c r="M417" s="127"/>
      <c r="N417" s="123"/>
      <c r="O417" s="288">
        <f t="shared" si="91"/>
        <v>0</v>
      </c>
      <c r="P417" s="259"/>
    </row>
    <row r="418" spans="1:16" s="107" customFormat="1" ht="18.75">
      <c r="A418" s="258"/>
      <c r="B418" s="122" t="s">
        <v>415</v>
      </c>
      <c r="C418" s="122">
        <v>1</v>
      </c>
      <c r="D418" s="122" t="s">
        <v>368</v>
      </c>
      <c r="E418" s="122">
        <v>30</v>
      </c>
      <c r="F418" s="122" t="s">
        <v>369</v>
      </c>
      <c r="G418" s="122">
        <v>7000</v>
      </c>
      <c r="H418" s="122">
        <f t="shared" si="90"/>
        <v>210000</v>
      </c>
      <c r="I418" s="206">
        <f t="shared" si="88"/>
        <v>105000</v>
      </c>
      <c r="J418" s="121"/>
      <c r="K418" s="121"/>
      <c r="L418" s="123">
        <f t="shared" si="89"/>
        <v>105000</v>
      </c>
      <c r="M418" s="127"/>
      <c r="N418" s="123"/>
      <c r="O418" s="288">
        <f t="shared" si="91"/>
        <v>0</v>
      </c>
      <c r="P418" s="259"/>
    </row>
    <row r="419" spans="1:16" s="107" customFormat="1" ht="18.75">
      <c r="A419" s="258"/>
      <c r="B419" s="122" t="s">
        <v>416</v>
      </c>
      <c r="C419" s="122">
        <v>1</v>
      </c>
      <c r="D419" s="122" t="s">
        <v>417</v>
      </c>
      <c r="E419" s="122">
        <v>180</v>
      </c>
      <c r="F419" s="122" t="s">
        <v>369</v>
      </c>
      <c r="G419" s="122">
        <v>6000</v>
      </c>
      <c r="H419" s="122">
        <f t="shared" si="90"/>
        <v>1080000</v>
      </c>
      <c r="I419" s="206">
        <f t="shared" si="88"/>
        <v>540000</v>
      </c>
      <c r="J419" s="121"/>
      <c r="K419" s="121"/>
      <c r="L419" s="123">
        <f t="shared" si="89"/>
        <v>540000</v>
      </c>
      <c r="M419" s="127"/>
      <c r="N419" s="123"/>
      <c r="O419" s="288">
        <f t="shared" si="91"/>
        <v>0</v>
      </c>
      <c r="P419" s="259"/>
    </row>
    <row r="420" spans="1:16" s="107" customFormat="1" ht="18.75">
      <c r="A420" s="258"/>
      <c r="B420" s="122" t="s">
        <v>418</v>
      </c>
      <c r="C420" s="122">
        <v>1</v>
      </c>
      <c r="D420" s="122" t="s">
        <v>368</v>
      </c>
      <c r="E420" s="122">
        <v>60</v>
      </c>
      <c r="F420" s="122" t="s">
        <v>369</v>
      </c>
      <c r="G420" s="122">
        <v>5000</v>
      </c>
      <c r="H420" s="122">
        <f t="shared" si="90"/>
        <v>300000</v>
      </c>
      <c r="I420" s="206">
        <f t="shared" si="88"/>
        <v>150000</v>
      </c>
      <c r="J420" s="121"/>
      <c r="K420" s="121"/>
      <c r="L420" s="123">
        <f t="shared" si="89"/>
        <v>150000</v>
      </c>
      <c r="M420" s="127"/>
      <c r="N420" s="123"/>
      <c r="O420" s="288">
        <f t="shared" si="91"/>
        <v>0</v>
      </c>
      <c r="P420" s="259"/>
    </row>
    <row r="421" spans="1:16" s="107" customFormat="1" ht="18.75">
      <c r="A421" s="258"/>
      <c r="B421" s="122" t="s">
        <v>419</v>
      </c>
      <c r="C421" s="122">
        <v>1</v>
      </c>
      <c r="D421" s="122">
        <v>1</v>
      </c>
      <c r="E421" s="122">
        <v>900</v>
      </c>
      <c r="F421" s="122" t="s">
        <v>420</v>
      </c>
      <c r="G421" s="122">
        <v>5000</v>
      </c>
      <c r="H421" s="122">
        <f t="shared" si="90"/>
        <v>4500000</v>
      </c>
      <c r="I421" s="206">
        <f t="shared" si="88"/>
        <v>2250000</v>
      </c>
      <c r="J421" s="121"/>
      <c r="K421" s="121"/>
      <c r="L421" s="123">
        <f t="shared" si="89"/>
        <v>2250000</v>
      </c>
      <c r="M421" s="127"/>
      <c r="N421" s="123"/>
      <c r="O421" s="288">
        <f t="shared" si="91"/>
        <v>0</v>
      </c>
      <c r="P421" s="259"/>
    </row>
    <row r="422" spans="1:16" s="107" customFormat="1" ht="18.75">
      <c r="A422" s="258"/>
      <c r="B422" s="122" t="s">
        <v>421</v>
      </c>
      <c r="C422" s="122">
        <v>1</v>
      </c>
      <c r="D422" s="122">
        <v>1</v>
      </c>
      <c r="E422" s="122">
        <v>900</v>
      </c>
      <c r="F422" s="122" t="s">
        <v>420</v>
      </c>
      <c r="G422" s="122">
        <v>2500</v>
      </c>
      <c r="H422" s="122">
        <f t="shared" si="90"/>
        <v>2250000</v>
      </c>
      <c r="I422" s="206">
        <f t="shared" si="88"/>
        <v>1125000</v>
      </c>
      <c r="J422" s="121"/>
      <c r="K422" s="121"/>
      <c r="L422" s="123">
        <f t="shared" si="89"/>
        <v>1125000</v>
      </c>
      <c r="M422" s="127"/>
      <c r="N422" s="123"/>
      <c r="O422" s="288">
        <f t="shared" si="91"/>
        <v>0</v>
      </c>
      <c r="P422" s="259"/>
    </row>
    <row r="423" spans="1:16" s="107" customFormat="1" ht="18.75">
      <c r="A423" s="258"/>
      <c r="B423" s="122" t="s">
        <v>422</v>
      </c>
      <c r="C423" s="122">
        <v>1</v>
      </c>
      <c r="D423" s="122">
        <v>1</v>
      </c>
      <c r="E423" s="122">
        <v>900</v>
      </c>
      <c r="F423" s="122" t="s">
        <v>420</v>
      </c>
      <c r="G423" s="122">
        <v>1500</v>
      </c>
      <c r="H423" s="122">
        <f t="shared" si="90"/>
        <v>1350000</v>
      </c>
      <c r="I423" s="206">
        <f t="shared" si="88"/>
        <v>675000</v>
      </c>
      <c r="J423" s="121"/>
      <c r="K423" s="121"/>
      <c r="L423" s="123">
        <f t="shared" si="89"/>
        <v>675000</v>
      </c>
      <c r="M423" s="127"/>
      <c r="N423" s="123"/>
      <c r="O423" s="288">
        <f t="shared" si="91"/>
        <v>0</v>
      </c>
      <c r="P423" s="259"/>
    </row>
    <row r="424" spans="1:16" s="107" customFormat="1" ht="18.75">
      <c r="A424" s="258"/>
      <c r="B424" s="122" t="s">
        <v>423</v>
      </c>
      <c r="C424" s="122">
        <v>1</v>
      </c>
      <c r="D424" s="122">
        <v>1</v>
      </c>
      <c r="E424" s="122">
        <v>600</v>
      </c>
      <c r="F424" s="122" t="s">
        <v>420</v>
      </c>
      <c r="G424" s="122">
        <v>2500</v>
      </c>
      <c r="H424" s="122">
        <f t="shared" si="90"/>
        <v>1500000</v>
      </c>
      <c r="I424" s="206">
        <f t="shared" si="88"/>
        <v>750000</v>
      </c>
      <c r="J424" s="121"/>
      <c r="K424" s="121"/>
      <c r="L424" s="123">
        <f t="shared" si="89"/>
        <v>750000</v>
      </c>
      <c r="M424" s="127"/>
      <c r="N424" s="123"/>
      <c r="O424" s="288">
        <f t="shared" si="91"/>
        <v>0</v>
      </c>
      <c r="P424" s="259"/>
    </row>
    <row r="425" spans="1:16" s="107" customFormat="1" ht="18.75">
      <c r="A425" s="258"/>
      <c r="B425" s="122" t="s">
        <v>424</v>
      </c>
      <c r="C425" s="122">
        <v>1</v>
      </c>
      <c r="D425" s="122">
        <v>1</v>
      </c>
      <c r="E425" s="122">
        <v>900</v>
      </c>
      <c r="F425" s="122" t="s">
        <v>420</v>
      </c>
      <c r="G425" s="122">
        <v>1500</v>
      </c>
      <c r="H425" s="122">
        <f t="shared" si="90"/>
        <v>1350000</v>
      </c>
      <c r="I425" s="206">
        <f t="shared" si="88"/>
        <v>675000</v>
      </c>
      <c r="J425" s="121"/>
      <c r="K425" s="121"/>
      <c r="L425" s="123">
        <f t="shared" si="89"/>
        <v>675000</v>
      </c>
      <c r="M425" s="127"/>
      <c r="N425" s="123"/>
      <c r="O425" s="288">
        <f t="shared" si="91"/>
        <v>0</v>
      </c>
      <c r="P425" s="259"/>
    </row>
    <row r="426" spans="1:16" s="107" customFormat="1" ht="18.75">
      <c r="A426" s="258"/>
      <c r="B426" s="122" t="s">
        <v>425</v>
      </c>
      <c r="C426" s="122">
        <v>1</v>
      </c>
      <c r="D426" s="122">
        <v>1</v>
      </c>
      <c r="E426" s="122">
        <v>900</v>
      </c>
      <c r="F426" s="122" t="s">
        <v>420</v>
      </c>
      <c r="G426" s="122">
        <v>1700</v>
      </c>
      <c r="H426" s="122">
        <f t="shared" si="90"/>
        <v>1530000</v>
      </c>
      <c r="I426" s="206">
        <f t="shared" si="88"/>
        <v>765000</v>
      </c>
      <c r="J426" s="121"/>
      <c r="K426" s="121"/>
      <c r="L426" s="123">
        <f t="shared" si="89"/>
        <v>765000</v>
      </c>
      <c r="M426" s="127"/>
      <c r="N426" s="123"/>
      <c r="O426" s="288">
        <f t="shared" si="91"/>
        <v>0</v>
      </c>
      <c r="P426" s="259"/>
    </row>
    <row r="427" spans="1:16" s="107" customFormat="1" ht="18.75">
      <c r="A427" s="258"/>
      <c r="B427" s="122" t="s">
        <v>426</v>
      </c>
      <c r="C427" s="122">
        <v>1</v>
      </c>
      <c r="D427" s="122">
        <v>1</v>
      </c>
      <c r="E427" s="122">
        <v>900</v>
      </c>
      <c r="F427" s="122" t="s">
        <v>420</v>
      </c>
      <c r="G427" s="122">
        <v>1700</v>
      </c>
      <c r="H427" s="122">
        <f t="shared" si="90"/>
        <v>1530000</v>
      </c>
      <c r="I427" s="206">
        <f t="shared" si="88"/>
        <v>765000</v>
      </c>
      <c r="J427" s="121"/>
      <c r="K427" s="121"/>
      <c r="L427" s="123">
        <f t="shared" si="89"/>
        <v>765000</v>
      </c>
      <c r="M427" s="127"/>
      <c r="N427" s="123"/>
      <c r="O427" s="288">
        <f t="shared" si="91"/>
        <v>0</v>
      </c>
      <c r="P427" s="259"/>
    </row>
    <row r="428" spans="1:16" s="107" customFormat="1" ht="18.75">
      <c r="A428" s="258"/>
      <c r="B428" s="122" t="s">
        <v>427</v>
      </c>
      <c r="C428" s="122">
        <v>1</v>
      </c>
      <c r="D428" s="122">
        <v>1</v>
      </c>
      <c r="E428" s="122">
        <v>600</v>
      </c>
      <c r="F428" s="122" t="s">
        <v>420</v>
      </c>
      <c r="G428" s="122">
        <v>4000</v>
      </c>
      <c r="H428" s="122">
        <f t="shared" si="90"/>
        <v>2400000</v>
      </c>
      <c r="I428" s="206">
        <f t="shared" si="88"/>
        <v>1200000</v>
      </c>
      <c r="J428" s="121"/>
      <c r="K428" s="121"/>
      <c r="L428" s="123">
        <f t="shared" si="89"/>
        <v>1200000</v>
      </c>
      <c r="M428" s="127"/>
      <c r="N428" s="123"/>
      <c r="O428" s="288">
        <f t="shared" si="91"/>
        <v>0</v>
      </c>
      <c r="P428" s="259"/>
    </row>
    <row r="429" spans="1:16" s="107" customFormat="1" ht="18.75">
      <c r="A429" s="258"/>
      <c r="B429" s="122" t="s">
        <v>428</v>
      </c>
      <c r="C429" s="122">
        <v>1</v>
      </c>
      <c r="D429" s="122">
        <v>1</v>
      </c>
      <c r="E429" s="122">
        <v>900</v>
      </c>
      <c r="F429" s="122" t="s">
        <v>420</v>
      </c>
      <c r="G429" s="122">
        <v>5000</v>
      </c>
      <c r="H429" s="122">
        <f t="shared" si="90"/>
        <v>4500000</v>
      </c>
      <c r="I429" s="206">
        <f t="shared" si="88"/>
        <v>2250000</v>
      </c>
      <c r="J429" s="121"/>
      <c r="K429" s="121"/>
      <c r="L429" s="123">
        <f t="shared" si="89"/>
        <v>2250000</v>
      </c>
      <c r="M429" s="127"/>
      <c r="N429" s="123"/>
      <c r="O429" s="288">
        <f t="shared" si="91"/>
        <v>0</v>
      </c>
      <c r="P429" s="259"/>
    </row>
    <row r="430" spans="1:16" s="107" customFormat="1" ht="18.75">
      <c r="A430" s="258"/>
      <c r="B430" s="122" t="s">
        <v>429</v>
      </c>
      <c r="C430" s="122">
        <v>1</v>
      </c>
      <c r="D430" s="122">
        <v>1</v>
      </c>
      <c r="E430" s="122">
        <v>300</v>
      </c>
      <c r="F430" s="122" t="s">
        <v>420</v>
      </c>
      <c r="G430" s="122">
        <v>1500</v>
      </c>
      <c r="H430" s="122">
        <f t="shared" si="90"/>
        <v>450000</v>
      </c>
      <c r="I430" s="206">
        <f t="shared" si="88"/>
        <v>225000</v>
      </c>
      <c r="J430" s="121"/>
      <c r="K430" s="121"/>
      <c r="L430" s="123">
        <f t="shared" si="89"/>
        <v>225000</v>
      </c>
      <c r="M430" s="127"/>
      <c r="N430" s="123"/>
      <c r="O430" s="288">
        <f t="shared" si="91"/>
        <v>0</v>
      </c>
      <c r="P430" s="259"/>
    </row>
    <row r="431" spans="1:16" s="107" customFormat="1" ht="18.75">
      <c r="A431" s="258"/>
      <c r="B431" s="122" t="s">
        <v>430</v>
      </c>
      <c r="C431" s="122">
        <v>1</v>
      </c>
      <c r="D431" s="122">
        <v>1</v>
      </c>
      <c r="E431" s="122">
        <v>300</v>
      </c>
      <c r="F431" s="122" t="s">
        <v>420</v>
      </c>
      <c r="G431" s="122">
        <v>1500</v>
      </c>
      <c r="H431" s="122">
        <f t="shared" si="90"/>
        <v>450000</v>
      </c>
      <c r="I431" s="206">
        <f t="shared" si="88"/>
        <v>225000</v>
      </c>
      <c r="J431" s="121"/>
      <c r="K431" s="121"/>
      <c r="L431" s="123">
        <f t="shared" si="89"/>
        <v>225000</v>
      </c>
      <c r="M431" s="127"/>
      <c r="N431" s="123"/>
      <c r="O431" s="288">
        <f t="shared" si="91"/>
        <v>0</v>
      </c>
      <c r="P431" s="259"/>
    </row>
    <row r="432" spans="1:16" s="107" customFormat="1" ht="18.75">
      <c r="A432" s="258"/>
      <c r="B432" s="122" t="s">
        <v>431</v>
      </c>
      <c r="C432" s="122">
        <v>1</v>
      </c>
      <c r="D432" s="122">
        <v>1</v>
      </c>
      <c r="E432" s="122">
        <v>300</v>
      </c>
      <c r="F432" s="122" t="s">
        <v>420</v>
      </c>
      <c r="G432" s="122">
        <v>1500</v>
      </c>
      <c r="H432" s="122">
        <f t="shared" si="90"/>
        <v>450000</v>
      </c>
      <c r="I432" s="206">
        <f t="shared" si="88"/>
        <v>225000</v>
      </c>
      <c r="J432" s="121"/>
      <c r="K432" s="121"/>
      <c r="L432" s="123">
        <f t="shared" si="89"/>
        <v>225000</v>
      </c>
      <c r="M432" s="127"/>
      <c r="N432" s="123"/>
      <c r="O432" s="288">
        <f t="shared" si="91"/>
        <v>0</v>
      </c>
      <c r="P432" s="259"/>
    </row>
    <row r="433" spans="1:16" s="107" customFormat="1" ht="18.75">
      <c r="A433" s="258"/>
      <c r="B433" s="122" t="s">
        <v>432</v>
      </c>
      <c r="C433" s="122"/>
      <c r="D433" s="122"/>
      <c r="E433" s="122"/>
      <c r="F433" s="122"/>
      <c r="G433" s="122"/>
      <c r="H433" s="122">
        <f t="shared" si="90"/>
        <v>0</v>
      </c>
      <c r="I433" s="206">
        <f t="shared" si="88"/>
        <v>0</v>
      </c>
      <c r="J433" s="121"/>
      <c r="K433" s="121"/>
      <c r="L433" s="123">
        <f t="shared" si="89"/>
        <v>0</v>
      </c>
      <c r="M433" s="127"/>
      <c r="N433" s="123"/>
      <c r="O433" s="288">
        <f t="shared" si="91"/>
        <v>0</v>
      </c>
      <c r="P433" s="259"/>
    </row>
    <row r="434" spans="1:16" s="107" customFormat="1" ht="18.75">
      <c r="A434" s="258"/>
      <c r="B434" s="122" t="s">
        <v>433</v>
      </c>
      <c r="C434" s="122">
        <v>1</v>
      </c>
      <c r="D434" s="122">
        <v>1</v>
      </c>
      <c r="E434" s="122">
        <v>600</v>
      </c>
      <c r="F434" s="122"/>
      <c r="G434" s="122">
        <v>1500</v>
      </c>
      <c r="H434" s="122">
        <f t="shared" si="90"/>
        <v>900000</v>
      </c>
      <c r="I434" s="206">
        <f t="shared" si="88"/>
        <v>450000</v>
      </c>
      <c r="J434" s="121"/>
      <c r="K434" s="121"/>
      <c r="L434" s="123">
        <f t="shared" si="89"/>
        <v>450000</v>
      </c>
      <c r="M434" s="127"/>
      <c r="N434" s="123"/>
      <c r="O434" s="288">
        <f t="shared" si="91"/>
        <v>0</v>
      </c>
      <c r="P434" s="259"/>
    </row>
    <row r="435" spans="1:16" s="107" customFormat="1" ht="18.75">
      <c r="A435" s="258"/>
      <c r="B435" s="122" t="s">
        <v>434</v>
      </c>
      <c r="C435" s="122">
        <v>1</v>
      </c>
      <c r="D435" s="122">
        <v>1</v>
      </c>
      <c r="E435" s="122">
        <v>1200</v>
      </c>
      <c r="F435" s="122"/>
      <c r="G435" s="122">
        <v>500</v>
      </c>
      <c r="H435" s="122">
        <f t="shared" si="90"/>
        <v>600000</v>
      </c>
      <c r="I435" s="206">
        <f t="shared" si="88"/>
        <v>300000</v>
      </c>
      <c r="J435" s="121"/>
      <c r="K435" s="121"/>
      <c r="L435" s="123">
        <f t="shared" si="89"/>
        <v>300000</v>
      </c>
      <c r="M435" s="127"/>
      <c r="N435" s="123"/>
      <c r="O435" s="288">
        <f t="shared" si="91"/>
        <v>0</v>
      </c>
      <c r="P435" s="259"/>
    </row>
    <row r="436" spans="1:16" s="107" customFormat="1" ht="18.75">
      <c r="A436" s="258"/>
      <c r="B436" s="122" t="s">
        <v>409</v>
      </c>
      <c r="C436" s="122">
        <v>1</v>
      </c>
      <c r="D436" s="122">
        <v>1</v>
      </c>
      <c r="E436" s="122">
        <v>600</v>
      </c>
      <c r="F436" s="122"/>
      <c r="G436" s="122">
        <v>500</v>
      </c>
      <c r="H436" s="122">
        <f t="shared" si="90"/>
        <v>300000</v>
      </c>
      <c r="I436" s="206">
        <f t="shared" si="88"/>
        <v>150000</v>
      </c>
      <c r="J436" s="121"/>
      <c r="K436" s="121"/>
      <c r="L436" s="123">
        <f t="shared" si="89"/>
        <v>150000</v>
      </c>
      <c r="M436" s="127"/>
      <c r="N436" s="123"/>
      <c r="O436" s="288">
        <f t="shared" si="91"/>
        <v>0</v>
      </c>
      <c r="P436" s="259"/>
    </row>
    <row r="437" spans="1:16" s="107" customFormat="1" ht="18.75">
      <c r="A437" s="258"/>
      <c r="B437" s="122" t="s">
        <v>435</v>
      </c>
      <c r="C437" s="122">
        <v>1</v>
      </c>
      <c r="D437" s="122">
        <v>1</v>
      </c>
      <c r="E437" s="122">
        <v>120</v>
      </c>
      <c r="F437" s="122"/>
      <c r="G437" s="122">
        <v>500</v>
      </c>
      <c r="H437" s="122">
        <f t="shared" si="90"/>
        <v>60000</v>
      </c>
      <c r="I437" s="206">
        <f t="shared" si="88"/>
        <v>30000</v>
      </c>
      <c r="J437" s="121"/>
      <c r="K437" s="121"/>
      <c r="L437" s="123">
        <f t="shared" si="89"/>
        <v>30000</v>
      </c>
      <c r="M437" s="127"/>
      <c r="N437" s="123"/>
      <c r="O437" s="288">
        <f t="shared" si="91"/>
        <v>0</v>
      </c>
      <c r="P437" s="259"/>
    </row>
    <row r="438" spans="1:16" s="107" customFormat="1" ht="18.75">
      <c r="A438" s="258"/>
      <c r="B438" s="122" t="s">
        <v>436</v>
      </c>
      <c r="C438" s="122">
        <v>1</v>
      </c>
      <c r="D438" s="122">
        <v>1</v>
      </c>
      <c r="E438" s="122">
        <v>180</v>
      </c>
      <c r="F438" s="122"/>
      <c r="G438" s="122">
        <v>2000</v>
      </c>
      <c r="H438" s="122">
        <f t="shared" si="90"/>
        <v>360000</v>
      </c>
      <c r="I438" s="206">
        <f t="shared" si="88"/>
        <v>180000</v>
      </c>
      <c r="J438" s="121"/>
      <c r="K438" s="121"/>
      <c r="L438" s="123">
        <f t="shared" si="89"/>
        <v>180000</v>
      </c>
      <c r="M438" s="127"/>
      <c r="N438" s="123"/>
      <c r="O438" s="288">
        <f t="shared" si="91"/>
        <v>0</v>
      </c>
      <c r="P438" s="259"/>
    </row>
    <row r="439" spans="1:16" s="107" customFormat="1" ht="18.75">
      <c r="A439" s="258"/>
      <c r="B439" s="122" t="s">
        <v>437</v>
      </c>
      <c r="C439" s="122">
        <v>1</v>
      </c>
      <c r="D439" s="122">
        <v>1</v>
      </c>
      <c r="E439" s="122">
        <v>120</v>
      </c>
      <c r="F439" s="122"/>
      <c r="G439" s="122">
        <v>1000</v>
      </c>
      <c r="H439" s="122">
        <f t="shared" si="90"/>
        <v>120000</v>
      </c>
      <c r="I439" s="206">
        <f t="shared" si="88"/>
        <v>60000</v>
      </c>
      <c r="J439" s="121"/>
      <c r="K439" s="121"/>
      <c r="L439" s="123">
        <f t="shared" si="89"/>
        <v>60000</v>
      </c>
      <c r="M439" s="127"/>
      <c r="N439" s="123"/>
      <c r="O439" s="288">
        <f t="shared" si="91"/>
        <v>0</v>
      </c>
      <c r="P439" s="259"/>
    </row>
    <row r="440" spans="1:16" s="107" customFormat="1" ht="18.75">
      <c r="A440" s="258"/>
      <c r="B440" s="122" t="s">
        <v>438</v>
      </c>
      <c r="C440" s="122">
        <v>1</v>
      </c>
      <c r="D440" s="122">
        <v>1</v>
      </c>
      <c r="E440" s="122">
        <v>300</v>
      </c>
      <c r="F440" s="122"/>
      <c r="G440" s="122">
        <v>2000</v>
      </c>
      <c r="H440" s="122">
        <f t="shared" si="90"/>
        <v>600000</v>
      </c>
      <c r="I440" s="206">
        <f t="shared" ref="I440:I450" si="92">H440/2</f>
        <v>300000</v>
      </c>
      <c r="J440" s="121"/>
      <c r="K440" s="121"/>
      <c r="L440" s="123">
        <f t="shared" ref="L440:L450" si="93">I440</f>
        <v>300000</v>
      </c>
      <c r="M440" s="127"/>
      <c r="N440" s="123"/>
      <c r="O440" s="288">
        <f t="shared" si="91"/>
        <v>0</v>
      </c>
      <c r="P440" s="259"/>
    </row>
    <row r="441" spans="1:16" s="107" customFormat="1" ht="18.75">
      <c r="A441" s="258"/>
      <c r="B441" s="122" t="s">
        <v>439</v>
      </c>
      <c r="C441" s="122">
        <v>1</v>
      </c>
      <c r="D441" s="122" t="s">
        <v>440</v>
      </c>
      <c r="E441" s="122">
        <v>6</v>
      </c>
      <c r="F441" s="122" t="s">
        <v>441</v>
      </c>
      <c r="G441" s="122">
        <v>180000</v>
      </c>
      <c r="H441" s="122">
        <f t="shared" si="90"/>
        <v>1080000</v>
      </c>
      <c r="I441" s="206">
        <f t="shared" si="92"/>
        <v>540000</v>
      </c>
      <c r="J441" s="121"/>
      <c r="K441" s="121"/>
      <c r="L441" s="123">
        <f t="shared" si="93"/>
        <v>540000</v>
      </c>
      <c r="M441" s="127"/>
      <c r="N441" s="123"/>
      <c r="O441" s="288">
        <f t="shared" si="91"/>
        <v>0</v>
      </c>
      <c r="P441" s="259"/>
    </row>
    <row r="442" spans="1:16" s="107" customFormat="1" ht="18.75">
      <c r="A442" s="258"/>
      <c r="B442" s="122" t="s">
        <v>442</v>
      </c>
      <c r="C442" s="122">
        <v>1</v>
      </c>
      <c r="D442" s="122" t="s">
        <v>443</v>
      </c>
      <c r="E442" s="122">
        <v>10</v>
      </c>
      <c r="F442" s="122" t="s">
        <v>444</v>
      </c>
      <c r="G442" s="122">
        <v>18000</v>
      </c>
      <c r="H442" s="122">
        <f t="shared" si="90"/>
        <v>180000</v>
      </c>
      <c r="I442" s="206">
        <f t="shared" si="92"/>
        <v>90000</v>
      </c>
      <c r="J442" s="121"/>
      <c r="K442" s="121"/>
      <c r="L442" s="123">
        <f t="shared" si="93"/>
        <v>90000</v>
      </c>
      <c r="M442" s="127"/>
      <c r="N442" s="123"/>
      <c r="O442" s="288">
        <f t="shared" si="91"/>
        <v>0</v>
      </c>
      <c r="P442" s="259"/>
    </row>
    <row r="443" spans="1:16" s="107" customFormat="1" ht="18.75">
      <c r="A443" s="258"/>
      <c r="B443" s="122" t="s">
        <v>217</v>
      </c>
      <c r="C443" s="122">
        <v>1</v>
      </c>
      <c r="D443" s="122" t="s">
        <v>117</v>
      </c>
      <c r="E443" s="122">
        <v>18</v>
      </c>
      <c r="F443" s="122" t="s">
        <v>369</v>
      </c>
      <c r="G443" s="122">
        <v>18000</v>
      </c>
      <c r="H443" s="122">
        <f t="shared" si="90"/>
        <v>324000</v>
      </c>
      <c r="I443" s="206">
        <f t="shared" si="92"/>
        <v>162000</v>
      </c>
      <c r="J443" s="121"/>
      <c r="K443" s="121"/>
      <c r="L443" s="123">
        <f t="shared" si="93"/>
        <v>162000</v>
      </c>
      <c r="M443" s="127"/>
      <c r="N443" s="123"/>
      <c r="O443" s="288">
        <f t="shared" si="91"/>
        <v>0</v>
      </c>
      <c r="P443" s="259"/>
    </row>
    <row r="444" spans="1:16" s="107" customFormat="1" ht="18.75">
      <c r="A444" s="258"/>
      <c r="B444" s="122" t="s">
        <v>445</v>
      </c>
      <c r="C444" s="122">
        <v>1</v>
      </c>
      <c r="D444" s="122" t="s">
        <v>446</v>
      </c>
      <c r="E444" s="122">
        <v>25</v>
      </c>
      <c r="F444" s="122" t="s">
        <v>447</v>
      </c>
      <c r="G444" s="122">
        <v>15000</v>
      </c>
      <c r="H444" s="122">
        <f t="shared" si="90"/>
        <v>375000</v>
      </c>
      <c r="I444" s="206">
        <f t="shared" si="92"/>
        <v>187500</v>
      </c>
      <c r="J444" s="121"/>
      <c r="K444" s="121"/>
      <c r="L444" s="123">
        <f t="shared" si="93"/>
        <v>187500</v>
      </c>
      <c r="M444" s="127"/>
      <c r="N444" s="123"/>
      <c r="O444" s="288">
        <f t="shared" si="91"/>
        <v>0</v>
      </c>
      <c r="P444" s="259"/>
    </row>
    <row r="445" spans="1:16" s="107" customFormat="1" ht="18.75">
      <c r="A445" s="258"/>
      <c r="B445" s="122" t="s">
        <v>448</v>
      </c>
      <c r="C445" s="122">
        <v>1</v>
      </c>
      <c r="D445" s="122" t="s">
        <v>117</v>
      </c>
      <c r="E445" s="122">
        <v>3</v>
      </c>
      <c r="F445" s="122" t="s">
        <v>369</v>
      </c>
      <c r="G445" s="122">
        <v>10000</v>
      </c>
      <c r="H445" s="122">
        <f t="shared" si="90"/>
        <v>30000</v>
      </c>
      <c r="I445" s="206">
        <f t="shared" si="92"/>
        <v>15000</v>
      </c>
      <c r="J445" s="121"/>
      <c r="K445" s="121"/>
      <c r="L445" s="123">
        <f t="shared" si="93"/>
        <v>15000</v>
      </c>
      <c r="M445" s="127"/>
      <c r="N445" s="123"/>
      <c r="O445" s="288">
        <f t="shared" si="91"/>
        <v>0</v>
      </c>
      <c r="P445" s="259"/>
    </row>
    <row r="446" spans="1:16" s="107" customFormat="1" ht="18.75">
      <c r="A446" s="258"/>
      <c r="B446" s="122" t="s">
        <v>6</v>
      </c>
      <c r="C446" s="122">
        <v>1</v>
      </c>
      <c r="D446" s="122" t="s">
        <v>449</v>
      </c>
      <c r="E446" s="122">
        <v>60</v>
      </c>
      <c r="F446" s="122" t="s">
        <v>420</v>
      </c>
      <c r="G446" s="122">
        <v>15000</v>
      </c>
      <c r="H446" s="122">
        <f>+C446*E446*G446</f>
        <v>900000</v>
      </c>
      <c r="I446" s="206">
        <f t="shared" si="92"/>
        <v>450000</v>
      </c>
      <c r="J446" s="121"/>
      <c r="K446" s="121"/>
      <c r="L446" s="123">
        <f t="shared" si="93"/>
        <v>450000</v>
      </c>
      <c r="M446" s="127"/>
      <c r="N446" s="123"/>
      <c r="O446" s="288">
        <f t="shared" si="91"/>
        <v>0</v>
      </c>
      <c r="P446" s="259"/>
    </row>
    <row r="447" spans="1:16" s="107" customFormat="1" ht="18.75">
      <c r="A447" s="258"/>
      <c r="B447" s="122" t="s">
        <v>450</v>
      </c>
      <c r="C447" s="122">
        <v>1</v>
      </c>
      <c r="D447" s="122" t="s">
        <v>450</v>
      </c>
      <c r="E447" s="122">
        <v>300</v>
      </c>
      <c r="F447" s="122" t="s">
        <v>420</v>
      </c>
      <c r="G447" s="122">
        <v>1500</v>
      </c>
      <c r="H447" s="122">
        <f>+C447*E447*G447</f>
        <v>450000</v>
      </c>
      <c r="I447" s="206">
        <f t="shared" si="92"/>
        <v>225000</v>
      </c>
      <c r="J447" s="121"/>
      <c r="K447" s="121"/>
      <c r="L447" s="123">
        <f t="shared" si="93"/>
        <v>225000</v>
      </c>
      <c r="M447" s="127"/>
      <c r="N447" s="123"/>
      <c r="O447" s="288">
        <f t="shared" si="91"/>
        <v>0</v>
      </c>
      <c r="P447" s="259"/>
    </row>
    <row r="448" spans="1:16" s="107" customFormat="1" ht="18.75">
      <c r="A448" s="258"/>
      <c r="B448" s="122" t="s">
        <v>451</v>
      </c>
      <c r="C448" s="122">
        <v>1</v>
      </c>
      <c r="D448" s="122" t="s">
        <v>451</v>
      </c>
      <c r="E448" s="122">
        <v>12</v>
      </c>
      <c r="F448" s="122" t="s">
        <v>420</v>
      </c>
      <c r="G448" s="122">
        <v>25000</v>
      </c>
      <c r="H448" s="122">
        <f>+C448*E448*G448</f>
        <v>300000</v>
      </c>
      <c r="I448" s="206">
        <f t="shared" si="92"/>
        <v>150000</v>
      </c>
      <c r="J448" s="121"/>
      <c r="K448" s="121"/>
      <c r="L448" s="123">
        <f t="shared" si="93"/>
        <v>150000</v>
      </c>
      <c r="M448" s="127"/>
      <c r="N448" s="123"/>
      <c r="O448" s="288">
        <f t="shared" si="91"/>
        <v>0</v>
      </c>
      <c r="P448" s="259"/>
    </row>
    <row r="449" spans="1:16" s="107" customFormat="1" ht="18.75">
      <c r="A449" s="258"/>
      <c r="B449" s="122" t="s">
        <v>452</v>
      </c>
      <c r="C449" s="122">
        <v>1</v>
      </c>
      <c r="D449" s="122" t="s">
        <v>453</v>
      </c>
      <c r="E449" s="122">
        <v>36</v>
      </c>
      <c r="F449" s="122" t="s">
        <v>420</v>
      </c>
      <c r="G449" s="122">
        <v>15000</v>
      </c>
      <c r="H449" s="122">
        <f>+C449*E449*G449</f>
        <v>540000</v>
      </c>
      <c r="I449" s="206">
        <f t="shared" si="92"/>
        <v>270000</v>
      </c>
      <c r="J449" s="121"/>
      <c r="K449" s="121"/>
      <c r="L449" s="123">
        <f t="shared" si="93"/>
        <v>270000</v>
      </c>
      <c r="M449" s="127"/>
      <c r="N449" s="123"/>
      <c r="O449" s="288">
        <f t="shared" si="91"/>
        <v>0</v>
      </c>
      <c r="P449" s="259"/>
    </row>
    <row r="450" spans="1:16" s="107" customFormat="1" ht="18.75">
      <c r="A450" s="258"/>
      <c r="B450" s="122" t="s">
        <v>454</v>
      </c>
      <c r="C450" s="122">
        <v>1</v>
      </c>
      <c r="D450" s="122" t="s">
        <v>455</v>
      </c>
      <c r="E450" s="122">
        <v>20</v>
      </c>
      <c r="F450" s="122" t="s">
        <v>420</v>
      </c>
      <c r="G450" s="122">
        <v>5000</v>
      </c>
      <c r="H450" s="122">
        <f>+C450*E450*G450</f>
        <v>100000</v>
      </c>
      <c r="I450" s="206">
        <f t="shared" si="92"/>
        <v>50000</v>
      </c>
      <c r="J450" s="121"/>
      <c r="K450" s="121"/>
      <c r="L450" s="123">
        <f t="shared" si="93"/>
        <v>50000</v>
      </c>
      <c r="M450" s="127"/>
      <c r="N450" s="123"/>
      <c r="O450" s="288">
        <f t="shared" si="91"/>
        <v>0</v>
      </c>
      <c r="P450" s="259"/>
    </row>
    <row r="451" spans="1:16" s="107" customFormat="1" ht="18.75">
      <c r="A451" s="258"/>
      <c r="B451" s="297"/>
      <c r="C451" s="296"/>
      <c r="D451" s="296"/>
      <c r="E451" s="296"/>
      <c r="F451" s="296"/>
      <c r="G451" s="298"/>
      <c r="H451" s="294"/>
      <c r="I451" s="206"/>
      <c r="J451" s="121"/>
      <c r="K451" s="121"/>
      <c r="L451" s="121"/>
      <c r="M451" s="127"/>
      <c r="N451" s="123"/>
      <c r="O451" s="288">
        <f t="shared" si="91"/>
        <v>0</v>
      </c>
      <c r="P451" s="259"/>
    </row>
    <row r="452" spans="1:16" s="107" customFormat="1" thickBot="1">
      <c r="A452" s="258"/>
      <c r="B452" s="201" t="s">
        <v>456</v>
      </c>
      <c r="C452" s="201"/>
      <c r="D452" s="201"/>
      <c r="E452" s="201"/>
      <c r="F452" s="201"/>
      <c r="G452" s="201"/>
      <c r="H452" s="201">
        <f>SUM(H373:H451)</f>
        <v>132809000</v>
      </c>
      <c r="I452" s="201">
        <f t="shared" ref="I452:N452" si="94">SUM(I373:I451)</f>
        <v>66404500</v>
      </c>
      <c r="J452" s="201">
        <f t="shared" si="94"/>
        <v>0</v>
      </c>
      <c r="K452" s="201">
        <f t="shared" si="94"/>
        <v>0</v>
      </c>
      <c r="L452" s="201">
        <f t="shared" si="94"/>
        <v>66404500</v>
      </c>
      <c r="M452" s="201">
        <f t="shared" si="94"/>
        <v>0</v>
      </c>
      <c r="N452" s="201">
        <f t="shared" si="94"/>
        <v>0</v>
      </c>
      <c r="O452" s="288">
        <f t="shared" si="91"/>
        <v>0</v>
      </c>
      <c r="P452" s="259"/>
    </row>
    <row r="453" spans="1:16" s="107" customFormat="1" thickTop="1">
      <c r="A453" s="258"/>
      <c r="B453" s="230"/>
      <c r="C453" s="231"/>
      <c r="D453" s="231"/>
      <c r="E453" s="231"/>
      <c r="F453" s="231"/>
      <c r="G453" s="232"/>
      <c r="H453" s="232"/>
      <c r="I453" s="232"/>
      <c r="J453" s="232"/>
      <c r="K453" s="232"/>
      <c r="L453" s="232"/>
      <c r="M453" s="232"/>
      <c r="N453" s="232"/>
      <c r="O453" s="288">
        <f t="shared" si="91"/>
        <v>0</v>
      </c>
      <c r="P453" s="259"/>
    </row>
    <row r="454" spans="1:16" s="107" customFormat="1" ht="18.75">
      <c r="A454" s="258"/>
      <c r="B454" s="202"/>
      <c r="C454" s="203"/>
      <c r="D454" s="203"/>
      <c r="E454" s="203"/>
      <c r="F454" s="203"/>
      <c r="G454" s="204"/>
      <c r="H454" s="204"/>
      <c r="I454" s="204"/>
      <c r="J454" s="204"/>
      <c r="K454" s="204"/>
      <c r="L454" s="204"/>
      <c r="M454" s="204"/>
      <c r="N454" s="204"/>
      <c r="O454" s="288">
        <f t="shared" ref="O454:O512" si="95">SUM(I454:N454)-H454</f>
        <v>0</v>
      </c>
      <c r="P454" s="259"/>
    </row>
    <row r="455" spans="1:16" s="107" customFormat="1" thickBot="1">
      <c r="A455" s="258"/>
      <c r="B455" s="227" t="s">
        <v>290</v>
      </c>
      <c r="C455" s="228"/>
      <c r="D455" s="228"/>
      <c r="E455" s="228"/>
      <c r="F455" s="228"/>
      <c r="G455" s="229"/>
      <c r="H455" s="229">
        <f>+H452+H371+H314+H275+H259</f>
        <v>701973000</v>
      </c>
      <c r="I455" s="229">
        <f t="shared" ref="I455:N455" si="96">+I452+I371+I314+I275+I259</f>
        <v>163348500</v>
      </c>
      <c r="J455" s="229">
        <f t="shared" si="96"/>
        <v>94444000</v>
      </c>
      <c r="K455" s="229">
        <f t="shared" si="96"/>
        <v>94444000</v>
      </c>
      <c r="L455" s="229">
        <f t="shared" si="96"/>
        <v>160848500</v>
      </c>
      <c r="M455" s="229">
        <f t="shared" si="96"/>
        <v>94444000</v>
      </c>
      <c r="N455" s="229">
        <f t="shared" si="96"/>
        <v>94444000</v>
      </c>
      <c r="O455" s="288">
        <f t="shared" si="95"/>
        <v>0</v>
      </c>
      <c r="P455" s="259"/>
    </row>
    <row r="456" spans="1:16" s="107" customFormat="1" thickTop="1">
      <c r="A456" s="258"/>
      <c r="B456" s="202"/>
      <c r="C456" s="203"/>
      <c r="D456" s="203"/>
      <c r="E456" s="203"/>
      <c r="F456" s="203"/>
      <c r="G456" s="204"/>
      <c r="H456" s="204"/>
      <c r="I456" s="206"/>
      <c r="J456" s="121"/>
      <c r="K456" s="121"/>
      <c r="L456" s="121"/>
      <c r="M456" s="127"/>
      <c r="N456" s="123"/>
      <c r="O456" s="288">
        <f t="shared" si="95"/>
        <v>0</v>
      </c>
      <c r="P456" s="259"/>
    </row>
    <row r="457" spans="1:16" s="107" customFormat="1" ht="75">
      <c r="A457" s="258"/>
      <c r="B457" s="154" t="s">
        <v>567</v>
      </c>
      <c r="C457" s="203"/>
      <c r="D457" s="203"/>
      <c r="E457" s="203"/>
      <c r="F457" s="203"/>
      <c r="G457" s="204"/>
      <c r="H457" s="204"/>
      <c r="I457" s="206"/>
      <c r="J457" s="121"/>
      <c r="K457" s="121"/>
      <c r="L457" s="121"/>
      <c r="M457" s="127"/>
      <c r="N457" s="123"/>
      <c r="O457" s="288">
        <f t="shared" si="95"/>
        <v>0</v>
      </c>
      <c r="P457" s="259"/>
    </row>
    <row r="458" spans="1:16" s="107" customFormat="1" ht="18.75">
      <c r="A458" s="258"/>
      <c r="B458" s="202"/>
      <c r="C458" s="203"/>
      <c r="D458" s="203"/>
      <c r="E458" s="203"/>
      <c r="F458" s="203"/>
      <c r="G458" s="204"/>
      <c r="H458" s="204"/>
      <c r="I458" s="206"/>
      <c r="J458" s="121"/>
      <c r="K458" s="121"/>
      <c r="L458" s="121"/>
      <c r="M458" s="127"/>
      <c r="N458" s="123"/>
      <c r="O458" s="288">
        <f t="shared" si="95"/>
        <v>0</v>
      </c>
      <c r="P458" s="259"/>
    </row>
    <row r="459" spans="1:16" s="107" customFormat="1" ht="18.75">
      <c r="A459" s="258"/>
      <c r="B459" s="202"/>
      <c r="C459" s="203"/>
      <c r="D459" s="203"/>
      <c r="E459" s="203"/>
      <c r="F459" s="203"/>
      <c r="G459" s="204"/>
      <c r="H459" s="204"/>
      <c r="I459" s="206"/>
      <c r="J459" s="121"/>
      <c r="K459" s="121"/>
      <c r="L459" s="121"/>
      <c r="M459" s="127"/>
      <c r="N459" s="123"/>
      <c r="O459" s="288">
        <f t="shared" si="95"/>
        <v>0</v>
      </c>
      <c r="P459" s="259"/>
    </row>
    <row r="460" spans="1:16" s="107" customFormat="1" ht="56.25">
      <c r="A460" s="258"/>
      <c r="B460" s="265" t="s">
        <v>530</v>
      </c>
      <c r="C460" s="203"/>
      <c r="D460" s="203"/>
      <c r="E460" s="203"/>
      <c r="F460" s="203"/>
      <c r="G460" s="204"/>
      <c r="H460" s="204"/>
      <c r="I460" s="206"/>
      <c r="J460" s="121"/>
      <c r="K460" s="121"/>
      <c r="L460" s="121"/>
      <c r="M460" s="127"/>
      <c r="N460" s="123"/>
      <c r="O460" s="288">
        <f t="shared" si="95"/>
        <v>0</v>
      </c>
      <c r="P460" s="259"/>
    </row>
    <row r="461" spans="1:16" s="107" customFormat="1" ht="18.75">
      <c r="A461" s="258"/>
      <c r="B461" s="202"/>
      <c r="C461" s="203"/>
      <c r="D461" s="203"/>
      <c r="E461" s="203"/>
      <c r="F461" s="203"/>
      <c r="G461" s="204"/>
      <c r="H461" s="204"/>
      <c r="I461" s="206"/>
      <c r="J461" s="121"/>
      <c r="K461" s="121"/>
      <c r="L461" s="121"/>
      <c r="M461" s="127"/>
      <c r="N461" s="123"/>
      <c r="O461" s="288">
        <f t="shared" si="95"/>
        <v>0</v>
      </c>
      <c r="P461" s="259"/>
    </row>
    <row r="462" spans="1:16" s="107" customFormat="1" ht="18.75">
      <c r="A462" s="258"/>
      <c r="B462" s="214" t="s">
        <v>254</v>
      </c>
      <c r="C462" s="215">
        <v>4</v>
      </c>
      <c r="D462" s="121" t="s">
        <v>13</v>
      </c>
      <c r="E462" s="121">
        <v>1</v>
      </c>
      <c r="F462" s="121" t="s">
        <v>12</v>
      </c>
      <c r="G462" s="266">
        <f>250*4000+500000</f>
        <v>1500000</v>
      </c>
      <c r="H462" s="122">
        <f>+C462*E462*G462</f>
        <v>6000000</v>
      </c>
      <c r="I462" s="206">
        <f>H462</f>
        <v>6000000</v>
      </c>
      <c r="J462" s="121"/>
      <c r="K462" s="121"/>
      <c r="L462" s="121"/>
      <c r="M462" s="127"/>
      <c r="N462" s="123"/>
      <c r="O462" s="288">
        <f t="shared" si="95"/>
        <v>0</v>
      </c>
      <c r="P462" s="259"/>
    </row>
    <row r="463" spans="1:16" s="107" customFormat="1" ht="18.75">
      <c r="A463" s="258"/>
      <c r="B463" s="214" t="s">
        <v>255</v>
      </c>
      <c r="C463" s="215">
        <v>4</v>
      </c>
      <c r="D463" s="121" t="s">
        <v>13</v>
      </c>
      <c r="E463" s="121">
        <v>1</v>
      </c>
      <c r="F463" s="121" t="s">
        <v>12</v>
      </c>
      <c r="G463" s="266">
        <f>250*4000+500000</f>
        <v>1500000</v>
      </c>
      <c r="H463" s="122">
        <f>+C463*E463*G463</f>
        <v>6000000</v>
      </c>
      <c r="I463" s="206">
        <f>H463</f>
        <v>6000000</v>
      </c>
      <c r="J463" s="121"/>
      <c r="K463" s="121"/>
      <c r="L463" s="121"/>
      <c r="M463" s="127"/>
      <c r="N463" s="123"/>
      <c r="O463" s="288">
        <f t="shared" si="95"/>
        <v>0</v>
      </c>
      <c r="P463" s="259"/>
    </row>
    <row r="464" spans="1:16" s="107" customFormat="1" ht="18.75">
      <c r="A464" s="258"/>
      <c r="B464" s="214" t="s">
        <v>256</v>
      </c>
      <c r="C464" s="215">
        <v>2</v>
      </c>
      <c r="D464" s="121" t="s">
        <v>13</v>
      </c>
      <c r="E464" s="121">
        <v>1</v>
      </c>
      <c r="F464" s="121" t="s">
        <v>12</v>
      </c>
      <c r="G464" s="266">
        <f>250*4000+500000</f>
        <v>1500000</v>
      </c>
      <c r="H464" s="122">
        <f>+C464*E464*G464</f>
        <v>3000000</v>
      </c>
      <c r="I464" s="206">
        <f>H464</f>
        <v>3000000</v>
      </c>
      <c r="J464" s="121"/>
      <c r="K464" s="121"/>
      <c r="L464" s="121"/>
      <c r="M464" s="127"/>
      <c r="N464" s="123"/>
      <c r="O464" s="288">
        <f t="shared" si="95"/>
        <v>0</v>
      </c>
      <c r="P464" s="259"/>
    </row>
    <row r="465" spans="1:16" s="107" customFormat="1" ht="18.75">
      <c r="A465" s="258"/>
      <c r="B465" s="202"/>
      <c r="C465" s="203"/>
      <c r="D465" s="203"/>
      <c r="E465" s="203"/>
      <c r="F465" s="203"/>
      <c r="G465" s="204"/>
      <c r="H465" s="204"/>
      <c r="I465" s="206"/>
      <c r="J465" s="121"/>
      <c r="K465" s="121"/>
      <c r="L465" s="121"/>
      <c r="M465" s="127"/>
      <c r="N465" s="123"/>
      <c r="O465" s="288">
        <f t="shared" si="95"/>
        <v>0</v>
      </c>
      <c r="P465" s="259"/>
    </row>
    <row r="466" spans="1:16" s="107" customFormat="1" thickBot="1">
      <c r="A466" s="258"/>
      <c r="B466" s="199" t="s">
        <v>0</v>
      </c>
      <c r="C466" s="200"/>
      <c r="D466" s="200"/>
      <c r="E466" s="200"/>
      <c r="F466" s="200"/>
      <c r="G466" s="201"/>
      <c r="H466" s="201">
        <f>SUM(H462:H465)</f>
        <v>15000000</v>
      </c>
      <c r="I466" s="201">
        <f t="shared" ref="I466:N466" si="97">SUM(I462:I465)</f>
        <v>15000000</v>
      </c>
      <c r="J466" s="201">
        <f t="shared" si="97"/>
        <v>0</v>
      </c>
      <c r="K466" s="201">
        <f t="shared" si="97"/>
        <v>0</v>
      </c>
      <c r="L466" s="201">
        <f t="shared" si="97"/>
        <v>0</v>
      </c>
      <c r="M466" s="201">
        <f t="shared" si="97"/>
        <v>0</v>
      </c>
      <c r="N466" s="201">
        <f t="shared" si="97"/>
        <v>0</v>
      </c>
      <c r="O466" s="288">
        <f t="shared" si="95"/>
        <v>0</v>
      </c>
      <c r="P466" s="259"/>
    </row>
    <row r="467" spans="1:16" s="107" customFormat="1" thickTop="1">
      <c r="A467" s="258"/>
      <c r="B467" s="202"/>
      <c r="C467" s="203"/>
      <c r="D467" s="203"/>
      <c r="E467" s="203"/>
      <c r="F467" s="203"/>
      <c r="G467" s="204"/>
      <c r="H467" s="204"/>
      <c r="I467" s="206"/>
      <c r="J467" s="121"/>
      <c r="K467" s="121"/>
      <c r="L467" s="121"/>
      <c r="M467" s="127"/>
      <c r="N467" s="123"/>
      <c r="O467" s="288">
        <f t="shared" si="95"/>
        <v>0</v>
      </c>
      <c r="P467" s="259"/>
    </row>
    <row r="468" spans="1:16" s="107" customFormat="1" ht="93.75">
      <c r="A468" s="258"/>
      <c r="B468" s="265" t="s">
        <v>568</v>
      </c>
      <c r="C468" s="203"/>
      <c r="D468" s="203"/>
      <c r="E468" s="203"/>
      <c r="F468" s="203"/>
      <c r="G468" s="204"/>
      <c r="H468" s="204"/>
      <c r="I468" s="206"/>
      <c r="J468" s="121"/>
      <c r="K468" s="121"/>
      <c r="L468" s="121"/>
      <c r="M468" s="127"/>
      <c r="N468" s="123"/>
      <c r="O468" s="288">
        <f t="shared" si="95"/>
        <v>0</v>
      </c>
      <c r="P468" s="259"/>
    </row>
    <row r="469" spans="1:16" s="107" customFormat="1" ht="18.75">
      <c r="A469" s="258"/>
      <c r="B469" s="202"/>
      <c r="C469" s="203"/>
      <c r="D469" s="203"/>
      <c r="E469" s="203"/>
      <c r="F469" s="203"/>
      <c r="G469" s="204"/>
      <c r="H469" s="204"/>
      <c r="I469" s="206"/>
      <c r="J469" s="121"/>
      <c r="K469" s="121"/>
      <c r="L469" s="121"/>
      <c r="M469" s="127"/>
      <c r="N469" s="123"/>
      <c r="O469" s="288">
        <f t="shared" si="95"/>
        <v>0</v>
      </c>
      <c r="P469" s="259"/>
    </row>
    <row r="470" spans="1:16" s="184" customFormat="1" ht="18.75">
      <c r="A470" s="258"/>
      <c r="B470" s="317" t="s">
        <v>517</v>
      </c>
      <c r="C470" s="318">
        <v>1</v>
      </c>
      <c r="D470" s="318" t="s">
        <v>13</v>
      </c>
      <c r="E470" s="318">
        <v>21</v>
      </c>
      <c r="F470" s="318" t="s">
        <v>10</v>
      </c>
      <c r="G470" s="283">
        <v>600000</v>
      </c>
      <c r="H470" s="180">
        <f t="shared" ref="H470:H475" si="98">+C470*E470*G470</f>
        <v>12600000</v>
      </c>
      <c r="I470" s="273"/>
      <c r="J470" s="273">
        <f t="shared" ref="J470:J475" si="99">H470</f>
        <v>12600000</v>
      </c>
      <c r="K470" s="179"/>
      <c r="L470" s="179"/>
      <c r="M470" s="239"/>
      <c r="N470" s="273"/>
      <c r="O470" s="288">
        <f t="shared" si="95"/>
        <v>0</v>
      </c>
      <c r="P470" s="259"/>
    </row>
    <row r="471" spans="1:16" s="184" customFormat="1" ht="18.75">
      <c r="A471" s="258"/>
      <c r="B471" s="317" t="s">
        <v>516</v>
      </c>
      <c r="C471" s="318">
        <v>1</v>
      </c>
      <c r="D471" s="318" t="s">
        <v>13</v>
      </c>
      <c r="E471" s="318">
        <v>21</v>
      </c>
      <c r="F471" s="318" t="s">
        <v>10</v>
      </c>
      <c r="G471" s="283">
        <v>500000</v>
      </c>
      <c r="H471" s="180">
        <f t="shared" si="98"/>
        <v>10500000</v>
      </c>
      <c r="I471" s="273"/>
      <c r="J471" s="273">
        <f t="shared" si="99"/>
        <v>10500000</v>
      </c>
      <c r="K471" s="179"/>
      <c r="L471" s="179"/>
      <c r="M471" s="239"/>
      <c r="N471" s="273"/>
      <c r="O471" s="288"/>
      <c r="P471" s="259"/>
    </row>
    <row r="472" spans="1:16" s="184" customFormat="1" ht="18.75">
      <c r="A472" s="258"/>
      <c r="B472" s="317" t="s">
        <v>113</v>
      </c>
      <c r="C472" s="318">
        <v>1</v>
      </c>
      <c r="D472" s="318" t="s">
        <v>257</v>
      </c>
      <c r="E472" s="318">
        <v>1</v>
      </c>
      <c r="F472" s="318" t="s">
        <v>79</v>
      </c>
      <c r="G472" s="283">
        <v>1000000</v>
      </c>
      <c r="H472" s="180">
        <f t="shared" si="98"/>
        <v>1000000</v>
      </c>
      <c r="I472" s="273"/>
      <c r="J472" s="273">
        <f t="shared" si="99"/>
        <v>1000000</v>
      </c>
      <c r="K472" s="179"/>
      <c r="L472" s="179"/>
      <c r="M472" s="239"/>
      <c r="N472" s="273"/>
      <c r="O472" s="288">
        <f t="shared" si="95"/>
        <v>0</v>
      </c>
      <c r="P472" s="259"/>
    </row>
    <row r="473" spans="1:16" s="184" customFormat="1" ht="18.75">
      <c r="A473" s="258"/>
      <c r="B473" s="317" t="s">
        <v>258</v>
      </c>
      <c r="C473" s="318">
        <v>1</v>
      </c>
      <c r="D473" s="318" t="s">
        <v>259</v>
      </c>
      <c r="E473" s="318">
        <v>12</v>
      </c>
      <c r="F473" s="318" t="s">
        <v>10</v>
      </c>
      <c r="G473" s="283">
        <v>250000</v>
      </c>
      <c r="H473" s="180">
        <f t="shared" si="98"/>
        <v>3000000</v>
      </c>
      <c r="I473" s="273"/>
      <c r="J473" s="273">
        <f t="shared" si="99"/>
        <v>3000000</v>
      </c>
      <c r="K473" s="179"/>
      <c r="L473" s="179"/>
      <c r="M473" s="239"/>
      <c r="N473" s="273"/>
      <c r="O473" s="288">
        <f t="shared" si="95"/>
        <v>0</v>
      </c>
      <c r="P473" s="259"/>
    </row>
    <row r="474" spans="1:16" s="184" customFormat="1" ht="18.75">
      <c r="A474" s="258"/>
      <c r="B474" s="317" t="s">
        <v>260</v>
      </c>
      <c r="C474" s="318">
        <v>2</v>
      </c>
      <c r="D474" s="318" t="s">
        <v>261</v>
      </c>
      <c r="E474" s="318">
        <v>7</v>
      </c>
      <c r="F474" s="318" t="s">
        <v>95</v>
      </c>
      <c r="G474" s="283">
        <v>300000</v>
      </c>
      <c r="H474" s="180">
        <f t="shared" si="98"/>
        <v>4200000</v>
      </c>
      <c r="I474" s="273"/>
      <c r="J474" s="273">
        <f t="shared" si="99"/>
        <v>4200000</v>
      </c>
      <c r="K474" s="179"/>
      <c r="L474" s="179"/>
      <c r="M474" s="239"/>
      <c r="N474" s="273"/>
      <c r="O474" s="288" t="s">
        <v>574</v>
      </c>
      <c r="P474" s="259"/>
    </row>
    <row r="475" spans="1:16" s="184" customFormat="1" ht="18.75">
      <c r="A475" s="293"/>
      <c r="B475" s="317" t="s">
        <v>262</v>
      </c>
      <c r="C475" s="318">
        <v>1</v>
      </c>
      <c r="D475" s="318" t="s">
        <v>257</v>
      </c>
      <c r="E475" s="318">
        <v>1</v>
      </c>
      <c r="F475" s="318" t="s">
        <v>79</v>
      </c>
      <c r="G475" s="283">
        <v>500000</v>
      </c>
      <c r="H475" s="180">
        <f t="shared" si="98"/>
        <v>500000</v>
      </c>
      <c r="I475" s="273"/>
      <c r="J475" s="273">
        <f t="shared" si="99"/>
        <v>500000</v>
      </c>
      <c r="K475" s="179"/>
      <c r="L475" s="179"/>
      <c r="M475" s="239"/>
      <c r="N475" s="273"/>
      <c r="O475" s="308"/>
      <c r="P475" s="259"/>
    </row>
    <row r="476" spans="1:16" s="184" customFormat="1" ht="18.75">
      <c r="A476" s="258"/>
      <c r="B476" s="343" t="s">
        <v>576</v>
      </c>
      <c r="C476" s="318"/>
      <c r="D476" s="318"/>
      <c r="E476" s="318"/>
      <c r="F476" s="318"/>
      <c r="G476" s="283"/>
      <c r="H476" s="180"/>
      <c r="I476" s="273"/>
      <c r="J476" s="273"/>
      <c r="K476" s="179"/>
      <c r="L476" s="179"/>
      <c r="M476" s="239"/>
      <c r="N476" s="273"/>
      <c r="O476" s="288"/>
      <c r="P476" s="259"/>
    </row>
    <row r="477" spans="1:16" s="184" customFormat="1" ht="18.75">
      <c r="A477" s="258"/>
      <c r="B477" s="317" t="s">
        <v>93</v>
      </c>
      <c r="C477" s="318">
        <v>2</v>
      </c>
      <c r="D477" s="318" t="s">
        <v>532</v>
      </c>
      <c r="E477" s="318">
        <v>1</v>
      </c>
      <c r="F477" s="318" t="s">
        <v>10</v>
      </c>
      <c r="G477" s="283">
        <v>150000</v>
      </c>
      <c r="H477" s="180">
        <f>+C477*E477*G477</f>
        <v>300000</v>
      </c>
      <c r="I477" s="273"/>
      <c r="J477" s="273">
        <f>H477</f>
        <v>300000</v>
      </c>
      <c r="K477" s="179"/>
      <c r="L477" s="179"/>
      <c r="M477" s="239"/>
      <c r="N477" s="273"/>
      <c r="O477" s="288"/>
      <c r="P477" s="259"/>
    </row>
    <row r="478" spans="1:16" s="184" customFormat="1" ht="18.75">
      <c r="A478" s="258"/>
      <c r="B478" s="317" t="s">
        <v>82</v>
      </c>
      <c r="C478" s="318">
        <v>30</v>
      </c>
      <c r="D478" s="318" t="s">
        <v>13</v>
      </c>
      <c r="E478" s="318">
        <v>2</v>
      </c>
      <c r="F478" s="318" t="s">
        <v>10</v>
      </c>
      <c r="G478" s="283">
        <v>50000</v>
      </c>
      <c r="H478" s="180">
        <f>+C478*E478*G478</f>
        <v>3000000</v>
      </c>
      <c r="I478" s="273"/>
      <c r="J478" s="273">
        <f>H478</f>
        <v>3000000</v>
      </c>
      <c r="K478" s="179"/>
      <c r="L478" s="179"/>
      <c r="M478" s="239"/>
      <c r="N478" s="273"/>
      <c r="O478" s="288"/>
      <c r="P478" s="259"/>
    </row>
    <row r="479" spans="1:16" s="184" customFormat="1" ht="18.75">
      <c r="A479" s="258"/>
      <c r="B479" s="317" t="s">
        <v>531</v>
      </c>
      <c r="C479" s="318">
        <v>30</v>
      </c>
      <c r="D479" s="318" t="s">
        <v>13</v>
      </c>
      <c r="E479" s="318">
        <v>2</v>
      </c>
      <c r="F479" s="318" t="s">
        <v>10</v>
      </c>
      <c r="G479" s="283">
        <f>+(30000+8000+8000)</f>
        <v>46000</v>
      </c>
      <c r="H479" s="180">
        <f>+C479*E479*G479</f>
        <v>2760000</v>
      </c>
      <c r="I479" s="273"/>
      <c r="J479" s="273">
        <f>H479</f>
        <v>2760000</v>
      </c>
      <c r="K479" s="179"/>
      <c r="L479" s="179"/>
      <c r="M479" s="239"/>
      <c r="N479" s="273"/>
      <c r="O479" s="288"/>
      <c r="P479" s="259"/>
    </row>
    <row r="480" spans="1:16" s="184" customFormat="1" ht="18.75">
      <c r="A480" s="258"/>
      <c r="B480" s="317" t="s">
        <v>113</v>
      </c>
      <c r="C480" s="318">
        <v>1</v>
      </c>
      <c r="D480" s="318" t="s">
        <v>257</v>
      </c>
      <c r="E480" s="318">
        <v>2</v>
      </c>
      <c r="F480" s="318" t="s">
        <v>79</v>
      </c>
      <c r="G480" s="283">
        <v>600000</v>
      </c>
      <c r="H480" s="180">
        <f>+C480*E480*G480</f>
        <v>1200000</v>
      </c>
      <c r="I480" s="273"/>
      <c r="J480" s="273">
        <f>H480</f>
        <v>1200000</v>
      </c>
      <c r="K480" s="179"/>
      <c r="L480" s="179"/>
      <c r="M480" s="239"/>
      <c r="N480" s="273"/>
      <c r="O480" s="288"/>
      <c r="P480" s="259"/>
    </row>
    <row r="481" spans="1:16" s="184" customFormat="1" ht="18.75">
      <c r="A481" s="258"/>
      <c r="B481" s="317"/>
      <c r="C481" s="318"/>
      <c r="D481" s="318"/>
      <c r="E481" s="318"/>
      <c r="F481" s="318"/>
      <c r="G481" s="283"/>
      <c r="H481" s="180"/>
      <c r="I481" s="273"/>
      <c r="J481" s="273"/>
      <c r="K481" s="179"/>
      <c r="L481" s="179"/>
      <c r="M481" s="239"/>
      <c r="N481" s="273"/>
      <c r="O481" s="288"/>
      <c r="P481" s="259"/>
    </row>
    <row r="482" spans="1:16" s="184" customFormat="1" ht="18.75">
      <c r="A482" s="258"/>
      <c r="B482" s="311"/>
      <c r="C482" s="178"/>
      <c r="D482" s="178"/>
      <c r="E482" s="178"/>
      <c r="F482" s="178"/>
      <c r="G482" s="310"/>
      <c r="H482" s="310"/>
      <c r="I482" s="273"/>
      <c r="J482" s="179"/>
      <c r="K482" s="179"/>
      <c r="L482" s="179"/>
      <c r="M482" s="239"/>
      <c r="N482" s="273"/>
      <c r="O482" s="288">
        <f t="shared" si="95"/>
        <v>0</v>
      </c>
      <c r="P482" s="259"/>
    </row>
    <row r="483" spans="1:16" s="184" customFormat="1" thickBot="1">
      <c r="A483" s="258"/>
      <c r="B483" s="334" t="s">
        <v>0</v>
      </c>
      <c r="C483" s="335"/>
      <c r="D483" s="335"/>
      <c r="E483" s="335"/>
      <c r="F483" s="335"/>
      <c r="G483" s="336"/>
      <c r="H483" s="336">
        <f>SUM(H470:H482)</f>
        <v>39060000</v>
      </c>
      <c r="I483" s="336">
        <f>SUM(I470:I482)</f>
        <v>0</v>
      </c>
      <c r="J483" s="336">
        <f>SUM(J470:J482)</f>
        <v>39060000</v>
      </c>
      <c r="K483" s="336">
        <f>SUM(K473:K482)</f>
        <v>0</v>
      </c>
      <c r="L483" s="336">
        <f>SUM(L473:L482)</f>
        <v>0</v>
      </c>
      <c r="M483" s="336">
        <f>SUM(M473:M482)</f>
        <v>0</v>
      </c>
      <c r="N483" s="336">
        <f>SUM(N473:N482)</f>
        <v>0</v>
      </c>
      <c r="O483" s="288">
        <f t="shared" si="95"/>
        <v>0</v>
      </c>
      <c r="P483" s="259"/>
    </row>
    <row r="484" spans="1:16" s="107" customFormat="1" thickTop="1">
      <c r="A484" s="258"/>
      <c r="B484" s="202"/>
      <c r="C484" s="203"/>
      <c r="D484" s="203"/>
      <c r="E484" s="203"/>
      <c r="F484" s="203"/>
      <c r="G484" s="204"/>
      <c r="H484" s="204"/>
      <c r="I484" s="206"/>
      <c r="J484" s="121"/>
      <c r="K484" s="121"/>
      <c r="L484" s="121"/>
      <c r="M484" s="127"/>
      <c r="N484" s="123"/>
      <c r="O484" s="288">
        <f t="shared" si="95"/>
        <v>0</v>
      </c>
      <c r="P484" s="259"/>
    </row>
    <row r="485" spans="1:16" s="107" customFormat="1" ht="75">
      <c r="A485" s="258"/>
      <c r="B485" s="265" t="s">
        <v>569</v>
      </c>
      <c r="C485" s="203"/>
      <c r="D485" s="203"/>
      <c r="E485" s="203"/>
      <c r="F485" s="203"/>
      <c r="G485" s="204"/>
      <c r="H485" s="204"/>
      <c r="I485" s="206"/>
      <c r="J485" s="121"/>
      <c r="K485" s="121"/>
      <c r="L485" s="121"/>
      <c r="M485" s="127"/>
      <c r="N485" s="123"/>
      <c r="O485" s="288">
        <f t="shared" si="95"/>
        <v>0</v>
      </c>
      <c r="P485" s="259"/>
    </row>
    <row r="486" spans="1:16" s="107" customFormat="1" ht="18.75">
      <c r="A486" s="258"/>
      <c r="B486" s="186" t="s">
        <v>22</v>
      </c>
      <c r="C486" s="187">
        <v>7</v>
      </c>
      <c r="D486" s="188" t="s">
        <v>9</v>
      </c>
      <c r="E486" s="187">
        <v>3</v>
      </c>
      <c r="F486" s="188" t="s">
        <v>16</v>
      </c>
      <c r="G486" s="187">
        <v>150000</v>
      </c>
      <c r="H486" s="187">
        <f>+C486*E486*G486</f>
        <v>3150000</v>
      </c>
      <c r="I486" s="206"/>
      <c r="J486" s="121"/>
      <c r="K486" s="123">
        <f>H486</f>
        <v>3150000</v>
      </c>
      <c r="L486" s="121"/>
      <c r="M486" s="127"/>
      <c r="N486" s="123"/>
      <c r="O486" s="288" t="s">
        <v>574</v>
      </c>
      <c r="P486" s="259"/>
    </row>
    <row r="487" spans="1:16" s="107" customFormat="1" ht="37.5">
      <c r="A487" s="258"/>
      <c r="B487" s="189" t="s">
        <v>263</v>
      </c>
      <c r="C487" s="190">
        <v>25</v>
      </c>
      <c r="D487" s="191" t="s">
        <v>11</v>
      </c>
      <c r="E487" s="190">
        <v>21</v>
      </c>
      <c r="F487" s="191" t="s">
        <v>10</v>
      </c>
      <c r="G487" s="190">
        <v>50000</v>
      </c>
      <c r="H487" s="190">
        <f>+C487*E487*G487</f>
        <v>26250000</v>
      </c>
      <c r="I487" s="206"/>
      <c r="J487" s="121"/>
      <c r="K487" s="123">
        <f t="shared" ref="K487:K500" si="100">H487</f>
        <v>26250000</v>
      </c>
      <c r="L487" s="121"/>
      <c r="M487" s="127"/>
      <c r="N487" s="123"/>
      <c r="O487" s="288">
        <f t="shared" si="95"/>
        <v>0</v>
      </c>
      <c r="P487" s="259"/>
    </row>
    <row r="488" spans="1:16" s="107" customFormat="1" ht="18.75">
      <c r="A488" s="258"/>
      <c r="B488" s="189" t="s">
        <v>161</v>
      </c>
      <c r="C488" s="190">
        <v>25</v>
      </c>
      <c r="D488" s="191" t="s">
        <v>11</v>
      </c>
      <c r="E488" s="190">
        <v>21</v>
      </c>
      <c r="F488" s="191" t="s">
        <v>109</v>
      </c>
      <c r="G488" s="190">
        <v>10000</v>
      </c>
      <c r="H488" s="190">
        <f>+C488*E488*G488</f>
        <v>5250000</v>
      </c>
      <c r="I488" s="206"/>
      <c r="J488" s="121"/>
      <c r="K488" s="123">
        <f t="shared" si="100"/>
        <v>5250000</v>
      </c>
      <c r="L488" s="121"/>
      <c r="M488" s="127"/>
      <c r="N488" s="123"/>
      <c r="O488" s="288">
        <f t="shared" si="95"/>
        <v>0</v>
      </c>
      <c r="P488" s="259"/>
    </row>
    <row r="489" spans="1:16" s="107" customFormat="1" ht="18.75">
      <c r="A489" s="258"/>
      <c r="B489" s="189" t="s">
        <v>4</v>
      </c>
      <c r="C489" s="190">
        <v>25</v>
      </c>
      <c r="D489" s="191" t="s">
        <v>11</v>
      </c>
      <c r="E489" s="190">
        <v>21</v>
      </c>
      <c r="F489" s="191" t="s">
        <v>16</v>
      </c>
      <c r="G489" s="190">
        <v>30000</v>
      </c>
      <c r="H489" s="190">
        <f>+C489*E489*G489</f>
        <v>15750000</v>
      </c>
      <c r="I489" s="206"/>
      <c r="J489" s="121"/>
      <c r="K489" s="123">
        <f t="shared" si="100"/>
        <v>15750000</v>
      </c>
      <c r="L489" s="121"/>
      <c r="M489" s="127"/>
      <c r="N489" s="123"/>
      <c r="O489" s="288">
        <f t="shared" si="95"/>
        <v>0</v>
      </c>
      <c r="P489" s="259"/>
    </row>
    <row r="490" spans="1:16" s="107" customFormat="1" ht="18.75">
      <c r="A490" s="258"/>
      <c r="B490" s="192" t="s">
        <v>138</v>
      </c>
      <c r="C490" s="190">
        <v>25</v>
      </c>
      <c r="D490" s="191" t="s">
        <v>11</v>
      </c>
      <c r="E490" s="190">
        <v>21</v>
      </c>
      <c r="F490" s="191" t="s">
        <v>16</v>
      </c>
      <c r="G490" s="190">
        <v>2000</v>
      </c>
      <c r="H490" s="190">
        <f>+C490*E490*G490</f>
        <v>1050000</v>
      </c>
      <c r="I490" s="206"/>
      <c r="J490" s="121"/>
      <c r="K490" s="123">
        <f t="shared" si="100"/>
        <v>1050000</v>
      </c>
      <c r="L490" s="121"/>
      <c r="M490" s="127"/>
      <c r="N490" s="123"/>
      <c r="O490" s="288">
        <f t="shared" si="95"/>
        <v>0</v>
      </c>
      <c r="P490" s="259"/>
    </row>
    <row r="491" spans="1:16" s="107" customFormat="1" ht="18.75">
      <c r="A491" s="258"/>
      <c r="B491" s="193" t="s">
        <v>6</v>
      </c>
      <c r="C491" s="194">
        <v>2</v>
      </c>
      <c r="D491" s="179" t="s">
        <v>6</v>
      </c>
      <c r="E491" s="179">
        <v>7</v>
      </c>
      <c r="F491" s="179" t="s">
        <v>12</v>
      </c>
      <c r="G491" s="180">
        <v>18000</v>
      </c>
      <c r="H491" s="180">
        <f t="shared" ref="H491:H500" si="101">+C491*E491*G491</f>
        <v>252000</v>
      </c>
      <c r="I491" s="206"/>
      <c r="J491" s="121"/>
      <c r="K491" s="123">
        <f t="shared" si="100"/>
        <v>252000</v>
      </c>
      <c r="L491" s="121"/>
      <c r="M491" s="127"/>
      <c r="N491" s="123"/>
      <c r="O491" s="288">
        <f t="shared" si="95"/>
        <v>0</v>
      </c>
      <c r="P491" s="259"/>
    </row>
    <row r="492" spans="1:16" s="107" customFormat="1" ht="18.75">
      <c r="A492" s="258"/>
      <c r="B492" s="193" t="s">
        <v>7</v>
      </c>
      <c r="C492" s="194">
        <v>2</v>
      </c>
      <c r="D492" s="179" t="s">
        <v>67</v>
      </c>
      <c r="E492" s="179">
        <v>7</v>
      </c>
      <c r="F492" s="179" t="s">
        <v>12</v>
      </c>
      <c r="G492" s="180">
        <v>7000</v>
      </c>
      <c r="H492" s="180">
        <f t="shared" si="101"/>
        <v>98000</v>
      </c>
      <c r="I492" s="206"/>
      <c r="J492" s="121"/>
      <c r="K492" s="123">
        <f t="shared" si="100"/>
        <v>98000</v>
      </c>
      <c r="L492" s="121"/>
      <c r="M492" s="127"/>
      <c r="N492" s="123"/>
      <c r="O492" s="288">
        <f t="shared" si="95"/>
        <v>0</v>
      </c>
      <c r="P492" s="259"/>
    </row>
    <row r="493" spans="1:16" s="107" customFormat="1" ht="18.75">
      <c r="A493" s="258"/>
      <c r="B493" s="193" t="s">
        <v>8</v>
      </c>
      <c r="C493" s="194">
        <v>2</v>
      </c>
      <c r="D493" s="179" t="s">
        <v>68</v>
      </c>
      <c r="E493" s="179">
        <v>7</v>
      </c>
      <c r="F493" s="179" t="s">
        <v>12</v>
      </c>
      <c r="G493" s="180">
        <v>18000</v>
      </c>
      <c r="H493" s="180">
        <f t="shared" si="101"/>
        <v>252000</v>
      </c>
      <c r="I493" s="206"/>
      <c r="J493" s="121"/>
      <c r="K493" s="123">
        <f t="shared" si="100"/>
        <v>252000</v>
      </c>
      <c r="L493" s="121"/>
      <c r="M493" s="127"/>
      <c r="N493" s="123"/>
      <c r="O493" s="288">
        <f t="shared" si="95"/>
        <v>0</v>
      </c>
      <c r="P493" s="259"/>
    </row>
    <row r="494" spans="1:16" s="107" customFormat="1" ht="18.75">
      <c r="A494" s="258"/>
      <c r="B494" s="193" t="s">
        <v>102</v>
      </c>
      <c r="C494" s="194">
        <v>25</v>
      </c>
      <c r="D494" s="179" t="s">
        <v>81</v>
      </c>
      <c r="E494" s="179">
        <v>7</v>
      </c>
      <c r="F494" s="179" t="s">
        <v>12</v>
      </c>
      <c r="G494" s="180">
        <v>3000</v>
      </c>
      <c r="H494" s="180">
        <f t="shared" si="101"/>
        <v>525000</v>
      </c>
      <c r="I494" s="206"/>
      <c r="J494" s="121"/>
      <c r="K494" s="123">
        <f t="shared" si="100"/>
        <v>525000</v>
      </c>
      <c r="L494" s="121"/>
      <c r="M494" s="127"/>
      <c r="N494" s="123"/>
      <c r="O494" s="288">
        <f t="shared" si="95"/>
        <v>0</v>
      </c>
      <c r="P494" s="259"/>
    </row>
    <row r="495" spans="1:16" s="107" customFormat="1" ht="18.75">
      <c r="A495" s="258"/>
      <c r="B495" s="193" t="s">
        <v>80</v>
      </c>
      <c r="C495" s="194">
        <v>25</v>
      </c>
      <c r="D495" s="179" t="s">
        <v>76</v>
      </c>
      <c r="E495" s="179">
        <v>7</v>
      </c>
      <c r="F495" s="179" t="s">
        <v>12</v>
      </c>
      <c r="G495" s="180">
        <v>3000</v>
      </c>
      <c r="H495" s="180">
        <f t="shared" si="101"/>
        <v>525000</v>
      </c>
      <c r="I495" s="206"/>
      <c r="J495" s="121"/>
      <c r="K495" s="123">
        <f t="shared" si="100"/>
        <v>525000</v>
      </c>
      <c r="L495" s="121"/>
      <c r="M495" s="127"/>
      <c r="N495" s="123"/>
      <c r="O495" s="288">
        <f t="shared" si="95"/>
        <v>0</v>
      </c>
      <c r="P495" s="259"/>
    </row>
    <row r="496" spans="1:16" s="107" customFormat="1" ht="18.75">
      <c r="A496" s="258"/>
      <c r="B496" s="195" t="s">
        <v>65</v>
      </c>
      <c r="C496" s="196">
        <v>25</v>
      </c>
      <c r="D496" s="191" t="s">
        <v>65</v>
      </c>
      <c r="E496" s="191">
        <v>7</v>
      </c>
      <c r="F496" s="191" t="s">
        <v>12</v>
      </c>
      <c r="G496" s="190">
        <v>5000</v>
      </c>
      <c r="H496" s="190">
        <f t="shared" si="101"/>
        <v>875000</v>
      </c>
      <c r="I496" s="206"/>
      <c r="J496" s="121"/>
      <c r="K496" s="123">
        <f t="shared" si="100"/>
        <v>875000</v>
      </c>
      <c r="L496" s="121"/>
      <c r="M496" s="127"/>
      <c r="N496" s="123"/>
      <c r="O496" s="288">
        <f t="shared" si="95"/>
        <v>0</v>
      </c>
      <c r="P496" s="259"/>
    </row>
    <row r="497" spans="1:16" s="107" customFormat="1" ht="18.75">
      <c r="A497" s="258"/>
      <c r="B497" s="186" t="s">
        <v>21</v>
      </c>
      <c r="C497" s="187">
        <v>2</v>
      </c>
      <c r="D497" s="188" t="s">
        <v>11</v>
      </c>
      <c r="E497" s="187">
        <v>21</v>
      </c>
      <c r="F497" s="188" t="s">
        <v>109</v>
      </c>
      <c r="G497" s="187">
        <v>200000</v>
      </c>
      <c r="H497" s="187">
        <f t="shared" si="101"/>
        <v>8400000</v>
      </c>
      <c r="I497" s="206"/>
      <c r="J497" s="121"/>
      <c r="K497" s="123">
        <f t="shared" si="100"/>
        <v>8400000</v>
      </c>
      <c r="L497" s="121"/>
      <c r="M497" s="127"/>
      <c r="N497" s="123"/>
      <c r="O497" s="288">
        <f t="shared" si="95"/>
        <v>0</v>
      </c>
      <c r="P497" s="259"/>
    </row>
    <row r="498" spans="1:16" s="107" customFormat="1" ht="18.75">
      <c r="A498" s="258"/>
      <c r="B498" s="186" t="s">
        <v>208</v>
      </c>
      <c r="C498" s="187">
        <v>2</v>
      </c>
      <c r="D498" s="188" t="s">
        <v>11</v>
      </c>
      <c r="E498" s="187">
        <v>21</v>
      </c>
      <c r="F498" s="188" t="s">
        <v>109</v>
      </c>
      <c r="G498" s="187">
        <v>50000</v>
      </c>
      <c r="H498" s="187">
        <f t="shared" si="101"/>
        <v>2100000</v>
      </c>
      <c r="I498" s="206"/>
      <c r="J498" s="121"/>
      <c r="K498" s="123">
        <f t="shared" si="100"/>
        <v>2100000</v>
      </c>
      <c r="L498" s="121"/>
      <c r="M498" s="127"/>
      <c r="N498" s="123"/>
      <c r="O498" s="288">
        <f t="shared" si="95"/>
        <v>0</v>
      </c>
      <c r="P498" s="259"/>
    </row>
    <row r="499" spans="1:16" s="107" customFormat="1" ht="18.75">
      <c r="A499" s="258"/>
      <c r="B499" s="197" t="s">
        <v>133</v>
      </c>
      <c r="C499" s="121">
        <v>2</v>
      </c>
      <c r="D499" s="121" t="s">
        <v>13</v>
      </c>
      <c r="E499" s="121">
        <v>7</v>
      </c>
      <c r="F499" s="121" t="s">
        <v>12</v>
      </c>
      <c r="G499" s="122">
        <v>50000</v>
      </c>
      <c r="H499" s="122">
        <f t="shared" si="101"/>
        <v>700000</v>
      </c>
      <c r="I499" s="206"/>
      <c r="J499" s="121"/>
      <c r="K499" s="123">
        <f t="shared" si="100"/>
        <v>700000</v>
      </c>
      <c r="L499" s="121"/>
      <c r="M499" s="127"/>
      <c r="N499" s="123"/>
      <c r="O499" s="288">
        <f t="shared" si="95"/>
        <v>0</v>
      </c>
      <c r="P499" s="259"/>
    </row>
    <row r="500" spans="1:16" s="107" customFormat="1" ht="18.75">
      <c r="A500" s="258"/>
      <c r="B500" s="197" t="s">
        <v>108</v>
      </c>
      <c r="C500" s="121">
        <v>2</v>
      </c>
      <c r="D500" s="121" t="s">
        <v>13</v>
      </c>
      <c r="E500" s="121">
        <v>7</v>
      </c>
      <c r="F500" s="121" t="s">
        <v>12</v>
      </c>
      <c r="G500" s="122">
        <v>50000</v>
      </c>
      <c r="H500" s="122">
        <f t="shared" si="101"/>
        <v>700000</v>
      </c>
      <c r="I500" s="206"/>
      <c r="J500" s="121"/>
      <c r="K500" s="123">
        <f t="shared" si="100"/>
        <v>700000</v>
      </c>
      <c r="L500" s="121"/>
      <c r="M500" s="127"/>
      <c r="N500" s="123"/>
      <c r="O500" s="288">
        <f t="shared" si="95"/>
        <v>0</v>
      </c>
      <c r="P500" s="259"/>
    </row>
    <row r="501" spans="1:16" s="107" customFormat="1" ht="18.75">
      <c r="A501" s="258"/>
      <c r="B501" s="193"/>
      <c r="C501" s="194"/>
      <c r="D501" s="179"/>
      <c r="E501" s="179"/>
      <c r="F501" s="179"/>
      <c r="G501" s="180"/>
      <c r="H501" s="180"/>
      <c r="I501" s="206"/>
      <c r="J501" s="121"/>
      <c r="K501" s="121"/>
      <c r="L501" s="121"/>
      <c r="M501" s="127"/>
      <c r="N501" s="123"/>
      <c r="O501" s="288">
        <f t="shared" si="95"/>
        <v>0</v>
      </c>
      <c r="P501" s="259"/>
    </row>
    <row r="502" spans="1:16" s="107" customFormat="1" thickBot="1">
      <c r="A502" s="258"/>
      <c r="B502" s="199" t="s">
        <v>0</v>
      </c>
      <c r="C502" s="200"/>
      <c r="D502" s="200"/>
      <c r="E502" s="200"/>
      <c r="F502" s="200"/>
      <c r="G502" s="201"/>
      <c r="H502" s="201">
        <f>SUM(H484:H501)</f>
        <v>65877000</v>
      </c>
      <c r="I502" s="201">
        <f t="shared" ref="I502:N502" si="102">SUM(I484:I501)</f>
        <v>0</v>
      </c>
      <c r="J502" s="201">
        <f t="shared" si="102"/>
        <v>0</v>
      </c>
      <c r="K502" s="201">
        <f t="shared" si="102"/>
        <v>65877000</v>
      </c>
      <c r="L502" s="201">
        <f t="shared" si="102"/>
        <v>0</v>
      </c>
      <c r="M502" s="201">
        <f t="shared" si="102"/>
        <v>0</v>
      </c>
      <c r="N502" s="201">
        <f t="shared" si="102"/>
        <v>0</v>
      </c>
      <c r="O502" s="288">
        <f t="shared" si="95"/>
        <v>0</v>
      </c>
      <c r="P502" s="259"/>
    </row>
    <row r="503" spans="1:16" s="107" customFormat="1" thickTop="1">
      <c r="A503" s="258"/>
      <c r="B503" s="202"/>
      <c r="C503" s="203"/>
      <c r="D503" s="203"/>
      <c r="E503" s="203"/>
      <c r="F503" s="203"/>
      <c r="G503" s="204"/>
      <c r="H503" s="204"/>
      <c r="I503" s="206"/>
      <c r="J503" s="121"/>
      <c r="K503" s="121"/>
      <c r="L503" s="121"/>
      <c r="M503" s="127"/>
      <c r="N503" s="123"/>
      <c r="O503" s="288">
        <f t="shared" si="95"/>
        <v>0</v>
      </c>
      <c r="P503" s="259"/>
    </row>
    <row r="504" spans="1:16" s="107" customFormat="1" ht="18.75">
      <c r="A504" s="258"/>
      <c r="B504" s="202"/>
      <c r="C504" s="203"/>
      <c r="D504" s="203"/>
      <c r="E504" s="203"/>
      <c r="F504" s="203"/>
      <c r="G504" s="204"/>
      <c r="H504" s="204"/>
      <c r="I504" s="206"/>
      <c r="J504" s="121"/>
      <c r="K504" s="121"/>
      <c r="L504" s="121"/>
      <c r="M504" s="127"/>
      <c r="N504" s="123"/>
      <c r="O504" s="288">
        <f t="shared" si="95"/>
        <v>0</v>
      </c>
      <c r="P504" s="259"/>
    </row>
    <row r="505" spans="1:16" s="107" customFormat="1" ht="75">
      <c r="A505" s="258"/>
      <c r="B505" s="268" t="s">
        <v>560</v>
      </c>
      <c r="C505" s="203"/>
      <c r="D505" s="203"/>
      <c r="E505" s="203"/>
      <c r="F505" s="203"/>
      <c r="G505" s="204"/>
      <c r="H505" s="204"/>
      <c r="I505" s="206"/>
      <c r="J505" s="121"/>
      <c r="K505" s="121"/>
      <c r="L505" s="121"/>
      <c r="M505" s="127"/>
      <c r="N505" s="123"/>
      <c r="O505" s="288">
        <f t="shared" si="95"/>
        <v>0</v>
      </c>
      <c r="P505" s="259"/>
    </row>
    <row r="506" spans="1:16" s="107" customFormat="1" ht="18.75">
      <c r="A506" s="258"/>
      <c r="B506" s="202"/>
      <c r="C506" s="203"/>
      <c r="D506" s="203"/>
      <c r="E506" s="203"/>
      <c r="F506" s="203"/>
      <c r="G506" s="204"/>
      <c r="H506" s="204"/>
      <c r="I506" s="206"/>
      <c r="J506" s="121"/>
      <c r="K506" s="121"/>
      <c r="L506" s="121"/>
      <c r="M506" s="127"/>
      <c r="N506" s="123"/>
      <c r="O506" s="288">
        <f t="shared" si="95"/>
        <v>0</v>
      </c>
      <c r="P506" s="259"/>
    </row>
    <row r="507" spans="1:16" s="107" customFormat="1" ht="18.75">
      <c r="A507" s="258"/>
      <c r="B507" s="189" t="s">
        <v>175</v>
      </c>
      <c r="C507" s="191"/>
      <c r="D507" s="241"/>
      <c r="E507" s="191"/>
      <c r="F507" s="191"/>
      <c r="G507" s="190"/>
      <c r="H507" s="190"/>
      <c r="I507" s="206"/>
      <c r="J507" s="121"/>
      <c r="K507" s="121"/>
      <c r="L507" s="121"/>
      <c r="M507" s="127"/>
      <c r="N507" s="123"/>
      <c r="O507" s="288">
        <f t="shared" si="95"/>
        <v>0</v>
      </c>
      <c r="P507" s="259"/>
    </row>
    <row r="508" spans="1:16" s="107" customFormat="1" ht="18.75">
      <c r="A508" s="258"/>
      <c r="B508" s="189" t="s">
        <v>176</v>
      </c>
      <c r="C508" s="191">
        <v>3</v>
      </c>
      <c r="D508" s="241" t="s">
        <v>83</v>
      </c>
      <c r="E508" s="191">
        <v>3</v>
      </c>
      <c r="F508" s="190" t="s">
        <v>11</v>
      </c>
      <c r="G508" s="190">
        <v>400000</v>
      </c>
      <c r="H508" s="190">
        <f t="shared" ref="H508:H513" si="103">+C508*E508*G508</f>
        <v>3600000</v>
      </c>
      <c r="I508" s="206"/>
      <c r="J508" s="123">
        <f t="shared" ref="J508:J513" si="104">H508/3</f>
        <v>1200000</v>
      </c>
      <c r="K508" s="121"/>
      <c r="L508" s="123">
        <f t="shared" ref="L508:L513" si="105">J508</f>
        <v>1200000</v>
      </c>
      <c r="M508" s="127"/>
      <c r="N508" s="123">
        <f t="shared" ref="N508:N513" si="106">L508</f>
        <v>1200000</v>
      </c>
      <c r="O508" s="288">
        <f t="shared" si="95"/>
        <v>0</v>
      </c>
      <c r="P508" s="259"/>
    </row>
    <row r="509" spans="1:16" s="107" customFormat="1" ht="18.75">
      <c r="A509" s="258"/>
      <c r="B509" s="189" t="s">
        <v>181</v>
      </c>
      <c r="C509" s="191">
        <v>3</v>
      </c>
      <c r="D509" s="241" t="s">
        <v>83</v>
      </c>
      <c r="E509" s="191">
        <v>3</v>
      </c>
      <c r="F509" s="190" t="s">
        <v>11</v>
      </c>
      <c r="G509" s="190">
        <v>800000</v>
      </c>
      <c r="H509" s="190">
        <f t="shared" si="103"/>
        <v>7200000</v>
      </c>
      <c r="I509" s="206"/>
      <c r="J509" s="123">
        <f t="shared" si="104"/>
        <v>2400000</v>
      </c>
      <c r="K509" s="121"/>
      <c r="L509" s="123">
        <f t="shared" si="105"/>
        <v>2400000</v>
      </c>
      <c r="M509" s="127"/>
      <c r="N509" s="123">
        <f t="shared" si="106"/>
        <v>2400000</v>
      </c>
      <c r="O509" s="288">
        <f t="shared" si="95"/>
        <v>0</v>
      </c>
      <c r="P509" s="259"/>
    </row>
    <row r="510" spans="1:16" s="107" customFormat="1" ht="18.75">
      <c r="A510" s="258"/>
      <c r="B510" s="189" t="s">
        <v>177</v>
      </c>
      <c r="C510" s="191">
        <v>3</v>
      </c>
      <c r="D510" s="241" t="s">
        <v>83</v>
      </c>
      <c r="E510" s="191">
        <v>1</v>
      </c>
      <c r="F510" s="190" t="s">
        <v>180</v>
      </c>
      <c r="G510" s="190">
        <v>1200000</v>
      </c>
      <c r="H510" s="190">
        <f t="shared" si="103"/>
        <v>3600000</v>
      </c>
      <c r="I510" s="206"/>
      <c r="J510" s="123">
        <f t="shared" si="104"/>
        <v>1200000</v>
      </c>
      <c r="K510" s="121"/>
      <c r="L510" s="123">
        <f t="shared" si="105"/>
        <v>1200000</v>
      </c>
      <c r="M510" s="127"/>
      <c r="N510" s="123">
        <f t="shared" si="106"/>
        <v>1200000</v>
      </c>
      <c r="O510" s="288">
        <f t="shared" si="95"/>
        <v>0</v>
      </c>
      <c r="P510" s="259"/>
    </row>
    <row r="511" spans="1:16" s="107" customFormat="1" ht="18.75">
      <c r="A511" s="258"/>
      <c r="B511" s="189" t="s">
        <v>179</v>
      </c>
      <c r="C511" s="191">
        <v>3</v>
      </c>
      <c r="D511" s="241" t="s">
        <v>11</v>
      </c>
      <c r="E511" s="191">
        <v>10</v>
      </c>
      <c r="F511" s="190" t="s">
        <v>16</v>
      </c>
      <c r="G511" s="190">
        <v>100000</v>
      </c>
      <c r="H511" s="190">
        <f t="shared" si="103"/>
        <v>3000000</v>
      </c>
      <c r="I511" s="206"/>
      <c r="J511" s="123">
        <f t="shared" si="104"/>
        <v>1000000</v>
      </c>
      <c r="K511" s="121"/>
      <c r="L511" s="123">
        <f t="shared" si="105"/>
        <v>1000000</v>
      </c>
      <c r="M511" s="127"/>
      <c r="N511" s="123">
        <f t="shared" si="106"/>
        <v>1000000</v>
      </c>
      <c r="O511" s="288">
        <f t="shared" si="95"/>
        <v>0</v>
      </c>
      <c r="P511" s="259"/>
    </row>
    <row r="512" spans="1:16" s="107" customFormat="1" ht="18.75">
      <c r="A512" s="258"/>
      <c r="B512" s="189" t="s">
        <v>119</v>
      </c>
      <c r="C512" s="191">
        <v>3</v>
      </c>
      <c r="D512" s="241" t="s">
        <v>11</v>
      </c>
      <c r="E512" s="191">
        <v>10</v>
      </c>
      <c r="F512" s="190" t="s">
        <v>16</v>
      </c>
      <c r="G512" s="190">
        <v>20000</v>
      </c>
      <c r="H512" s="190">
        <f t="shared" si="103"/>
        <v>600000</v>
      </c>
      <c r="I512" s="206"/>
      <c r="J512" s="123">
        <f t="shared" si="104"/>
        <v>200000</v>
      </c>
      <c r="K512" s="121"/>
      <c r="L512" s="123">
        <f t="shared" si="105"/>
        <v>200000</v>
      </c>
      <c r="M512" s="127"/>
      <c r="N512" s="123">
        <f t="shared" si="106"/>
        <v>200000</v>
      </c>
      <c r="O512" s="288">
        <f t="shared" si="95"/>
        <v>0</v>
      </c>
      <c r="P512" s="259"/>
    </row>
    <row r="513" spans="1:16" s="107" customFormat="1" ht="18.75">
      <c r="A513" s="258"/>
      <c r="B513" s="189" t="s">
        <v>82</v>
      </c>
      <c r="C513" s="191">
        <v>3</v>
      </c>
      <c r="D513" s="241" t="s">
        <v>11</v>
      </c>
      <c r="E513" s="191">
        <v>2</v>
      </c>
      <c r="F513" s="190" t="s">
        <v>180</v>
      </c>
      <c r="G513" s="190">
        <v>100000</v>
      </c>
      <c r="H513" s="190">
        <f t="shared" si="103"/>
        <v>600000</v>
      </c>
      <c r="I513" s="206"/>
      <c r="J513" s="123">
        <f t="shared" si="104"/>
        <v>200000</v>
      </c>
      <c r="K513" s="121"/>
      <c r="L513" s="123">
        <f t="shared" si="105"/>
        <v>200000</v>
      </c>
      <c r="M513" s="127"/>
      <c r="N513" s="123">
        <f t="shared" si="106"/>
        <v>200000</v>
      </c>
      <c r="O513" s="288">
        <f t="shared" ref="O513:O578" si="107">SUM(I513:N513)-H513</f>
        <v>0</v>
      </c>
      <c r="P513" s="259"/>
    </row>
    <row r="514" spans="1:16" s="107" customFormat="1" ht="18.75">
      <c r="A514" s="258"/>
      <c r="B514" s="189"/>
      <c r="C514" s="191"/>
      <c r="D514" s="241"/>
      <c r="E514" s="191"/>
      <c r="F514" s="190"/>
      <c r="G514" s="190"/>
      <c r="H514" s="190"/>
      <c r="I514" s="206"/>
      <c r="J514" s="121"/>
      <c r="K514" s="121"/>
      <c r="L514" s="121"/>
      <c r="M514" s="127"/>
      <c r="N514" s="123"/>
      <c r="O514" s="288">
        <f t="shared" si="107"/>
        <v>0</v>
      </c>
      <c r="P514" s="259"/>
    </row>
    <row r="515" spans="1:16" s="107" customFormat="1" thickBot="1">
      <c r="A515" s="258"/>
      <c r="B515" s="199" t="s">
        <v>0</v>
      </c>
      <c r="C515" s="200"/>
      <c r="D515" s="245"/>
      <c r="E515" s="200"/>
      <c r="F515" s="200"/>
      <c r="G515" s="201"/>
      <c r="H515" s="201">
        <f>SUM(H507:H514)</f>
        <v>18600000</v>
      </c>
      <c r="I515" s="201">
        <f t="shared" ref="I515:N515" si="108">SUM(I507:I514)</f>
        <v>0</v>
      </c>
      <c r="J515" s="201">
        <f t="shared" si="108"/>
        <v>6200000</v>
      </c>
      <c r="K515" s="201">
        <f t="shared" si="108"/>
        <v>0</v>
      </c>
      <c r="L515" s="201">
        <f t="shared" si="108"/>
        <v>6200000</v>
      </c>
      <c r="M515" s="201">
        <f t="shared" si="108"/>
        <v>0</v>
      </c>
      <c r="N515" s="201">
        <f t="shared" si="108"/>
        <v>6200000</v>
      </c>
      <c r="O515" s="288">
        <f t="shared" si="107"/>
        <v>0</v>
      </c>
      <c r="P515" s="259"/>
    </row>
    <row r="516" spans="1:16" s="107" customFormat="1" thickTop="1">
      <c r="A516" s="258"/>
      <c r="B516" s="202"/>
      <c r="C516" s="203"/>
      <c r="D516" s="203"/>
      <c r="E516" s="203"/>
      <c r="F516" s="203"/>
      <c r="G516" s="204"/>
      <c r="H516" s="204"/>
      <c r="I516" s="206"/>
      <c r="J516" s="121"/>
      <c r="K516" s="121"/>
      <c r="L516" s="121"/>
      <c r="M516" s="127"/>
      <c r="N516" s="123"/>
      <c r="O516" s="288">
        <f t="shared" si="107"/>
        <v>0</v>
      </c>
      <c r="P516" s="259"/>
    </row>
    <row r="517" spans="1:16" s="107" customFormat="1" ht="37.5">
      <c r="A517" s="258"/>
      <c r="B517" s="265" t="s">
        <v>551</v>
      </c>
      <c r="C517" s="203"/>
      <c r="D517" s="203"/>
      <c r="E517" s="203"/>
      <c r="F517" s="203"/>
      <c r="G517" s="204"/>
      <c r="H517" s="204"/>
      <c r="I517" s="206"/>
      <c r="J517" s="121"/>
      <c r="K517" s="121"/>
      <c r="L517" s="121"/>
      <c r="M517" s="127"/>
      <c r="N517" s="123"/>
      <c r="O517" s="288">
        <f t="shared" si="107"/>
        <v>0</v>
      </c>
      <c r="P517" s="259"/>
    </row>
    <row r="518" spans="1:16" s="107" customFormat="1" ht="18.75">
      <c r="A518" s="258"/>
      <c r="B518" s="202" t="s">
        <v>264</v>
      </c>
      <c r="C518" s="203"/>
      <c r="D518" s="203"/>
      <c r="E518" s="203"/>
      <c r="F518" s="203"/>
      <c r="G518" s="204"/>
      <c r="H518" s="204"/>
      <c r="I518" s="206"/>
      <c r="J518" s="121"/>
      <c r="K518" s="121"/>
      <c r="L518" s="121"/>
      <c r="M518" s="127"/>
      <c r="N518" s="123"/>
      <c r="O518" s="288">
        <f t="shared" si="107"/>
        <v>0</v>
      </c>
      <c r="P518" s="259"/>
    </row>
    <row r="519" spans="1:16" s="107" customFormat="1" ht="18.75">
      <c r="A519" s="258"/>
      <c r="B519" s="214" t="s">
        <v>577</v>
      </c>
      <c r="C519" s="215">
        <v>1</v>
      </c>
      <c r="D519" s="269" t="s">
        <v>11</v>
      </c>
      <c r="E519" s="269">
        <v>18</v>
      </c>
      <c r="F519" s="269" t="s">
        <v>111</v>
      </c>
      <c r="G519" s="269">
        <f>3500000*1.1*1.1*1.15</f>
        <v>4870250.0000000009</v>
      </c>
      <c r="H519" s="190">
        <f>+C519*E519*G519</f>
        <v>87664500.000000015</v>
      </c>
      <c r="I519" s="206">
        <f t="shared" ref="I519:I561" si="109">H519/6</f>
        <v>14610750.000000002</v>
      </c>
      <c r="J519" s="123">
        <f t="shared" ref="J519:N530" si="110">I519</f>
        <v>14610750.000000002</v>
      </c>
      <c r="K519" s="123">
        <f t="shared" si="110"/>
        <v>14610750.000000002</v>
      </c>
      <c r="L519" s="123">
        <f t="shared" si="110"/>
        <v>14610750.000000002</v>
      </c>
      <c r="M519" s="123">
        <f t="shared" si="110"/>
        <v>14610750.000000002</v>
      </c>
      <c r="N519" s="123">
        <f t="shared" si="110"/>
        <v>14610750.000000002</v>
      </c>
      <c r="O519" s="288">
        <f t="shared" si="107"/>
        <v>0</v>
      </c>
      <c r="P519" s="259"/>
    </row>
    <row r="520" spans="1:16" s="332" customFormat="1" ht="18.75">
      <c r="A520" s="330"/>
      <c r="B520" s="214" t="s">
        <v>578</v>
      </c>
      <c r="C520" s="215">
        <v>1</v>
      </c>
      <c r="D520" s="269" t="s">
        <v>11</v>
      </c>
      <c r="E520" s="269">
        <v>18</v>
      </c>
      <c r="F520" s="269" t="s">
        <v>111</v>
      </c>
      <c r="G520" s="269">
        <f>2000000*1.1*1.1*1.15</f>
        <v>2783000</v>
      </c>
      <c r="H520" s="190">
        <f>+C520*E520*G520</f>
        <v>50094000</v>
      </c>
      <c r="I520" s="206">
        <f>H520/6</f>
        <v>8349000</v>
      </c>
      <c r="J520" s="123">
        <f>I520</f>
        <v>8349000</v>
      </c>
      <c r="K520" s="123">
        <f>J520</f>
        <v>8349000</v>
      </c>
      <c r="L520" s="123">
        <f>K520</f>
        <v>8349000</v>
      </c>
      <c r="M520" s="123">
        <f>L520</f>
        <v>8349000</v>
      </c>
      <c r="N520" s="123">
        <f>M520</f>
        <v>8349000</v>
      </c>
      <c r="O520" s="331">
        <f>SUM(I520:N520)-H520</f>
        <v>0</v>
      </c>
      <c r="P520" s="259"/>
    </row>
    <row r="521" spans="1:16" s="107" customFormat="1" ht="18.75">
      <c r="A521" s="258"/>
      <c r="B521" s="214" t="s">
        <v>579</v>
      </c>
      <c r="C521" s="215">
        <v>1</v>
      </c>
      <c r="D521" s="269" t="s">
        <v>11</v>
      </c>
      <c r="E521" s="269">
        <v>18</v>
      </c>
      <c r="F521" s="269" t="s">
        <v>111</v>
      </c>
      <c r="G521" s="269">
        <v>600000</v>
      </c>
      <c r="H521" s="190">
        <f>+C521*E521*G521</f>
        <v>10800000</v>
      </c>
      <c r="I521" s="206">
        <f t="shared" si="109"/>
        <v>1800000</v>
      </c>
      <c r="J521" s="123">
        <f t="shared" si="110"/>
        <v>1800000</v>
      </c>
      <c r="K521" s="123">
        <f t="shared" si="110"/>
        <v>1800000</v>
      </c>
      <c r="L521" s="123">
        <f t="shared" si="110"/>
        <v>1800000</v>
      </c>
      <c r="M521" s="123">
        <f t="shared" si="110"/>
        <v>1800000</v>
      </c>
      <c r="N521" s="123">
        <f t="shared" si="110"/>
        <v>1800000</v>
      </c>
      <c r="O521" s="288">
        <f t="shared" si="107"/>
        <v>0</v>
      </c>
      <c r="P521" s="259"/>
    </row>
    <row r="522" spans="1:16" s="107" customFormat="1" ht="18.75">
      <c r="A522" s="258"/>
      <c r="B522" s="202"/>
      <c r="C522" s="215"/>
      <c r="D522" s="269"/>
      <c r="E522" s="269"/>
      <c r="F522" s="269"/>
      <c r="G522" s="269"/>
      <c r="H522" s="266"/>
      <c r="I522" s="206">
        <f t="shared" si="109"/>
        <v>0</v>
      </c>
      <c r="J522" s="123">
        <f t="shared" si="110"/>
        <v>0</v>
      </c>
      <c r="K522" s="123">
        <f t="shared" si="110"/>
        <v>0</v>
      </c>
      <c r="L522" s="123">
        <f t="shared" si="110"/>
        <v>0</v>
      </c>
      <c r="M522" s="123">
        <f t="shared" si="110"/>
        <v>0</v>
      </c>
      <c r="N522" s="123">
        <f t="shared" si="110"/>
        <v>0</v>
      </c>
      <c r="O522" s="288">
        <f t="shared" si="107"/>
        <v>0</v>
      </c>
      <c r="P522" s="259"/>
    </row>
    <row r="523" spans="1:16" s="107" customFormat="1" ht="18.75">
      <c r="A523" s="258"/>
      <c r="B523" s="202" t="s">
        <v>561</v>
      </c>
      <c r="C523" s="215"/>
      <c r="D523" s="269"/>
      <c r="E523" s="269"/>
      <c r="F523" s="269"/>
      <c r="G523" s="269"/>
      <c r="H523" s="266"/>
      <c r="I523" s="206">
        <f t="shared" si="109"/>
        <v>0</v>
      </c>
      <c r="J523" s="123">
        <f t="shared" si="110"/>
        <v>0</v>
      </c>
      <c r="K523" s="123">
        <f t="shared" si="110"/>
        <v>0</v>
      </c>
      <c r="L523" s="123">
        <f t="shared" si="110"/>
        <v>0</v>
      </c>
      <c r="M523" s="123">
        <f t="shared" si="110"/>
        <v>0</v>
      </c>
      <c r="N523" s="123">
        <f t="shared" si="110"/>
        <v>0</v>
      </c>
      <c r="O523" s="288">
        <f t="shared" si="107"/>
        <v>0</v>
      </c>
      <c r="P523" s="259"/>
    </row>
    <row r="524" spans="1:16" s="107" customFormat="1" ht="18.75">
      <c r="A524" s="258"/>
      <c r="B524" s="214" t="s">
        <v>110</v>
      </c>
      <c r="C524" s="215">
        <v>1</v>
      </c>
      <c r="D524" s="269" t="s">
        <v>11</v>
      </c>
      <c r="E524" s="269">
        <v>18</v>
      </c>
      <c r="F524" s="269" t="s">
        <v>111</v>
      </c>
      <c r="G524" s="269">
        <f>11765455*0.3</f>
        <v>3529636.5</v>
      </c>
      <c r="H524" s="190">
        <f t="shared" ref="H524:H533" si="111">+C524*E524*G524</f>
        <v>63533457</v>
      </c>
      <c r="I524" s="206">
        <f t="shared" si="109"/>
        <v>10588909.5</v>
      </c>
      <c r="J524" s="123">
        <f t="shared" si="110"/>
        <v>10588909.5</v>
      </c>
      <c r="K524" s="123">
        <f t="shared" si="110"/>
        <v>10588909.5</v>
      </c>
      <c r="L524" s="123">
        <f t="shared" si="110"/>
        <v>10588909.5</v>
      </c>
      <c r="M524" s="123">
        <f t="shared" si="110"/>
        <v>10588909.5</v>
      </c>
      <c r="N524" s="123">
        <f t="shared" si="110"/>
        <v>10588909.5</v>
      </c>
      <c r="O524" s="288">
        <f t="shared" si="107"/>
        <v>0</v>
      </c>
      <c r="P524" s="259"/>
    </row>
    <row r="525" spans="1:16" s="107" customFormat="1" ht="18.75">
      <c r="A525" s="258"/>
      <c r="B525" s="214" t="s">
        <v>266</v>
      </c>
      <c r="C525" s="215">
        <v>1</v>
      </c>
      <c r="D525" s="269" t="s">
        <v>11</v>
      </c>
      <c r="E525" s="269">
        <v>18</v>
      </c>
      <c r="F525" s="269" t="s">
        <v>111</v>
      </c>
      <c r="G525" s="269">
        <f>9220091*0.3</f>
        <v>2766027.3</v>
      </c>
      <c r="H525" s="190">
        <f t="shared" si="111"/>
        <v>49788491.399999999</v>
      </c>
      <c r="I525" s="206">
        <f t="shared" si="109"/>
        <v>8298081.8999999994</v>
      </c>
      <c r="J525" s="123">
        <f t="shared" si="110"/>
        <v>8298081.8999999994</v>
      </c>
      <c r="K525" s="123">
        <f t="shared" si="110"/>
        <v>8298081.8999999994</v>
      </c>
      <c r="L525" s="123">
        <f t="shared" si="110"/>
        <v>8298081.8999999994</v>
      </c>
      <c r="M525" s="123">
        <f t="shared" si="110"/>
        <v>8298081.8999999994</v>
      </c>
      <c r="N525" s="123">
        <f t="shared" si="110"/>
        <v>8298081.8999999994</v>
      </c>
      <c r="O525" s="288">
        <f t="shared" si="107"/>
        <v>0</v>
      </c>
      <c r="P525" s="259"/>
    </row>
    <row r="526" spans="1:16" s="107" customFormat="1" ht="18.75">
      <c r="A526" s="258"/>
      <c r="B526" s="202" t="s">
        <v>562</v>
      </c>
      <c r="C526" s="215"/>
      <c r="D526" s="269"/>
      <c r="E526" s="269"/>
      <c r="F526" s="269"/>
      <c r="G526" s="269"/>
      <c r="H526" s="190"/>
      <c r="I526" s="206"/>
      <c r="J526" s="123"/>
      <c r="K526" s="123"/>
      <c r="L526" s="123"/>
      <c r="M526" s="123"/>
      <c r="N526" s="123"/>
      <c r="O526" s="288"/>
      <c r="P526" s="259"/>
    </row>
    <row r="527" spans="1:16" s="107" customFormat="1" ht="18.75">
      <c r="A527" s="258"/>
      <c r="B527" s="214" t="s">
        <v>265</v>
      </c>
      <c r="C527" s="215">
        <v>1</v>
      </c>
      <c r="D527" s="269" t="s">
        <v>11</v>
      </c>
      <c r="E527" s="269">
        <v>18</v>
      </c>
      <c r="F527" s="269" t="s">
        <v>111</v>
      </c>
      <c r="G527" s="269">
        <f>5600000*0.2</f>
        <v>1120000</v>
      </c>
      <c r="H527" s="190">
        <f t="shared" si="111"/>
        <v>20160000</v>
      </c>
      <c r="I527" s="206">
        <f t="shared" si="109"/>
        <v>3360000</v>
      </c>
      <c r="J527" s="123">
        <f t="shared" si="110"/>
        <v>3360000</v>
      </c>
      <c r="K527" s="123">
        <f t="shared" si="110"/>
        <v>3360000</v>
      </c>
      <c r="L527" s="123">
        <f t="shared" si="110"/>
        <v>3360000</v>
      </c>
      <c r="M527" s="123">
        <f t="shared" si="110"/>
        <v>3360000</v>
      </c>
      <c r="N527" s="123">
        <f t="shared" si="110"/>
        <v>3360000</v>
      </c>
      <c r="O527" s="288">
        <f t="shared" si="107"/>
        <v>0</v>
      </c>
      <c r="P527" s="259"/>
    </row>
    <row r="528" spans="1:16" s="107" customFormat="1" ht="18.75">
      <c r="A528" s="258"/>
      <c r="B528" s="214" t="s">
        <v>267</v>
      </c>
      <c r="C528" s="215">
        <v>6</v>
      </c>
      <c r="D528" s="269" t="s">
        <v>11</v>
      </c>
      <c r="E528" s="269">
        <v>18</v>
      </c>
      <c r="F528" s="269" t="s">
        <v>111</v>
      </c>
      <c r="G528" s="269">
        <f>+G519*0.2</f>
        <v>974050.00000000023</v>
      </c>
      <c r="H528" s="190">
        <f t="shared" si="111"/>
        <v>105197400.00000003</v>
      </c>
      <c r="I528" s="206">
        <f t="shared" si="109"/>
        <v>17532900.000000004</v>
      </c>
      <c r="J528" s="123">
        <f t="shared" si="110"/>
        <v>17532900.000000004</v>
      </c>
      <c r="K528" s="123">
        <f t="shared" si="110"/>
        <v>17532900.000000004</v>
      </c>
      <c r="L528" s="123">
        <f t="shared" si="110"/>
        <v>17532900.000000004</v>
      </c>
      <c r="M528" s="123">
        <f t="shared" si="110"/>
        <v>17532900.000000004</v>
      </c>
      <c r="N528" s="123">
        <f t="shared" si="110"/>
        <v>17532900.000000004</v>
      </c>
      <c r="O528" s="288">
        <f t="shared" si="107"/>
        <v>0</v>
      </c>
      <c r="P528" s="259"/>
    </row>
    <row r="529" spans="1:16" s="107" customFormat="1" ht="18.75">
      <c r="A529" s="258"/>
      <c r="B529" s="214" t="s">
        <v>118</v>
      </c>
      <c r="C529" s="215">
        <v>1</v>
      </c>
      <c r="D529" s="269" t="s">
        <v>11</v>
      </c>
      <c r="E529" s="269">
        <v>18</v>
      </c>
      <c r="F529" s="269" t="s">
        <v>111</v>
      </c>
      <c r="G529" s="269">
        <f>3000000*0.2</f>
        <v>600000</v>
      </c>
      <c r="H529" s="190">
        <f t="shared" si="111"/>
        <v>10800000</v>
      </c>
      <c r="I529" s="206">
        <f t="shared" si="109"/>
        <v>1800000</v>
      </c>
      <c r="J529" s="123">
        <f t="shared" si="110"/>
        <v>1800000</v>
      </c>
      <c r="K529" s="123">
        <f t="shared" si="110"/>
        <v>1800000</v>
      </c>
      <c r="L529" s="123">
        <f t="shared" si="110"/>
        <v>1800000</v>
      </c>
      <c r="M529" s="123">
        <f t="shared" si="110"/>
        <v>1800000</v>
      </c>
      <c r="N529" s="123">
        <f t="shared" si="110"/>
        <v>1800000</v>
      </c>
      <c r="O529" s="288">
        <f t="shared" si="107"/>
        <v>0</v>
      </c>
      <c r="P529" s="259"/>
    </row>
    <row r="530" spans="1:16" s="107" customFormat="1" ht="18.75">
      <c r="A530" s="258"/>
      <c r="B530" s="214" t="s">
        <v>270</v>
      </c>
      <c r="C530" s="215">
        <v>4</v>
      </c>
      <c r="D530" s="269" t="s">
        <v>11</v>
      </c>
      <c r="E530" s="269">
        <v>18</v>
      </c>
      <c r="F530" s="269" t="s">
        <v>111</v>
      </c>
      <c r="G530" s="269">
        <f>3000000*0.2</f>
        <v>600000</v>
      </c>
      <c r="H530" s="190">
        <f>+C530*E530*G530</f>
        <v>43200000</v>
      </c>
      <c r="I530" s="206">
        <f t="shared" si="109"/>
        <v>7200000</v>
      </c>
      <c r="J530" s="123">
        <f t="shared" si="110"/>
        <v>7200000</v>
      </c>
      <c r="K530" s="123">
        <f t="shared" si="110"/>
        <v>7200000</v>
      </c>
      <c r="L530" s="123">
        <f t="shared" si="110"/>
        <v>7200000</v>
      </c>
      <c r="M530" s="123">
        <f t="shared" si="110"/>
        <v>7200000</v>
      </c>
      <c r="N530" s="123">
        <f t="shared" si="110"/>
        <v>7200000</v>
      </c>
      <c r="O530" s="288">
        <f t="shared" si="107"/>
        <v>0</v>
      </c>
      <c r="P530" s="259"/>
    </row>
    <row r="531" spans="1:16" s="107" customFormat="1" ht="18.75">
      <c r="A531" s="258"/>
      <c r="B531" s="214" t="s">
        <v>268</v>
      </c>
      <c r="C531" s="215">
        <v>2</v>
      </c>
      <c r="D531" s="269" t="s">
        <v>11</v>
      </c>
      <c r="E531" s="269">
        <v>18</v>
      </c>
      <c r="F531" s="269" t="s">
        <v>111</v>
      </c>
      <c r="G531" s="269">
        <f>1200000*0.2</f>
        <v>240000</v>
      </c>
      <c r="H531" s="190">
        <f t="shared" si="111"/>
        <v>8640000</v>
      </c>
      <c r="I531" s="206">
        <f t="shared" si="109"/>
        <v>1440000</v>
      </c>
      <c r="J531" s="123">
        <f t="shared" ref="J531:N540" si="112">I531</f>
        <v>1440000</v>
      </c>
      <c r="K531" s="123">
        <f t="shared" si="112"/>
        <v>1440000</v>
      </c>
      <c r="L531" s="123">
        <f t="shared" si="112"/>
        <v>1440000</v>
      </c>
      <c r="M531" s="123">
        <f t="shared" si="112"/>
        <v>1440000</v>
      </c>
      <c r="N531" s="123">
        <f t="shared" si="112"/>
        <v>1440000</v>
      </c>
      <c r="O531" s="288">
        <f t="shared" si="107"/>
        <v>0</v>
      </c>
      <c r="P531" s="259"/>
    </row>
    <row r="532" spans="1:16" s="107" customFormat="1" ht="18.75">
      <c r="A532" s="258"/>
      <c r="B532" s="214" t="s">
        <v>269</v>
      </c>
      <c r="C532" s="215">
        <v>2</v>
      </c>
      <c r="D532" s="269" t="s">
        <v>11</v>
      </c>
      <c r="E532" s="269">
        <v>18</v>
      </c>
      <c r="F532" s="269" t="s">
        <v>111</v>
      </c>
      <c r="G532" s="269">
        <f>1920000*0.2</f>
        <v>384000</v>
      </c>
      <c r="H532" s="190">
        <f t="shared" si="111"/>
        <v>13824000</v>
      </c>
      <c r="I532" s="206">
        <f t="shared" si="109"/>
        <v>2304000</v>
      </c>
      <c r="J532" s="123">
        <f t="shared" si="112"/>
        <v>2304000</v>
      </c>
      <c r="K532" s="123">
        <f t="shared" si="112"/>
        <v>2304000</v>
      </c>
      <c r="L532" s="123">
        <f t="shared" si="112"/>
        <v>2304000</v>
      </c>
      <c r="M532" s="123">
        <f t="shared" si="112"/>
        <v>2304000</v>
      </c>
      <c r="N532" s="123">
        <f t="shared" si="112"/>
        <v>2304000</v>
      </c>
      <c r="O532" s="288">
        <f t="shared" si="107"/>
        <v>0</v>
      </c>
      <c r="P532" s="259"/>
    </row>
    <row r="533" spans="1:16" s="107" customFormat="1" ht="18.75">
      <c r="A533" s="258"/>
      <c r="B533" s="214" t="s">
        <v>271</v>
      </c>
      <c r="C533" s="215">
        <v>1</v>
      </c>
      <c r="D533" s="269" t="s">
        <v>11</v>
      </c>
      <c r="E533" s="269">
        <v>18</v>
      </c>
      <c r="F533" s="269" t="s">
        <v>111</v>
      </c>
      <c r="G533" s="269">
        <f>600000*0.2</f>
        <v>120000</v>
      </c>
      <c r="H533" s="190">
        <f t="shared" si="111"/>
        <v>2160000</v>
      </c>
      <c r="I533" s="206">
        <f t="shared" si="109"/>
        <v>360000</v>
      </c>
      <c r="J533" s="123">
        <f t="shared" si="112"/>
        <v>360000</v>
      </c>
      <c r="K533" s="123">
        <f t="shared" si="112"/>
        <v>360000</v>
      </c>
      <c r="L533" s="123">
        <f t="shared" si="112"/>
        <v>360000</v>
      </c>
      <c r="M533" s="123">
        <f t="shared" si="112"/>
        <v>360000</v>
      </c>
      <c r="N533" s="123">
        <f t="shared" si="112"/>
        <v>360000</v>
      </c>
      <c r="O533" s="288">
        <f t="shared" si="107"/>
        <v>0</v>
      </c>
      <c r="P533" s="259"/>
    </row>
    <row r="534" spans="1:16" s="107" customFormat="1" ht="18.75">
      <c r="A534" s="258"/>
      <c r="B534" s="202" t="s">
        <v>458</v>
      </c>
      <c r="C534" s="215"/>
      <c r="D534" s="269"/>
      <c r="E534" s="269"/>
      <c r="F534" s="269"/>
      <c r="G534" s="269"/>
      <c r="H534" s="267"/>
      <c r="I534" s="206">
        <f t="shared" si="109"/>
        <v>0</v>
      </c>
      <c r="J534" s="123">
        <f t="shared" si="112"/>
        <v>0</v>
      </c>
      <c r="K534" s="123">
        <f t="shared" si="112"/>
        <v>0</v>
      </c>
      <c r="L534" s="123">
        <f t="shared" si="112"/>
        <v>0</v>
      </c>
      <c r="M534" s="123">
        <f t="shared" si="112"/>
        <v>0</v>
      </c>
      <c r="N534" s="123">
        <f t="shared" si="112"/>
        <v>0</v>
      </c>
      <c r="O534" s="288">
        <f t="shared" si="107"/>
        <v>0</v>
      </c>
      <c r="P534" s="259"/>
    </row>
    <row r="535" spans="1:16" s="107" customFormat="1" ht="18.75">
      <c r="A535" s="258"/>
      <c r="B535" s="202" t="s">
        <v>489</v>
      </c>
      <c r="C535" s="299"/>
      <c r="D535" s="299"/>
      <c r="E535" s="299"/>
      <c r="F535" s="299"/>
      <c r="G535" s="300"/>
      <c r="H535" s="300"/>
      <c r="I535" s="206">
        <f t="shared" si="109"/>
        <v>0</v>
      </c>
      <c r="J535" s="123">
        <f t="shared" si="112"/>
        <v>0</v>
      </c>
      <c r="K535" s="123">
        <f t="shared" si="112"/>
        <v>0</v>
      </c>
      <c r="L535" s="123">
        <f t="shared" si="112"/>
        <v>0</v>
      </c>
      <c r="M535" s="123">
        <f t="shared" si="112"/>
        <v>0</v>
      </c>
      <c r="N535" s="123">
        <f t="shared" si="112"/>
        <v>0</v>
      </c>
      <c r="O535" s="288">
        <f t="shared" si="107"/>
        <v>0</v>
      </c>
      <c r="P535" s="259"/>
    </row>
    <row r="536" spans="1:16" s="107" customFormat="1" ht="18.75">
      <c r="A536" s="258"/>
      <c r="B536" s="269" t="s">
        <v>459</v>
      </c>
      <c r="C536" s="269">
        <v>1</v>
      </c>
      <c r="D536" s="269" t="s">
        <v>460</v>
      </c>
      <c r="E536" s="269">
        <v>18</v>
      </c>
      <c r="F536" s="269" t="s">
        <v>461</v>
      </c>
      <c r="G536" s="269">
        <f>5000000*0.2</f>
        <v>1000000</v>
      </c>
      <c r="H536" s="269">
        <f>+C536*E536*G536</f>
        <v>18000000</v>
      </c>
      <c r="I536" s="206">
        <f t="shared" si="109"/>
        <v>3000000</v>
      </c>
      <c r="J536" s="123">
        <f t="shared" si="112"/>
        <v>3000000</v>
      </c>
      <c r="K536" s="123">
        <f t="shared" si="112"/>
        <v>3000000</v>
      </c>
      <c r="L536" s="123">
        <f t="shared" si="112"/>
        <v>3000000</v>
      </c>
      <c r="M536" s="123">
        <f t="shared" si="112"/>
        <v>3000000</v>
      </c>
      <c r="N536" s="123">
        <f t="shared" si="112"/>
        <v>3000000</v>
      </c>
      <c r="O536" s="288">
        <f t="shared" si="107"/>
        <v>0</v>
      </c>
      <c r="P536" s="259"/>
    </row>
    <row r="537" spans="1:16" s="107" customFormat="1" ht="18.75">
      <c r="A537" s="258"/>
      <c r="B537" s="269" t="s">
        <v>462</v>
      </c>
      <c r="C537" s="269">
        <v>1</v>
      </c>
      <c r="D537" s="269" t="s">
        <v>460</v>
      </c>
      <c r="E537" s="269">
        <v>18</v>
      </c>
      <c r="F537" s="269" t="s">
        <v>461</v>
      </c>
      <c r="G537" s="269">
        <f>2500000*0.2</f>
        <v>500000</v>
      </c>
      <c r="H537" s="269">
        <f>+C537*E537*G537</f>
        <v>9000000</v>
      </c>
      <c r="I537" s="206">
        <f t="shared" si="109"/>
        <v>1500000</v>
      </c>
      <c r="J537" s="123">
        <f t="shared" si="112"/>
        <v>1500000</v>
      </c>
      <c r="K537" s="123">
        <f t="shared" si="112"/>
        <v>1500000</v>
      </c>
      <c r="L537" s="123">
        <f t="shared" si="112"/>
        <v>1500000</v>
      </c>
      <c r="M537" s="123">
        <f t="shared" si="112"/>
        <v>1500000</v>
      </c>
      <c r="N537" s="123">
        <f t="shared" si="112"/>
        <v>1500000</v>
      </c>
      <c r="O537" s="288">
        <f t="shared" si="107"/>
        <v>0</v>
      </c>
      <c r="P537" s="259"/>
    </row>
    <row r="538" spans="1:16" s="107" customFormat="1" ht="18.75">
      <c r="A538" s="258"/>
      <c r="B538" s="269" t="s">
        <v>463</v>
      </c>
      <c r="C538" s="269">
        <v>3</v>
      </c>
      <c r="D538" s="269" t="s">
        <v>460</v>
      </c>
      <c r="E538" s="269">
        <v>18</v>
      </c>
      <c r="F538" s="269" t="s">
        <v>461</v>
      </c>
      <c r="G538" s="269">
        <f>800*2500*0.2</f>
        <v>400000</v>
      </c>
      <c r="H538" s="269">
        <f>+C538*E538*G538</f>
        <v>21600000</v>
      </c>
      <c r="I538" s="206">
        <f t="shared" si="109"/>
        <v>3600000</v>
      </c>
      <c r="J538" s="123">
        <f t="shared" si="112"/>
        <v>3600000</v>
      </c>
      <c r="K538" s="123">
        <f t="shared" si="112"/>
        <v>3600000</v>
      </c>
      <c r="L538" s="123">
        <f t="shared" si="112"/>
        <v>3600000</v>
      </c>
      <c r="M538" s="123">
        <f t="shared" si="112"/>
        <v>3600000</v>
      </c>
      <c r="N538" s="123">
        <f t="shared" si="112"/>
        <v>3600000</v>
      </c>
      <c r="O538" s="288">
        <f t="shared" si="107"/>
        <v>0</v>
      </c>
      <c r="P538" s="259"/>
    </row>
    <row r="539" spans="1:16" s="107" customFormat="1" ht="18.75">
      <c r="A539" s="258"/>
      <c r="B539" s="269" t="s">
        <v>1</v>
      </c>
      <c r="C539" s="269">
        <v>1</v>
      </c>
      <c r="D539" s="269" t="s">
        <v>460</v>
      </c>
      <c r="E539" s="269">
        <v>18</v>
      </c>
      <c r="F539" s="269" t="s">
        <v>461</v>
      </c>
      <c r="G539" s="269">
        <f>450*2500*0.2</f>
        <v>225000</v>
      </c>
      <c r="H539" s="269">
        <f>+C539*E539*G539</f>
        <v>4050000</v>
      </c>
      <c r="I539" s="206">
        <f t="shared" si="109"/>
        <v>675000</v>
      </c>
      <c r="J539" s="123">
        <f t="shared" si="112"/>
        <v>675000</v>
      </c>
      <c r="K539" s="123">
        <f t="shared" si="112"/>
        <v>675000</v>
      </c>
      <c r="L539" s="123">
        <f t="shared" si="112"/>
        <v>675000</v>
      </c>
      <c r="M539" s="123">
        <f t="shared" si="112"/>
        <v>675000</v>
      </c>
      <c r="N539" s="123">
        <f t="shared" si="112"/>
        <v>675000</v>
      </c>
      <c r="O539" s="288">
        <f t="shared" si="107"/>
        <v>0</v>
      </c>
      <c r="P539" s="259"/>
    </row>
    <row r="540" spans="1:16" s="107" customFormat="1" ht="18.75">
      <c r="A540" s="258"/>
      <c r="B540" s="269"/>
      <c r="C540" s="269"/>
      <c r="D540" s="269"/>
      <c r="E540" s="269"/>
      <c r="F540" s="269"/>
      <c r="G540" s="269"/>
      <c r="H540" s="269"/>
      <c r="I540" s="206">
        <f t="shared" si="109"/>
        <v>0</v>
      </c>
      <c r="J540" s="123">
        <f t="shared" si="112"/>
        <v>0</v>
      </c>
      <c r="K540" s="123">
        <f t="shared" si="112"/>
        <v>0</v>
      </c>
      <c r="L540" s="123">
        <f t="shared" si="112"/>
        <v>0</v>
      </c>
      <c r="M540" s="123">
        <f t="shared" si="112"/>
        <v>0</v>
      </c>
      <c r="N540" s="123">
        <f t="shared" si="112"/>
        <v>0</v>
      </c>
      <c r="O540" s="288">
        <f t="shared" si="107"/>
        <v>0</v>
      </c>
      <c r="P540" s="259"/>
    </row>
    <row r="541" spans="1:16" s="107" customFormat="1" ht="18.75">
      <c r="A541" s="258"/>
      <c r="B541" s="202" t="s">
        <v>563</v>
      </c>
      <c r="C541" s="215"/>
      <c r="D541" s="215"/>
      <c r="E541" s="215"/>
      <c r="F541" s="215"/>
      <c r="G541" s="266"/>
      <c r="H541" s="266"/>
      <c r="I541" s="206">
        <f t="shared" si="109"/>
        <v>0</v>
      </c>
      <c r="J541" s="123">
        <f t="shared" ref="J541:N550" si="113">I541</f>
        <v>0</v>
      </c>
      <c r="K541" s="123">
        <f t="shared" si="113"/>
        <v>0</v>
      </c>
      <c r="L541" s="123">
        <f t="shared" si="113"/>
        <v>0</v>
      </c>
      <c r="M541" s="123">
        <f t="shared" si="113"/>
        <v>0</v>
      </c>
      <c r="N541" s="123">
        <f t="shared" si="113"/>
        <v>0</v>
      </c>
      <c r="O541" s="288">
        <f t="shared" si="107"/>
        <v>0</v>
      </c>
      <c r="P541" s="259"/>
    </row>
    <row r="542" spans="1:16" s="107" customFormat="1" ht="18.75">
      <c r="A542" s="258"/>
      <c r="B542" s="214" t="s">
        <v>272</v>
      </c>
      <c r="C542" s="215">
        <f>SUM(C519:C541)</f>
        <v>28</v>
      </c>
      <c r="D542" s="215" t="s">
        <v>13</v>
      </c>
      <c r="E542" s="215">
        <v>18</v>
      </c>
      <c r="F542" s="215" t="s">
        <v>59</v>
      </c>
      <c r="G542" s="266">
        <f>+H542/C542/E542</f>
        <v>102879.33500000001</v>
      </c>
      <c r="H542" s="266">
        <f>SUM(H519:H541)*0.1</f>
        <v>51851184.840000004</v>
      </c>
      <c r="I542" s="206">
        <f t="shared" si="109"/>
        <v>8641864.1400000006</v>
      </c>
      <c r="J542" s="123">
        <f t="shared" si="113"/>
        <v>8641864.1400000006</v>
      </c>
      <c r="K542" s="123">
        <f t="shared" si="113"/>
        <v>8641864.1400000006</v>
      </c>
      <c r="L542" s="123">
        <f t="shared" si="113"/>
        <v>8641864.1400000006</v>
      </c>
      <c r="M542" s="123">
        <f t="shared" si="113"/>
        <v>8641864.1400000006</v>
      </c>
      <c r="N542" s="123">
        <f t="shared" si="113"/>
        <v>8641864.1400000006</v>
      </c>
      <c r="O542" s="288">
        <f t="shared" si="107"/>
        <v>0</v>
      </c>
      <c r="P542" s="259"/>
    </row>
    <row r="543" spans="1:16" s="107" customFormat="1" ht="18.75">
      <c r="A543" s="258"/>
      <c r="B543" s="214" t="s">
        <v>273</v>
      </c>
      <c r="C543" s="215">
        <f>C542</f>
        <v>28</v>
      </c>
      <c r="D543" s="215" t="s">
        <v>13</v>
      </c>
      <c r="E543" s="215">
        <v>18</v>
      </c>
      <c r="F543" s="215" t="s">
        <v>59</v>
      </c>
      <c r="G543" s="266">
        <f>+H543/C543/E543</f>
        <v>72015.534500000009</v>
      </c>
      <c r="H543" s="266">
        <f>SUM(H519:H540)*0.07</f>
        <v>36295829.388000004</v>
      </c>
      <c r="I543" s="206">
        <f t="shared" si="109"/>
        <v>6049304.898000001</v>
      </c>
      <c r="J543" s="123">
        <f t="shared" si="113"/>
        <v>6049304.898000001</v>
      </c>
      <c r="K543" s="123">
        <f t="shared" si="113"/>
        <v>6049304.898000001</v>
      </c>
      <c r="L543" s="123">
        <f t="shared" si="113"/>
        <v>6049304.898000001</v>
      </c>
      <c r="M543" s="123">
        <f t="shared" si="113"/>
        <v>6049304.898000001</v>
      </c>
      <c r="N543" s="123">
        <f t="shared" si="113"/>
        <v>6049304.898000001</v>
      </c>
      <c r="O543" s="288">
        <f t="shared" si="107"/>
        <v>0</v>
      </c>
      <c r="P543" s="259"/>
    </row>
    <row r="544" spans="1:16" s="107" customFormat="1" ht="18.75">
      <c r="A544" s="258"/>
      <c r="B544" s="214" t="s">
        <v>274</v>
      </c>
      <c r="C544" s="215">
        <v>4</v>
      </c>
      <c r="D544" s="215" t="s">
        <v>13</v>
      </c>
      <c r="E544" s="215">
        <v>2</v>
      </c>
      <c r="F544" s="215" t="s">
        <v>109</v>
      </c>
      <c r="G544" s="266">
        <v>1920000</v>
      </c>
      <c r="H544" s="190">
        <f>+C544*E544*G544</f>
        <v>15360000</v>
      </c>
      <c r="I544" s="206">
        <f t="shared" si="109"/>
        <v>2560000</v>
      </c>
      <c r="J544" s="123">
        <f t="shared" si="113"/>
        <v>2560000</v>
      </c>
      <c r="K544" s="123">
        <f t="shared" si="113"/>
        <v>2560000</v>
      </c>
      <c r="L544" s="123">
        <f t="shared" si="113"/>
        <v>2560000</v>
      </c>
      <c r="M544" s="123">
        <f t="shared" si="113"/>
        <v>2560000</v>
      </c>
      <c r="N544" s="123">
        <f t="shared" si="113"/>
        <v>2560000</v>
      </c>
      <c r="O544" s="288">
        <f t="shared" si="107"/>
        <v>0</v>
      </c>
      <c r="P544" s="259"/>
    </row>
    <row r="545" spans="1:16" s="107" customFormat="1" ht="18.75">
      <c r="A545" s="258"/>
      <c r="B545" s="214" t="s">
        <v>275</v>
      </c>
      <c r="C545" s="215">
        <f>C543</f>
        <v>28</v>
      </c>
      <c r="D545" s="215" t="s">
        <v>13</v>
      </c>
      <c r="E545" s="215">
        <v>1.5</v>
      </c>
      <c r="F545" s="215" t="s">
        <v>12</v>
      </c>
      <c r="G545" s="266">
        <f>+H545/C545/E545</f>
        <v>1028793.35</v>
      </c>
      <c r="H545" s="266">
        <f>SUM(H519:H540)/12</f>
        <v>43209320.699999996</v>
      </c>
      <c r="I545" s="206">
        <f t="shared" si="109"/>
        <v>7201553.4499999993</v>
      </c>
      <c r="J545" s="123">
        <f t="shared" si="113"/>
        <v>7201553.4499999993</v>
      </c>
      <c r="K545" s="123">
        <f t="shared" si="113"/>
        <v>7201553.4499999993</v>
      </c>
      <c r="L545" s="123">
        <f t="shared" si="113"/>
        <v>7201553.4499999993</v>
      </c>
      <c r="M545" s="123">
        <f t="shared" si="113"/>
        <v>7201553.4499999993</v>
      </c>
      <c r="N545" s="123">
        <f t="shared" si="113"/>
        <v>7201553.4499999993</v>
      </c>
      <c r="O545" s="288">
        <f t="shared" si="107"/>
        <v>0</v>
      </c>
      <c r="P545" s="259"/>
    </row>
    <row r="546" spans="1:16" s="107" customFormat="1" ht="18.75">
      <c r="A546" s="258"/>
      <c r="B546" s="214"/>
      <c r="C546" s="215"/>
      <c r="D546" s="215"/>
      <c r="E546" s="215"/>
      <c r="F546" s="215"/>
      <c r="G546" s="266"/>
      <c r="H546" s="266"/>
      <c r="I546" s="206">
        <f t="shared" si="109"/>
        <v>0</v>
      </c>
      <c r="J546" s="123">
        <f t="shared" si="113"/>
        <v>0</v>
      </c>
      <c r="K546" s="123">
        <f t="shared" si="113"/>
        <v>0</v>
      </c>
      <c r="L546" s="123">
        <f t="shared" si="113"/>
        <v>0</v>
      </c>
      <c r="M546" s="123">
        <f t="shared" si="113"/>
        <v>0</v>
      </c>
      <c r="N546" s="123">
        <f t="shared" si="113"/>
        <v>0</v>
      </c>
      <c r="O546" s="288">
        <f t="shared" si="107"/>
        <v>0</v>
      </c>
      <c r="P546" s="259"/>
    </row>
    <row r="547" spans="1:16" s="107" customFormat="1" ht="18.75">
      <c r="A547" s="258"/>
      <c r="B547" s="202" t="s">
        <v>278</v>
      </c>
      <c r="C547" s="215"/>
      <c r="D547" s="215"/>
      <c r="E547" s="215"/>
      <c r="F547" s="215"/>
      <c r="G547" s="266"/>
      <c r="H547" s="266"/>
      <c r="I547" s="206">
        <f t="shared" si="109"/>
        <v>0</v>
      </c>
      <c r="J547" s="123">
        <f t="shared" si="113"/>
        <v>0</v>
      </c>
      <c r="K547" s="123">
        <f t="shared" si="113"/>
        <v>0</v>
      </c>
      <c r="L547" s="123">
        <f t="shared" si="113"/>
        <v>0</v>
      </c>
      <c r="M547" s="123">
        <f t="shared" si="113"/>
        <v>0</v>
      </c>
      <c r="N547" s="123">
        <f t="shared" si="113"/>
        <v>0</v>
      </c>
      <c r="O547" s="288">
        <f t="shared" si="107"/>
        <v>0</v>
      </c>
      <c r="P547" s="259"/>
    </row>
    <row r="548" spans="1:16" s="107" customFormat="1" ht="18.75">
      <c r="A548" s="258"/>
      <c r="B548" s="214" t="s">
        <v>276</v>
      </c>
      <c r="C548" s="215">
        <v>2</v>
      </c>
      <c r="D548" s="215" t="s">
        <v>277</v>
      </c>
      <c r="E548" s="215">
        <v>1</v>
      </c>
      <c r="F548" s="215" t="s">
        <v>79</v>
      </c>
      <c r="G548" s="266">
        <v>2400000</v>
      </c>
      <c r="H548" s="190">
        <f t="shared" ref="H548:H555" si="114">+C548*E548*G548</f>
        <v>4800000</v>
      </c>
      <c r="I548" s="206">
        <f t="shared" si="109"/>
        <v>800000</v>
      </c>
      <c r="J548" s="123">
        <f t="shared" si="113"/>
        <v>800000</v>
      </c>
      <c r="K548" s="123">
        <f t="shared" si="113"/>
        <v>800000</v>
      </c>
      <c r="L548" s="123">
        <f t="shared" si="113"/>
        <v>800000</v>
      </c>
      <c r="M548" s="123">
        <f t="shared" si="113"/>
        <v>800000</v>
      </c>
      <c r="N548" s="123">
        <f t="shared" si="113"/>
        <v>800000</v>
      </c>
      <c r="O548" s="288">
        <f t="shared" si="107"/>
        <v>0</v>
      </c>
      <c r="P548" s="259"/>
    </row>
    <row r="549" spans="1:16" s="107" customFormat="1" ht="18.75">
      <c r="A549" s="258"/>
      <c r="B549" s="214" t="s">
        <v>279</v>
      </c>
      <c r="C549" s="215">
        <v>1</v>
      </c>
      <c r="D549" s="215" t="s">
        <v>280</v>
      </c>
      <c r="E549" s="215">
        <v>18</v>
      </c>
      <c r="F549" s="215" t="s">
        <v>111</v>
      </c>
      <c r="G549" s="266">
        <v>800000</v>
      </c>
      <c r="H549" s="190">
        <f t="shared" si="114"/>
        <v>14400000</v>
      </c>
      <c r="I549" s="206">
        <f t="shared" si="109"/>
        <v>2400000</v>
      </c>
      <c r="J549" s="123">
        <f t="shared" si="113"/>
        <v>2400000</v>
      </c>
      <c r="K549" s="123">
        <f t="shared" si="113"/>
        <v>2400000</v>
      </c>
      <c r="L549" s="123">
        <f t="shared" si="113"/>
        <v>2400000</v>
      </c>
      <c r="M549" s="123">
        <f t="shared" si="113"/>
        <v>2400000</v>
      </c>
      <c r="N549" s="123">
        <f t="shared" si="113"/>
        <v>2400000</v>
      </c>
      <c r="O549" s="288">
        <f t="shared" si="107"/>
        <v>0</v>
      </c>
      <c r="P549" s="259"/>
    </row>
    <row r="550" spans="1:16" s="107" customFormat="1" ht="18.75">
      <c r="A550" s="258"/>
      <c r="B550" s="214" t="s">
        <v>281</v>
      </c>
      <c r="C550" s="215">
        <v>1</v>
      </c>
      <c r="D550" s="215" t="s">
        <v>282</v>
      </c>
      <c r="E550" s="215">
        <v>18</v>
      </c>
      <c r="F550" s="215" t="s">
        <v>111</v>
      </c>
      <c r="G550" s="266">
        <v>600000</v>
      </c>
      <c r="H550" s="190">
        <f t="shared" si="114"/>
        <v>10800000</v>
      </c>
      <c r="I550" s="206">
        <f t="shared" si="109"/>
        <v>1800000</v>
      </c>
      <c r="J550" s="123">
        <f t="shared" si="113"/>
        <v>1800000</v>
      </c>
      <c r="K550" s="123">
        <f t="shared" si="113"/>
        <v>1800000</v>
      </c>
      <c r="L550" s="123">
        <f t="shared" si="113"/>
        <v>1800000</v>
      </c>
      <c r="M550" s="123">
        <f t="shared" si="113"/>
        <v>1800000</v>
      </c>
      <c r="N550" s="123">
        <f t="shared" si="113"/>
        <v>1800000</v>
      </c>
      <c r="O550" s="288">
        <f t="shared" si="107"/>
        <v>0</v>
      </c>
      <c r="P550" s="259"/>
    </row>
    <row r="551" spans="1:16" s="107" customFormat="1" ht="18.75">
      <c r="A551" s="258"/>
      <c r="B551" s="214" t="s">
        <v>283</v>
      </c>
      <c r="C551" s="215">
        <v>2</v>
      </c>
      <c r="D551" s="215" t="s">
        <v>284</v>
      </c>
      <c r="E551" s="215">
        <v>18</v>
      </c>
      <c r="F551" s="215" t="s">
        <v>111</v>
      </c>
      <c r="G551" s="266">
        <v>40000</v>
      </c>
      <c r="H551" s="190">
        <f t="shared" si="114"/>
        <v>1440000</v>
      </c>
      <c r="I551" s="206">
        <f t="shared" si="109"/>
        <v>240000</v>
      </c>
      <c r="J551" s="123">
        <f t="shared" ref="J551:N560" si="115">I551</f>
        <v>240000</v>
      </c>
      <c r="K551" s="123">
        <f t="shared" si="115"/>
        <v>240000</v>
      </c>
      <c r="L551" s="123">
        <f t="shared" si="115"/>
        <v>240000</v>
      </c>
      <c r="M551" s="123">
        <f t="shared" si="115"/>
        <v>240000</v>
      </c>
      <c r="N551" s="123">
        <f t="shared" si="115"/>
        <v>240000</v>
      </c>
      <c r="O551" s="288">
        <f t="shared" si="107"/>
        <v>0</v>
      </c>
      <c r="P551" s="259"/>
    </row>
    <row r="552" spans="1:16" s="107" customFormat="1" ht="18.75">
      <c r="A552" s="258"/>
      <c r="B552" s="214" t="s">
        <v>285</v>
      </c>
      <c r="C552" s="215">
        <v>1</v>
      </c>
      <c r="D552" s="215" t="s">
        <v>282</v>
      </c>
      <c r="E552" s="215">
        <v>18</v>
      </c>
      <c r="F552" s="215" t="s">
        <v>111</v>
      </c>
      <c r="G552" s="266">
        <v>300000</v>
      </c>
      <c r="H552" s="190">
        <f t="shared" si="114"/>
        <v>5400000</v>
      </c>
      <c r="I552" s="206">
        <f t="shared" si="109"/>
        <v>900000</v>
      </c>
      <c r="J552" s="123">
        <f t="shared" si="115"/>
        <v>900000</v>
      </c>
      <c r="K552" s="123">
        <f t="shared" si="115"/>
        <v>900000</v>
      </c>
      <c r="L552" s="123">
        <f t="shared" si="115"/>
        <v>900000</v>
      </c>
      <c r="M552" s="123">
        <f t="shared" si="115"/>
        <v>900000</v>
      </c>
      <c r="N552" s="123">
        <f t="shared" si="115"/>
        <v>900000</v>
      </c>
      <c r="O552" s="288">
        <f t="shared" si="107"/>
        <v>0</v>
      </c>
      <c r="P552" s="259"/>
    </row>
    <row r="553" spans="1:16" s="107" customFormat="1" ht="18.75">
      <c r="A553" s="258"/>
      <c r="B553" s="214" t="s">
        <v>286</v>
      </c>
      <c r="C553" s="215">
        <v>1</v>
      </c>
      <c r="D553" s="215" t="s">
        <v>287</v>
      </c>
      <c r="E553" s="215">
        <v>1</v>
      </c>
      <c r="F553" s="215" t="s">
        <v>79</v>
      </c>
      <c r="G553" s="266">
        <v>120000000</v>
      </c>
      <c r="H553" s="190">
        <f t="shared" si="114"/>
        <v>120000000</v>
      </c>
      <c r="I553" s="206">
        <f t="shared" si="109"/>
        <v>20000000</v>
      </c>
      <c r="J553" s="123">
        <f t="shared" si="115"/>
        <v>20000000</v>
      </c>
      <c r="K553" s="123">
        <f t="shared" si="115"/>
        <v>20000000</v>
      </c>
      <c r="L553" s="123">
        <f t="shared" si="115"/>
        <v>20000000</v>
      </c>
      <c r="M553" s="123">
        <f t="shared" si="115"/>
        <v>20000000</v>
      </c>
      <c r="N553" s="123">
        <f t="shared" si="115"/>
        <v>20000000</v>
      </c>
      <c r="O553" s="288">
        <f t="shared" si="107"/>
        <v>0</v>
      </c>
      <c r="P553" s="259"/>
    </row>
    <row r="554" spans="1:16" s="107" customFormat="1" ht="18.75">
      <c r="A554" s="258"/>
      <c r="B554" s="214" t="s">
        <v>288</v>
      </c>
      <c r="C554" s="215">
        <v>1</v>
      </c>
      <c r="D554" s="215" t="s">
        <v>259</v>
      </c>
      <c r="E554" s="215">
        <v>18</v>
      </c>
      <c r="F554" s="215" t="s">
        <v>111</v>
      </c>
      <c r="G554" s="266">
        <f>75*4000*6</f>
        <v>1800000</v>
      </c>
      <c r="H554" s="190">
        <f t="shared" si="114"/>
        <v>32400000</v>
      </c>
      <c r="I554" s="206">
        <f t="shared" si="109"/>
        <v>5400000</v>
      </c>
      <c r="J554" s="123">
        <f t="shared" si="115"/>
        <v>5400000</v>
      </c>
      <c r="K554" s="123">
        <f t="shared" si="115"/>
        <v>5400000</v>
      </c>
      <c r="L554" s="123">
        <f t="shared" si="115"/>
        <v>5400000</v>
      </c>
      <c r="M554" s="123">
        <f t="shared" si="115"/>
        <v>5400000</v>
      </c>
      <c r="N554" s="123">
        <f t="shared" si="115"/>
        <v>5400000</v>
      </c>
      <c r="O554" s="288">
        <f t="shared" si="107"/>
        <v>0</v>
      </c>
      <c r="P554" s="259"/>
    </row>
    <row r="555" spans="1:16" s="107" customFormat="1" ht="18.75">
      <c r="A555" s="258"/>
      <c r="B555" s="214" t="s">
        <v>289</v>
      </c>
      <c r="C555" s="215">
        <v>1</v>
      </c>
      <c r="D555" s="215" t="s">
        <v>287</v>
      </c>
      <c r="E555" s="215">
        <v>18</v>
      </c>
      <c r="F555" s="215" t="s">
        <v>111</v>
      </c>
      <c r="G555" s="266">
        <v>600000</v>
      </c>
      <c r="H555" s="190">
        <f t="shared" si="114"/>
        <v>10800000</v>
      </c>
      <c r="I555" s="206">
        <f t="shared" si="109"/>
        <v>1800000</v>
      </c>
      <c r="J555" s="123">
        <f t="shared" si="115"/>
        <v>1800000</v>
      </c>
      <c r="K555" s="123">
        <f t="shared" si="115"/>
        <v>1800000</v>
      </c>
      <c r="L555" s="123">
        <f t="shared" si="115"/>
        <v>1800000</v>
      </c>
      <c r="M555" s="123">
        <f t="shared" si="115"/>
        <v>1800000</v>
      </c>
      <c r="N555" s="123">
        <f t="shared" si="115"/>
        <v>1800000</v>
      </c>
      <c r="O555" s="288">
        <f t="shared" si="107"/>
        <v>0</v>
      </c>
      <c r="P555" s="259"/>
    </row>
    <row r="556" spans="1:16" s="107" customFormat="1" ht="18.75">
      <c r="A556" s="258"/>
      <c r="B556" s="214" t="s">
        <v>113</v>
      </c>
      <c r="C556" s="215">
        <v>1</v>
      </c>
      <c r="D556" s="215" t="s">
        <v>282</v>
      </c>
      <c r="E556" s="215">
        <v>18</v>
      </c>
      <c r="F556" s="215" t="s">
        <v>111</v>
      </c>
      <c r="G556" s="266">
        <v>600000</v>
      </c>
      <c r="H556" s="190">
        <f>+C556*E556*G556</f>
        <v>10800000</v>
      </c>
      <c r="I556" s="206">
        <f t="shared" si="109"/>
        <v>1800000</v>
      </c>
      <c r="J556" s="123">
        <f t="shared" si="115"/>
        <v>1800000</v>
      </c>
      <c r="K556" s="123">
        <f t="shared" si="115"/>
        <v>1800000</v>
      </c>
      <c r="L556" s="123">
        <f t="shared" si="115"/>
        <v>1800000</v>
      </c>
      <c r="M556" s="123">
        <f t="shared" si="115"/>
        <v>1800000</v>
      </c>
      <c r="N556" s="123">
        <f t="shared" si="115"/>
        <v>1800000</v>
      </c>
      <c r="O556" s="288">
        <f t="shared" si="107"/>
        <v>0</v>
      </c>
      <c r="P556" s="259"/>
    </row>
    <row r="557" spans="1:16" s="107" customFormat="1" ht="18.75">
      <c r="A557" s="258"/>
      <c r="B557" s="202" t="s">
        <v>464</v>
      </c>
      <c r="C557" s="215"/>
      <c r="D557" s="215"/>
      <c r="E557" s="215"/>
      <c r="F557" s="215"/>
      <c r="G557" s="266"/>
      <c r="H557" s="190"/>
      <c r="I557" s="206">
        <f t="shared" si="109"/>
        <v>0</v>
      </c>
      <c r="J557" s="123">
        <f t="shared" si="115"/>
        <v>0</v>
      </c>
      <c r="K557" s="123">
        <f t="shared" si="115"/>
        <v>0</v>
      </c>
      <c r="L557" s="123">
        <f t="shared" si="115"/>
        <v>0</v>
      </c>
      <c r="M557" s="123">
        <f t="shared" si="115"/>
        <v>0</v>
      </c>
      <c r="N557" s="123">
        <f t="shared" si="115"/>
        <v>0</v>
      </c>
      <c r="O557" s="288">
        <f t="shared" si="107"/>
        <v>0</v>
      </c>
      <c r="P557" s="259"/>
    </row>
    <row r="558" spans="1:16" s="107" customFormat="1" ht="18.75">
      <c r="A558" s="258"/>
      <c r="B558" s="215" t="s">
        <v>465</v>
      </c>
      <c r="C558" s="215">
        <v>60</v>
      </c>
      <c r="D558" s="215" t="s">
        <v>466</v>
      </c>
      <c r="E558" s="215">
        <f>52*1.5</f>
        <v>78</v>
      </c>
      <c r="F558" s="215" t="s">
        <v>467</v>
      </c>
      <c r="G558" s="269">
        <v>3600</v>
      </c>
      <c r="H558" s="269">
        <f>+C558*E558*G558</f>
        <v>16848000</v>
      </c>
      <c r="I558" s="206">
        <f t="shared" si="109"/>
        <v>2808000</v>
      </c>
      <c r="J558" s="123">
        <f t="shared" si="115"/>
        <v>2808000</v>
      </c>
      <c r="K558" s="123">
        <f t="shared" si="115"/>
        <v>2808000</v>
      </c>
      <c r="L558" s="123">
        <f t="shared" si="115"/>
        <v>2808000</v>
      </c>
      <c r="M558" s="123">
        <f t="shared" si="115"/>
        <v>2808000</v>
      </c>
      <c r="N558" s="123">
        <f t="shared" si="115"/>
        <v>2808000</v>
      </c>
      <c r="O558" s="288">
        <f t="shared" si="107"/>
        <v>0</v>
      </c>
      <c r="P558" s="259"/>
    </row>
    <row r="559" spans="1:16" s="107" customFormat="1" ht="18.75">
      <c r="A559" s="258"/>
      <c r="B559" s="215" t="s">
        <v>468</v>
      </c>
      <c r="C559" s="215">
        <v>1</v>
      </c>
      <c r="D559" s="215" t="s">
        <v>469</v>
      </c>
      <c r="E559" s="215">
        <v>18</v>
      </c>
      <c r="F559" s="215" t="s">
        <v>111</v>
      </c>
      <c r="G559" s="269">
        <v>300000</v>
      </c>
      <c r="H559" s="269">
        <f>+C559*E559*G559</f>
        <v>5400000</v>
      </c>
      <c r="I559" s="206">
        <f t="shared" si="109"/>
        <v>900000</v>
      </c>
      <c r="J559" s="123">
        <f t="shared" si="115"/>
        <v>900000</v>
      </c>
      <c r="K559" s="123">
        <f t="shared" si="115"/>
        <v>900000</v>
      </c>
      <c r="L559" s="123">
        <f t="shared" si="115"/>
        <v>900000</v>
      </c>
      <c r="M559" s="123">
        <f t="shared" si="115"/>
        <v>900000</v>
      </c>
      <c r="N559" s="123">
        <f t="shared" si="115"/>
        <v>900000</v>
      </c>
      <c r="O559" s="288">
        <f t="shared" si="107"/>
        <v>0</v>
      </c>
      <c r="P559" s="259"/>
    </row>
    <row r="560" spans="1:16" s="107" customFormat="1" ht="18.75">
      <c r="A560" s="258"/>
      <c r="B560" s="215" t="s">
        <v>470</v>
      </c>
      <c r="C560" s="215">
        <v>1</v>
      </c>
      <c r="D560" s="215" t="s">
        <v>282</v>
      </c>
      <c r="E560" s="215">
        <v>18</v>
      </c>
      <c r="F560" s="215" t="s">
        <v>111</v>
      </c>
      <c r="G560" s="269">
        <v>300000</v>
      </c>
      <c r="H560" s="269">
        <f>+C560*E560*G560</f>
        <v>5400000</v>
      </c>
      <c r="I560" s="206">
        <f t="shared" si="109"/>
        <v>900000</v>
      </c>
      <c r="J560" s="123">
        <f t="shared" si="115"/>
        <v>900000</v>
      </c>
      <c r="K560" s="123">
        <f t="shared" si="115"/>
        <v>900000</v>
      </c>
      <c r="L560" s="123">
        <f t="shared" si="115"/>
        <v>900000</v>
      </c>
      <c r="M560" s="123">
        <f t="shared" si="115"/>
        <v>900000</v>
      </c>
      <c r="N560" s="123">
        <f t="shared" si="115"/>
        <v>900000</v>
      </c>
      <c r="O560" s="288">
        <f t="shared" si="107"/>
        <v>0</v>
      </c>
      <c r="P560" s="259"/>
    </row>
    <row r="561" spans="1:16" s="107" customFormat="1" ht="18.75">
      <c r="A561" s="258"/>
      <c r="B561" s="215" t="s">
        <v>90</v>
      </c>
      <c r="C561" s="215">
        <v>1</v>
      </c>
      <c r="D561" s="215" t="s">
        <v>471</v>
      </c>
      <c r="E561" s="215">
        <v>72</v>
      </c>
      <c r="F561" s="215" t="s">
        <v>10</v>
      </c>
      <c r="G561" s="269">
        <v>200000</v>
      </c>
      <c r="H561" s="269">
        <f>+C561*E561*G561</f>
        <v>14400000</v>
      </c>
      <c r="I561" s="206">
        <f t="shared" si="109"/>
        <v>2400000</v>
      </c>
      <c r="J561" s="123">
        <f>I561</f>
        <v>2400000</v>
      </c>
      <c r="K561" s="123">
        <f>J561</f>
        <v>2400000</v>
      </c>
      <c r="L561" s="123">
        <f>K561</f>
        <v>2400000</v>
      </c>
      <c r="M561" s="123">
        <f>L561</f>
        <v>2400000</v>
      </c>
      <c r="N561" s="123">
        <f>M561</f>
        <v>2400000</v>
      </c>
      <c r="O561" s="288">
        <f t="shared" si="107"/>
        <v>0</v>
      </c>
      <c r="P561" s="259"/>
    </row>
    <row r="562" spans="1:16" s="107" customFormat="1" ht="18.75">
      <c r="A562" s="258"/>
      <c r="B562" s="214"/>
      <c r="C562" s="215"/>
      <c r="D562" s="215"/>
      <c r="E562" s="215"/>
      <c r="F562" s="215"/>
      <c r="G562" s="266"/>
      <c r="H562" s="190"/>
      <c r="I562" s="206"/>
      <c r="J562" s="121"/>
      <c r="K562" s="121"/>
      <c r="L562" s="121"/>
      <c r="M562" s="127"/>
      <c r="N562" s="123"/>
      <c r="O562" s="288">
        <f t="shared" si="107"/>
        <v>0</v>
      </c>
      <c r="P562" s="259"/>
    </row>
    <row r="563" spans="1:16" s="107" customFormat="1" thickBot="1">
      <c r="A563" s="258"/>
      <c r="B563" s="199" t="s">
        <v>0</v>
      </c>
      <c r="C563" s="200"/>
      <c r="D563" s="245"/>
      <c r="E563" s="200"/>
      <c r="F563" s="200"/>
      <c r="G563" s="201"/>
      <c r="H563" s="201">
        <f>SUM(H518:H562)</f>
        <v>918116183.32800007</v>
      </c>
      <c r="I563" s="201">
        <f t="shared" ref="I563:N563" si="116">SUM(I518:I562)</f>
        <v>153019363.88800001</v>
      </c>
      <c r="J563" s="201">
        <f t="shared" si="116"/>
        <v>153019363.88800001</v>
      </c>
      <c r="K563" s="201">
        <f t="shared" si="116"/>
        <v>153019363.88800001</v>
      </c>
      <c r="L563" s="201">
        <f t="shared" si="116"/>
        <v>153019363.88800001</v>
      </c>
      <c r="M563" s="201">
        <f t="shared" si="116"/>
        <v>153019363.88800001</v>
      </c>
      <c r="N563" s="201">
        <f t="shared" si="116"/>
        <v>153019363.88800001</v>
      </c>
      <c r="O563" s="288">
        <f t="shared" si="107"/>
        <v>0</v>
      </c>
      <c r="P563" s="259"/>
    </row>
    <row r="564" spans="1:16" s="107" customFormat="1" thickTop="1">
      <c r="A564" s="258"/>
      <c r="B564" s="202"/>
      <c r="C564" s="203"/>
      <c r="D564" s="203"/>
      <c r="E564" s="203"/>
      <c r="F564" s="203"/>
      <c r="G564" s="204"/>
      <c r="H564" s="204"/>
      <c r="I564" s="204"/>
      <c r="J564" s="204"/>
      <c r="K564" s="204"/>
      <c r="L564" s="204"/>
      <c r="M564" s="204"/>
      <c r="N564" s="204"/>
      <c r="O564" s="288">
        <f t="shared" si="107"/>
        <v>0</v>
      </c>
      <c r="P564" s="259"/>
    </row>
    <row r="565" spans="1:16" s="107" customFormat="1" thickBot="1">
      <c r="A565" s="258"/>
      <c r="B565" s="227" t="s">
        <v>291</v>
      </c>
      <c r="C565" s="228"/>
      <c r="D565" s="228"/>
      <c r="E565" s="228"/>
      <c r="F565" s="228"/>
      <c r="G565" s="229"/>
      <c r="H565" s="229">
        <f t="shared" ref="H565:N565" si="117">+H563+H515+H502+H483+H466</f>
        <v>1056653183.3280001</v>
      </c>
      <c r="I565" s="229">
        <f t="shared" si="117"/>
        <v>168019363.88800001</v>
      </c>
      <c r="J565" s="229">
        <f t="shared" si="117"/>
        <v>198279363.88800001</v>
      </c>
      <c r="K565" s="229">
        <f t="shared" si="117"/>
        <v>218896363.88800001</v>
      </c>
      <c r="L565" s="229">
        <f t="shared" si="117"/>
        <v>159219363.88800001</v>
      </c>
      <c r="M565" s="229">
        <f t="shared" si="117"/>
        <v>153019363.88800001</v>
      </c>
      <c r="N565" s="229">
        <f t="shared" si="117"/>
        <v>159219363.88800001</v>
      </c>
      <c r="O565" s="288">
        <f t="shared" si="107"/>
        <v>0</v>
      </c>
      <c r="P565" s="259"/>
    </row>
    <row r="566" spans="1:16" s="107" customFormat="1" thickTop="1">
      <c r="A566" s="258"/>
      <c r="B566" s="202"/>
      <c r="C566" s="203"/>
      <c r="D566" s="203"/>
      <c r="E566" s="203"/>
      <c r="F566" s="203"/>
      <c r="G566" s="204"/>
      <c r="H566" s="204"/>
      <c r="I566" s="206"/>
      <c r="J566" s="121"/>
      <c r="K566" s="121"/>
      <c r="L566" s="121"/>
      <c r="M566" s="127"/>
      <c r="N566" s="123"/>
      <c r="O566" s="288">
        <f t="shared" si="107"/>
        <v>0</v>
      </c>
      <c r="P566" s="259"/>
    </row>
    <row r="567" spans="1:16" s="107" customFormat="1" ht="75">
      <c r="A567" s="258"/>
      <c r="B567" s="153" t="s">
        <v>570</v>
      </c>
      <c r="C567" s="203"/>
      <c r="D567" s="203"/>
      <c r="E567" s="203"/>
      <c r="F567" s="203"/>
      <c r="G567" s="204"/>
      <c r="H567" s="204"/>
      <c r="I567" s="206"/>
      <c r="J567" s="121"/>
      <c r="K567" s="121"/>
      <c r="L567" s="121"/>
      <c r="M567" s="127"/>
      <c r="N567" s="123"/>
      <c r="O567" s="288">
        <f t="shared" si="107"/>
        <v>0</v>
      </c>
      <c r="P567" s="259"/>
    </row>
    <row r="568" spans="1:16" s="107" customFormat="1" ht="18.75">
      <c r="A568" s="258"/>
      <c r="B568" s="202"/>
      <c r="C568" s="203"/>
      <c r="D568" s="203"/>
      <c r="E568" s="203"/>
      <c r="F568" s="203"/>
      <c r="G568" s="204"/>
      <c r="H568" s="204"/>
      <c r="I568" s="206"/>
      <c r="J568" s="121"/>
      <c r="K568" s="121"/>
      <c r="L568" s="121"/>
      <c r="M568" s="127"/>
      <c r="N568" s="123"/>
      <c r="O568" s="288">
        <f t="shared" si="107"/>
        <v>0</v>
      </c>
      <c r="P568" s="259"/>
    </row>
    <row r="569" spans="1:16" s="107" customFormat="1" ht="37.5">
      <c r="A569" s="258"/>
      <c r="B569" s="153" t="s">
        <v>302</v>
      </c>
      <c r="C569" s="203"/>
      <c r="D569" s="203"/>
      <c r="E569" s="203"/>
      <c r="F569" s="203"/>
      <c r="G569" s="204"/>
      <c r="H569" s="204"/>
      <c r="I569" s="206"/>
      <c r="J569" s="121"/>
      <c r="K569" s="121"/>
      <c r="L569" s="121"/>
      <c r="M569" s="127"/>
      <c r="N569" s="123"/>
      <c r="O569" s="288">
        <f t="shared" si="107"/>
        <v>0</v>
      </c>
      <c r="P569" s="259"/>
    </row>
    <row r="570" spans="1:16" s="107" customFormat="1" ht="18.75">
      <c r="A570" s="258"/>
      <c r="B570" s="202"/>
      <c r="C570" s="203"/>
      <c r="D570" s="203"/>
      <c r="E570" s="203"/>
      <c r="F570" s="203"/>
      <c r="G570" s="204"/>
      <c r="H570" s="204"/>
      <c r="I570" s="206"/>
      <c r="J570" s="121"/>
      <c r="K570" s="121"/>
      <c r="L570" s="121"/>
      <c r="M570" s="127"/>
      <c r="N570" s="123"/>
      <c r="O570" s="288">
        <f t="shared" si="107"/>
        <v>0</v>
      </c>
      <c r="P570" s="259"/>
    </row>
    <row r="571" spans="1:16" s="107" customFormat="1" ht="18.75">
      <c r="A571" s="258"/>
      <c r="B571" s="186" t="s">
        <v>22</v>
      </c>
      <c r="C571" s="187">
        <v>1</v>
      </c>
      <c r="D571" s="188" t="s">
        <v>9</v>
      </c>
      <c r="E571" s="187">
        <v>36</v>
      </c>
      <c r="F571" s="188" t="s">
        <v>16</v>
      </c>
      <c r="G571" s="187">
        <v>150000</v>
      </c>
      <c r="H571" s="187">
        <f>+C571*E571*G571</f>
        <v>5400000</v>
      </c>
      <c r="I571" s="206">
        <f>H571/6</f>
        <v>900000</v>
      </c>
      <c r="J571" s="123">
        <f t="shared" ref="J571:N585" si="118">I571</f>
        <v>900000</v>
      </c>
      <c r="K571" s="123">
        <f t="shared" si="118"/>
        <v>900000</v>
      </c>
      <c r="L571" s="123">
        <f t="shared" si="118"/>
        <v>900000</v>
      </c>
      <c r="M571" s="123">
        <f t="shared" si="118"/>
        <v>900000</v>
      </c>
      <c r="N571" s="123">
        <f t="shared" si="118"/>
        <v>900000</v>
      </c>
      <c r="O571" s="288">
        <f t="shared" si="107"/>
        <v>0</v>
      </c>
      <c r="P571" s="259"/>
    </row>
    <row r="572" spans="1:16" s="107" customFormat="1" ht="37.5">
      <c r="A572" s="258"/>
      <c r="B572" s="189" t="s">
        <v>263</v>
      </c>
      <c r="C572" s="190">
        <v>15</v>
      </c>
      <c r="D572" s="191" t="s">
        <v>11</v>
      </c>
      <c r="E572" s="187">
        <v>36</v>
      </c>
      <c r="F572" s="191" t="s">
        <v>10</v>
      </c>
      <c r="G572" s="190">
        <v>30000</v>
      </c>
      <c r="H572" s="190">
        <f>+C572*E572*G572</f>
        <v>16200000</v>
      </c>
      <c r="I572" s="206">
        <f t="shared" ref="I572:I585" si="119">H572/6</f>
        <v>2700000</v>
      </c>
      <c r="J572" s="123">
        <f t="shared" si="118"/>
        <v>2700000</v>
      </c>
      <c r="K572" s="123">
        <f t="shared" si="118"/>
        <v>2700000</v>
      </c>
      <c r="L572" s="123">
        <f t="shared" si="118"/>
        <v>2700000</v>
      </c>
      <c r="M572" s="123">
        <f t="shared" si="118"/>
        <v>2700000</v>
      </c>
      <c r="N572" s="123">
        <f t="shared" si="118"/>
        <v>2700000</v>
      </c>
      <c r="O572" s="288">
        <f t="shared" si="107"/>
        <v>0</v>
      </c>
      <c r="P572" s="259"/>
    </row>
    <row r="573" spans="1:16" s="107" customFormat="1" ht="18.75">
      <c r="A573" s="258"/>
      <c r="B573" s="189" t="s">
        <v>161</v>
      </c>
      <c r="C573" s="190">
        <v>15</v>
      </c>
      <c r="D573" s="191" t="s">
        <v>11</v>
      </c>
      <c r="E573" s="187">
        <v>36</v>
      </c>
      <c r="F573" s="191" t="s">
        <v>109</v>
      </c>
      <c r="G573" s="190">
        <v>8000</v>
      </c>
      <c r="H573" s="190">
        <f>+C573*E573*G573</f>
        <v>4320000</v>
      </c>
      <c r="I573" s="206">
        <f t="shared" si="119"/>
        <v>720000</v>
      </c>
      <c r="J573" s="123">
        <f t="shared" si="118"/>
        <v>720000</v>
      </c>
      <c r="K573" s="123">
        <f t="shared" si="118"/>
        <v>720000</v>
      </c>
      <c r="L573" s="123">
        <f t="shared" si="118"/>
        <v>720000</v>
      </c>
      <c r="M573" s="123">
        <f t="shared" si="118"/>
        <v>720000</v>
      </c>
      <c r="N573" s="123">
        <f t="shared" si="118"/>
        <v>720000</v>
      </c>
      <c r="O573" s="288">
        <f t="shared" si="107"/>
        <v>0</v>
      </c>
      <c r="P573" s="259"/>
    </row>
    <row r="574" spans="1:16" s="107" customFormat="1" ht="18.75">
      <c r="A574" s="258"/>
      <c r="B574" s="189" t="s">
        <v>4</v>
      </c>
      <c r="C574" s="190">
        <v>15</v>
      </c>
      <c r="D574" s="191" t="s">
        <v>11</v>
      </c>
      <c r="E574" s="187">
        <v>36</v>
      </c>
      <c r="F574" s="191" t="s">
        <v>16</v>
      </c>
      <c r="G574" s="190">
        <v>15000</v>
      </c>
      <c r="H574" s="190">
        <f>+C574*E574*G574</f>
        <v>8100000</v>
      </c>
      <c r="I574" s="206">
        <f t="shared" si="119"/>
        <v>1350000</v>
      </c>
      <c r="J574" s="123">
        <f t="shared" si="118"/>
        <v>1350000</v>
      </c>
      <c r="K574" s="123">
        <f t="shared" si="118"/>
        <v>1350000</v>
      </c>
      <c r="L574" s="123">
        <f t="shared" si="118"/>
        <v>1350000</v>
      </c>
      <c r="M574" s="123">
        <f t="shared" si="118"/>
        <v>1350000</v>
      </c>
      <c r="N574" s="123">
        <f t="shared" si="118"/>
        <v>1350000</v>
      </c>
      <c r="O574" s="288">
        <f t="shared" si="107"/>
        <v>0</v>
      </c>
      <c r="P574" s="259"/>
    </row>
    <row r="575" spans="1:16" s="107" customFormat="1" ht="18.75">
      <c r="A575" s="258"/>
      <c r="B575" s="192" t="s">
        <v>138</v>
      </c>
      <c r="C575" s="190">
        <v>15</v>
      </c>
      <c r="D575" s="191" t="s">
        <v>11</v>
      </c>
      <c r="E575" s="187">
        <v>36</v>
      </c>
      <c r="F575" s="191" t="s">
        <v>16</v>
      </c>
      <c r="G575" s="190">
        <v>2000</v>
      </c>
      <c r="H575" s="190">
        <f>+C575*E575*G575</f>
        <v>1080000</v>
      </c>
      <c r="I575" s="206">
        <f t="shared" si="119"/>
        <v>180000</v>
      </c>
      <c r="J575" s="123">
        <f t="shared" si="118"/>
        <v>180000</v>
      </c>
      <c r="K575" s="123">
        <f t="shared" si="118"/>
        <v>180000</v>
      </c>
      <c r="L575" s="123">
        <f t="shared" si="118"/>
        <v>180000</v>
      </c>
      <c r="M575" s="123">
        <f t="shared" si="118"/>
        <v>180000</v>
      </c>
      <c r="N575" s="123">
        <f t="shared" si="118"/>
        <v>180000</v>
      </c>
      <c r="O575" s="288">
        <f t="shared" si="107"/>
        <v>0</v>
      </c>
      <c r="P575" s="259"/>
    </row>
    <row r="576" spans="1:16" s="107" customFormat="1" ht="18.75">
      <c r="A576" s="258"/>
      <c r="B576" s="193" t="s">
        <v>6</v>
      </c>
      <c r="C576" s="194">
        <v>1</v>
      </c>
      <c r="D576" s="179" t="s">
        <v>6</v>
      </c>
      <c r="E576" s="187">
        <v>36</v>
      </c>
      <c r="F576" s="179" t="s">
        <v>12</v>
      </c>
      <c r="G576" s="180">
        <v>18000</v>
      </c>
      <c r="H576" s="180">
        <f t="shared" ref="H576:H585" si="120">+C576*E576*G576</f>
        <v>648000</v>
      </c>
      <c r="I576" s="206">
        <f t="shared" si="119"/>
        <v>108000</v>
      </c>
      <c r="J576" s="123">
        <f t="shared" si="118"/>
        <v>108000</v>
      </c>
      <c r="K576" s="123">
        <f t="shared" si="118"/>
        <v>108000</v>
      </c>
      <c r="L576" s="123">
        <f t="shared" si="118"/>
        <v>108000</v>
      </c>
      <c r="M576" s="123">
        <f t="shared" si="118"/>
        <v>108000</v>
      </c>
      <c r="N576" s="123">
        <f t="shared" si="118"/>
        <v>108000</v>
      </c>
      <c r="O576" s="288">
        <f t="shared" si="107"/>
        <v>0</v>
      </c>
      <c r="P576" s="259"/>
    </row>
    <row r="577" spans="1:16" s="107" customFormat="1" ht="18.75">
      <c r="A577" s="258"/>
      <c r="B577" s="193" t="s">
        <v>7</v>
      </c>
      <c r="C577" s="194">
        <v>1</v>
      </c>
      <c r="D577" s="179" t="s">
        <v>67</v>
      </c>
      <c r="E577" s="187">
        <v>36</v>
      </c>
      <c r="F577" s="179" t="s">
        <v>12</v>
      </c>
      <c r="G577" s="180">
        <v>7000</v>
      </c>
      <c r="H577" s="180">
        <f t="shared" si="120"/>
        <v>252000</v>
      </c>
      <c r="I577" s="206">
        <f t="shared" si="119"/>
        <v>42000</v>
      </c>
      <c r="J577" s="123">
        <f t="shared" si="118"/>
        <v>42000</v>
      </c>
      <c r="K577" s="123">
        <f t="shared" si="118"/>
        <v>42000</v>
      </c>
      <c r="L577" s="123">
        <f t="shared" si="118"/>
        <v>42000</v>
      </c>
      <c r="M577" s="123">
        <f t="shared" si="118"/>
        <v>42000</v>
      </c>
      <c r="N577" s="123">
        <f t="shared" si="118"/>
        <v>42000</v>
      </c>
      <c r="O577" s="288">
        <f t="shared" si="107"/>
        <v>0</v>
      </c>
      <c r="P577" s="259"/>
    </row>
    <row r="578" spans="1:16" s="107" customFormat="1" ht="18.75">
      <c r="A578" s="258"/>
      <c r="B578" s="193" t="s">
        <v>8</v>
      </c>
      <c r="C578" s="194">
        <v>1</v>
      </c>
      <c r="D578" s="179" t="s">
        <v>68</v>
      </c>
      <c r="E578" s="187">
        <v>36</v>
      </c>
      <c r="F578" s="179" t="s">
        <v>12</v>
      </c>
      <c r="G578" s="180">
        <v>18000</v>
      </c>
      <c r="H578" s="180">
        <f t="shared" si="120"/>
        <v>648000</v>
      </c>
      <c r="I578" s="206">
        <f t="shared" si="119"/>
        <v>108000</v>
      </c>
      <c r="J578" s="123">
        <f t="shared" si="118"/>
        <v>108000</v>
      </c>
      <c r="K578" s="123">
        <f t="shared" si="118"/>
        <v>108000</v>
      </c>
      <c r="L578" s="123">
        <f t="shared" si="118"/>
        <v>108000</v>
      </c>
      <c r="M578" s="123">
        <f t="shared" si="118"/>
        <v>108000</v>
      </c>
      <c r="N578" s="123">
        <f t="shared" si="118"/>
        <v>108000</v>
      </c>
      <c r="O578" s="288">
        <f t="shared" si="107"/>
        <v>0</v>
      </c>
      <c r="P578" s="259"/>
    </row>
    <row r="579" spans="1:16" s="107" customFormat="1" ht="18.75">
      <c r="A579" s="258"/>
      <c r="B579" s="193" t="s">
        <v>102</v>
      </c>
      <c r="C579" s="194">
        <v>15</v>
      </c>
      <c r="D579" s="179" t="s">
        <v>81</v>
      </c>
      <c r="E579" s="187">
        <v>36</v>
      </c>
      <c r="F579" s="179" t="s">
        <v>12</v>
      </c>
      <c r="G579" s="180">
        <v>3000</v>
      </c>
      <c r="H579" s="180">
        <f t="shared" si="120"/>
        <v>1620000</v>
      </c>
      <c r="I579" s="206">
        <f t="shared" si="119"/>
        <v>270000</v>
      </c>
      <c r="J579" s="123">
        <f t="shared" si="118"/>
        <v>270000</v>
      </c>
      <c r="K579" s="123">
        <f t="shared" si="118"/>
        <v>270000</v>
      </c>
      <c r="L579" s="123">
        <f t="shared" si="118"/>
        <v>270000</v>
      </c>
      <c r="M579" s="123">
        <f t="shared" si="118"/>
        <v>270000</v>
      </c>
      <c r="N579" s="123">
        <f t="shared" si="118"/>
        <v>270000</v>
      </c>
      <c r="O579" s="288">
        <f t="shared" ref="O579:O633" si="121">SUM(I579:N579)-H579</f>
        <v>0</v>
      </c>
      <c r="P579" s="259"/>
    </row>
    <row r="580" spans="1:16" s="107" customFormat="1" ht="18.75">
      <c r="A580" s="258"/>
      <c r="B580" s="193" t="s">
        <v>80</v>
      </c>
      <c r="C580" s="194">
        <v>15</v>
      </c>
      <c r="D580" s="179" t="s">
        <v>76</v>
      </c>
      <c r="E580" s="187">
        <v>36</v>
      </c>
      <c r="F580" s="179" t="s">
        <v>12</v>
      </c>
      <c r="G580" s="180">
        <v>3000</v>
      </c>
      <c r="H580" s="180">
        <f t="shared" si="120"/>
        <v>1620000</v>
      </c>
      <c r="I580" s="206">
        <f t="shared" si="119"/>
        <v>270000</v>
      </c>
      <c r="J580" s="123">
        <f t="shared" si="118"/>
        <v>270000</v>
      </c>
      <c r="K580" s="123">
        <f t="shared" si="118"/>
        <v>270000</v>
      </c>
      <c r="L580" s="123">
        <f t="shared" si="118"/>
        <v>270000</v>
      </c>
      <c r="M580" s="123">
        <f t="shared" si="118"/>
        <v>270000</v>
      </c>
      <c r="N580" s="123">
        <f t="shared" si="118"/>
        <v>270000</v>
      </c>
      <c r="O580" s="288">
        <f t="shared" si="121"/>
        <v>0</v>
      </c>
      <c r="P580" s="259"/>
    </row>
    <row r="581" spans="1:16" s="107" customFormat="1" ht="18.75">
      <c r="A581" s="258"/>
      <c r="B581" s="195" t="s">
        <v>65</v>
      </c>
      <c r="C581" s="194">
        <v>15</v>
      </c>
      <c r="D581" s="191" t="s">
        <v>65</v>
      </c>
      <c r="E581" s="187">
        <v>36</v>
      </c>
      <c r="F581" s="191" t="s">
        <v>12</v>
      </c>
      <c r="G581" s="190">
        <v>3000</v>
      </c>
      <c r="H581" s="190">
        <f t="shared" si="120"/>
        <v>1620000</v>
      </c>
      <c r="I581" s="206">
        <f t="shared" si="119"/>
        <v>270000</v>
      </c>
      <c r="J581" s="123">
        <f t="shared" si="118"/>
        <v>270000</v>
      </c>
      <c r="K581" s="123">
        <f t="shared" si="118"/>
        <v>270000</v>
      </c>
      <c r="L581" s="123">
        <f t="shared" si="118"/>
        <v>270000</v>
      </c>
      <c r="M581" s="123">
        <f t="shared" si="118"/>
        <v>270000</v>
      </c>
      <c r="N581" s="123">
        <f t="shared" si="118"/>
        <v>270000</v>
      </c>
      <c r="O581" s="288">
        <f t="shared" si="121"/>
        <v>0</v>
      </c>
      <c r="P581" s="259"/>
    </row>
    <row r="582" spans="1:16" s="107" customFormat="1" ht="18.75">
      <c r="A582" s="258"/>
      <c r="B582" s="186" t="s">
        <v>21</v>
      </c>
      <c r="C582" s="187">
        <v>1</v>
      </c>
      <c r="D582" s="188" t="s">
        <v>11</v>
      </c>
      <c r="E582" s="187">
        <v>6</v>
      </c>
      <c r="F582" s="188" t="s">
        <v>109</v>
      </c>
      <c r="G582" s="187">
        <v>100000</v>
      </c>
      <c r="H582" s="187">
        <f t="shared" si="120"/>
        <v>600000</v>
      </c>
      <c r="I582" s="206">
        <f t="shared" si="119"/>
        <v>100000</v>
      </c>
      <c r="J582" s="123">
        <f t="shared" si="118"/>
        <v>100000</v>
      </c>
      <c r="K582" s="123">
        <f t="shared" si="118"/>
        <v>100000</v>
      </c>
      <c r="L582" s="123">
        <f t="shared" si="118"/>
        <v>100000</v>
      </c>
      <c r="M582" s="123">
        <f t="shared" si="118"/>
        <v>100000</v>
      </c>
      <c r="N582" s="123">
        <f t="shared" si="118"/>
        <v>100000</v>
      </c>
      <c r="O582" s="288">
        <f t="shared" si="121"/>
        <v>0</v>
      </c>
      <c r="P582" s="259"/>
    </row>
    <row r="583" spans="1:16" s="107" customFormat="1" ht="18.75">
      <c r="A583" s="258"/>
      <c r="B583" s="186" t="s">
        <v>208</v>
      </c>
      <c r="C583" s="187">
        <v>1</v>
      </c>
      <c r="D583" s="188" t="s">
        <v>11</v>
      </c>
      <c r="E583" s="187">
        <v>6</v>
      </c>
      <c r="F583" s="188" t="s">
        <v>109</v>
      </c>
      <c r="G583" s="187">
        <v>30000</v>
      </c>
      <c r="H583" s="187">
        <f t="shared" si="120"/>
        <v>180000</v>
      </c>
      <c r="I583" s="206">
        <f t="shared" si="119"/>
        <v>30000</v>
      </c>
      <c r="J583" s="123">
        <f t="shared" si="118"/>
        <v>30000</v>
      </c>
      <c r="K583" s="123">
        <f t="shared" si="118"/>
        <v>30000</v>
      </c>
      <c r="L583" s="123">
        <f t="shared" si="118"/>
        <v>30000</v>
      </c>
      <c r="M583" s="123">
        <f t="shared" si="118"/>
        <v>30000</v>
      </c>
      <c r="N583" s="123">
        <f t="shared" si="118"/>
        <v>30000</v>
      </c>
      <c r="O583" s="288">
        <f t="shared" si="121"/>
        <v>0</v>
      </c>
      <c r="P583" s="259"/>
    </row>
    <row r="584" spans="1:16" s="107" customFormat="1" ht="18.75">
      <c r="A584" s="258"/>
      <c r="B584" s="197" t="s">
        <v>133</v>
      </c>
      <c r="C584" s="121">
        <v>1</v>
      </c>
      <c r="D584" s="121" t="s">
        <v>13</v>
      </c>
      <c r="E584" s="187">
        <v>36</v>
      </c>
      <c r="F584" s="121" t="s">
        <v>12</v>
      </c>
      <c r="G584" s="122">
        <v>30000</v>
      </c>
      <c r="H584" s="122">
        <f t="shared" si="120"/>
        <v>1080000</v>
      </c>
      <c r="I584" s="206">
        <f t="shared" si="119"/>
        <v>180000</v>
      </c>
      <c r="J584" s="123">
        <f t="shared" si="118"/>
        <v>180000</v>
      </c>
      <c r="K584" s="123">
        <f t="shared" si="118"/>
        <v>180000</v>
      </c>
      <c r="L584" s="123">
        <f t="shared" si="118"/>
        <v>180000</v>
      </c>
      <c r="M584" s="123">
        <f t="shared" si="118"/>
        <v>180000</v>
      </c>
      <c r="N584" s="123">
        <f t="shared" si="118"/>
        <v>180000</v>
      </c>
      <c r="O584" s="288">
        <f t="shared" si="121"/>
        <v>0</v>
      </c>
      <c r="P584" s="259"/>
    </row>
    <row r="585" spans="1:16" s="107" customFormat="1" ht="18.75">
      <c r="A585" s="258"/>
      <c r="B585" s="197" t="s">
        <v>108</v>
      </c>
      <c r="C585" s="121">
        <v>1</v>
      </c>
      <c r="D585" s="121" t="s">
        <v>13</v>
      </c>
      <c r="E585" s="187">
        <v>36</v>
      </c>
      <c r="F585" s="121" t="s">
        <v>12</v>
      </c>
      <c r="G585" s="122">
        <v>20000</v>
      </c>
      <c r="H585" s="122">
        <f t="shared" si="120"/>
        <v>720000</v>
      </c>
      <c r="I585" s="206">
        <f t="shared" si="119"/>
        <v>120000</v>
      </c>
      <c r="J585" s="123">
        <f t="shared" si="118"/>
        <v>120000</v>
      </c>
      <c r="K585" s="123">
        <f t="shared" si="118"/>
        <v>120000</v>
      </c>
      <c r="L585" s="123">
        <f t="shared" si="118"/>
        <v>120000</v>
      </c>
      <c r="M585" s="123">
        <f t="shared" si="118"/>
        <v>120000</v>
      </c>
      <c r="N585" s="123">
        <f t="shared" si="118"/>
        <v>120000</v>
      </c>
      <c r="O585" s="288">
        <f t="shared" si="121"/>
        <v>0</v>
      </c>
      <c r="P585" s="259"/>
    </row>
    <row r="586" spans="1:16" s="107" customFormat="1" ht="18.75">
      <c r="A586" s="258"/>
      <c r="B586" s="202"/>
      <c r="C586" s="203"/>
      <c r="D586" s="203"/>
      <c r="E586" s="203"/>
      <c r="F586" s="203"/>
      <c r="G586" s="204"/>
      <c r="H586" s="204"/>
      <c r="I586" s="206"/>
      <c r="J586" s="121"/>
      <c r="K586" s="121"/>
      <c r="L586" s="121"/>
      <c r="M586" s="127"/>
      <c r="N586" s="123"/>
      <c r="O586" s="288">
        <f t="shared" si="121"/>
        <v>0</v>
      </c>
      <c r="P586" s="259"/>
    </row>
    <row r="587" spans="1:16" s="107" customFormat="1" thickBot="1">
      <c r="A587" s="258"/>
      <c r="B587" s="199" t="s">
        <v>0</v>
      </c>
      <c r="C587" s="200"/>
      <c r="D587" s="245"/>
      <c r="E587" s="200"/>
      <c r="F587" s="200"/>
      <c r="G587" s="201"/>
      <c r="H587" s="201">
        <f>SUM(H567:H586)</f>
        <v>44088000</v>
      </c>
      <c r="I587" s="201">
        <f t="shared" ref="I587:N587" si="122">SUM(I567:I586)</f>
        <v>7348000</v>
      </c>
      <c r="J587" s="201">
        <f t="shared" si="122"/>
        <v>7348000</v>
      </c>
      <c r="K587" s="201">
        <f t="shared" si="122"/>
        <v>7348000</v>
      </c>
      <c r="L587" s="201">
        <f t="shared" si="122"/>
        <v>7348000</v>
      </c>
      <c r="M587" s="201">
        <f t="shared" si="122"/>
        <v>7348000</v>
      </c>
      <c r="N587" s="201">
        <f t="shared" si="122"/>
        <v>7348000</v>
      </c>
      <c r="O587" s="288">
        <f t="shared" si="121"/>
        <v>0</v>
      </c>
      <c r="P587" s="259"/>
    </row>
    <row r="588" spans="1:16" s="107" customFormat="1" thickTop="1">
      <c r="A588" s="258"/>
      <c r="B588" s="202"/>
      <c r="C588" s="203"/>
      <c r="D588" s="203"/>
      <c r="E588" s="203"/>
      <c r="F588" s="203"/>
      <c r="G588" s="204"/>
      <c r="H588" s="204"/>
      <c r="I588" s="206"/>
      <c r="J588" s="121"/>
      <c r="K588" s="121"/>
      <c r="L588" s="121"/>
      <c r="M588" s="127"/>
      <c r="N588" s="123"/>
      <c r="O588" s="288">
        <f t="shared" si="121"/>
        <v>0</v>
      </c>
      <c r="P588" s="259"/>
    </row>
    <row r="589" spans="1:16" s="107" customFormat="1" ht="18.75">
      <c r="A589" s="258"/>
      <c r="B589" s="202"/>
      <c r="C589" s="203"/>
      <c r="D589" s="203"/>
      <c r="E589" s="203"/>
      <c r="F589" s="203"/>
      <c r="G589" s="204"/>
      <c r="H589" s="204"/>
      <c r="I589" s="206"/>
      <c r="J589" s="121"/>
      <c r="K589" s="121"/>
      <c r="L589" s="121"/>
      <c r="M589" s="127"/>
      <c r="N589" s="123"/>
      <c r="O589" s="288">
        <f t="shared" si="121"/>
        <v>0</v>
      </c>
      <c r="P589" s="259"/>
    </row>
    <row r="590" spans="1:16" s="107" customFormat="1" ht="56.25">
      <c r="A590" s="258"/>
      <c r="B590" s="153" t="s">
        <v>303</v>
      </c>
      <c r="C590" s="203"/>
      <c r="D590" s="203"/>
      <c r="E590" s="203"/>
      <c r="F590" s="203"/>
      <c r="G590" s="204"/>
      <c r="H590" s="204"/>
      <c r="I590" s="206"/>
      <c r="J590" s="121"/>
      <c r="K590" s="121"/>
      <c r="L590" s="121"/>
      <c r="M590" s="127"/>
      <c r="N590" s="123"/>
      <c r="O590" s="288">
        <f t="shared" si="121"/>
        <v>0</v>
      </c>
      <c r="P590" s="259"/>
    </row>
    <row r="591" spans="1:16" s="107" customFormat="1" ht="18.75">
      <c r="A591" s="258"/>
      <c r="B591" s="111" t="s">
        <v>520</v>
      </c>
      <c r="C591" s="111">
        <v>6</v>
      </c>
      <c r="D591" s="129" t="s">
        <v>121</v>
      </c>
      <c r="E591" s="111">
        <v>18</v>
      </c>
      <c r="F591" s="111" t="s">
        <v>111</v>
      </c>
      <c r="G591" s="112">
        <v>100000</v>
      </c>
      <c r="H591" s="112">
        <f>G591*E591*C591</f>
        <v>10800000</v>
      </c>
      <c r="I591" s="206">
        <f>H591/6</f>
        <v>1800000</v>
      </c>
      <c r="J591" s="123">
        <f t="shared" ref="J591:N594" si="123">I591</f>
        <v>1800000</v>
      </c>
      <c r="K591" s="123">
        <f t="shared" si="123"/>
        <v>1800000</v>
      </c>
      <c r="L591" s="123">
        <f t="shared" si="123"/>
        <v>1800000</v>
      </c>
      <c r="M591" s="123">
        <f t="shared" si="123"/>
        <v>1800000</v>
      </c>
      <c r="N591" s="123">
        <f t="shared" si="123"/>
        <v>1800000</v>
      </c>
      <c r="O591" s="288">
        <f t="shared" si="121"/>
        <v>0</v>
      </c>
      <c r="P591" s="259"/>
    </row>
    <row r="592" spans="1:16" s="107" customFormat="1" ht="18.75">
      <c r="A592" s="258"/>
      <c r="B592" s="111" t="s">
        <v>310</v>
      </c>
      <c r="C592" s="111">
        <v>6</v>
      </c>
      <c r="D592" s="129" t="s">
        <v>121</v>
      </c>
      <c r="E592" s="111">
        <v>18</v>
      </c>
      <c r="F592" s="111" t="s">
        <v>111</v>
      </c>
      <c r="G592" s="112">
        <v>50000</v>
      </c>
      <c r="H592" s="112">
        <f>G592*E592*C592</f>
        <v>5400000</v>
      </c>
      <c r="I592" s="206">
        <f>H592/6</f>
        <v>900000</v>
      </c>
      <c r="J592" s="123">
        <f t="shared" si="123"/>
        <v>900000</v>
      </c>
      <c r="K592" s="123">
        <f t="shared" si="123"/>
        <v>900000</v>
      </c>
      <c r="L592" s="123">
        <f t="shared" si="123"/>
        <v>900000</v>
      </c>
      <c r="M592" s="123">
        <f t="shared" si="123"/>
        <v>900000</v>
      </c>
      <c r="N592" s="123">
        <f t="shared" si="123"/>
        <v>900000</v>
      </c>
      <c r="O592" s="288">
        <f t="shared" si="121"/>
        <v>0</v>
      </c>
      <c r="P592" s="259"/>
    </row>
    <row r="593" spans="1:16" s="107" customFormat="1" ht="18.75">
      <c r="A593" s="258"/>
      <c r="B593" s="111" t="s">
        <v>304</v>
      </c>
      <c r="C593" s="111">
        <v>6</v>
      </c>
      <c r="D593" s="129" t="s">
        <v>121</v>
      </c>
      <c r="E593" s="111">
        <v>18</v>
      </c>
      <c r="F593" s="111" t="s">
        <v>111</v>
      </c>
      <c r="G593" s="112">
        <v>30000</v>
      </c>
      <c r="H593" s="112">
        <f>G593*E593*C593</f>
        <v>3240000</v>
      </c>
      <c r="I593" s="206">
        <f>H593/6</f>
        <v>540000</v>
      </c>
      <c r="J593" s="123">
        <f t="shared" si="123"/>
        <v>540000</v>
      </c>
      <c r="K593" s="123">
        <f t="shared" si="123"/>
        <v>540000</v>
      </c>
      <c r="L593" s="123">
        <f t="shared" si="123"/>
        <v>540000</v>
      </c>
      <c r="M593" s="123">
        <f t="shared" si="123"/>
        <v>540000</v>
      </c>
      <c r="N593" s="123">
        <f t="shared" si="123"/>
        <v>540000</v>
      </c>
      <c r="O593" s="288">
        <f t="shared" si="121"/>
        <v>0</v>
      </c>
      <c r="P593" s="259"/>
    </row>
    <row r="594" spans="1:16" s="107" customFormat="1" ht="18.75">
      <c r="A594" s="258"/>
      <c r="B594" s="214" t="s">
        <v>101</v>
      </c>
      <c r="C594" s="215">
        <v>6</v>
      </c>
      <c r="D594" s="129" t="s">
        <v>305</v>
      </c>
      <c r="E594" s="111">
        <v>1</v>
      </c>
      <c r="F594" s="111" t="s">
        <v>49</v>
      </c>
      <c r="G594" s="112">
        <v>500000</v>
      </c>
      <c r="H594" s="112">
        <f>G594*E594*C594</f>
        <v>3000000</v>
      </c>
      <c r="I594" s="206">
        <f>H594/6</f>
        <v>500000</v>
      </c>
      <c r="J594" s="123">
        <f t="shared" si="123"/>
        <v>500000</v>
      </c>
      <c r="K594" s="123">
        <f t="shared" si="123"/>
        <v>500000</v>
      </c>
      <c r="L594" s="123">
        <f t="shared" si="123"/>
        <v>500000</v>
      </c>
      <c r="M594" s="123">
        <f t="shared" si="123"/>
        <v>500000</v>
      </c>
      <c r="N594" s="123">
        <f t="shared" si="123"/>
        <v>500000</v>
      </c>
      <c r="O594" s="288">
        <f t="shared" si="121"/>
        <v>0</v>
      </c>
      <c r="P594" s="259"/>
    </row>
    <row r="595" spans="1:16" s="107" customFormat="1" ht="18.75">
      <c r="A595" s="258"/>
      <c r="B595" s="202"/>
      <c r="C595" s="203"/>
      <c r="D595" s="203"/>
      <c r="E595" s="203"/>
      <c r="F595" s="203"/>
      <c r="G595" s="204"/>
      <c r="H595" s="204"/>
      <c r="I595" s="206"/>
      <c r="J595" s="121"/>
      <c r="K595" s="121"/>
      <c r="L595" s="121"/>
      <c r="M595" s="127"/>
      <c r="N595" s="123"/>
      <c r="O595" s="288">
        <f t="shared" si="121"/>
        <v>0</v>
      </c>
      <c r="P595" s="259"/>
    </row>
    <row r="596" spans="1:16" s="107" customFormat="1" thickBot="1">
      <c r="A596" s="258"/>
      <c r="B596" s="199" t="s">
        <v>0</v>
      </c>
      <c r="C596" s="200"/>
      <c r="D596" s="245"/>
      <c r="E596" s="200"/>
      <c r="F596" s="200"/>
      <c r="G596" s="201"/>
      <c r="H596" s="201">
        <f>SUM(H589:H595)</f>
        <v>22440000</v>
      </c>
      <c r="I596" s="201">
        <f t="shared" ref="I596:N596" si="124">SUM(I589:I595)</f>
        <v>3740000</v>
      </c>
      <c r="J596" s="201">
        <f t="shared" si="124"/>
        <v>3740000</v>
      </c>
      <c r="K596" s="201">
        <f t="shared" si="124"/>
        <v>3740000</v>
      </c>
      <c r="L596" s="201">
        <f t="shared" si="124"/>
        <v>3740000</v>
      </c>
      <c r="M596" s="201">
        <f t="shared" si="124"/>
        <v>3740000</v>
      </c>
      <c r="N596" s="201">
        <f t="shared" si="124"/>
        <v>3740000</v>
      </c>
      <c r="O596" s="288">
        <f t="shared" si="121"/>
        <v>0</v>
      </c>
      <c r="P596" s="259"/>
    </row>
    <row r="597" spans="1:16" s="107" customFormat="1" thickTop="1">
      <c r="A597" s="258"/>
      <c r="B597" s="202"/>
      <c r="C597" s="203"/>
      <c r="D597" s="203"/>
      <c r="E597" s="203"/>
      <c r="F597" s="203"/>
      <c r="G597" s="204"/>
      <c r="H597" s="204"/>
      <c r="I597" s="206"/>
      <c r="J597" s="121"/>
      <c r="K597" s="121"/>
      <c r="L597" s="121"/>
      <c r="M597" s="127"/>
      <c r="N597" s="123"/>
      <c r="O597" s="288">
        <f t="shared" si="121"/>
        <v>0</v>
      </c>
      <c r="P597" s="259"/>
    </row>
    <row r="598" spans="1:16" s="107" customFormat="1" ht="18.75">
      <c r="A598" s="258"/>
      <c r="B598" s="202"/>
      <c r="C598" s="203"/>
      <c r="D598" s="203"/>
      <c r="E598" s="203"/>
      <c r="F598" s="203"/>
      <c r="G598" s="204"/>
      <c r="H598" s="204"/>
      <c r="I598" s="206"/>
      <c r="J598" s="121"/>
      <c r="K598" s="121"/>
      <c r="L598" s="121"/>
      <c r="M598" s="127"/>
      <c r="N598" s="123"/>
      <c r="O598" s="288">
        <f t="shared" si="121"/>
        <v>0</v>
      </c>
      <c r="P598" s="259"/>
    </row>
    <row r="599" spans="1:16" s="107" customFormat="1" ht="75">
      <c r="A599" s="258"/>
      <c r="B599" s="154" t="s">
        <v>512</v>
      </c>
      <c r="C599" s="270"/>
      <c r="D599" s="203"/>
      <c r="E599" s="203"/>
      <c r="F599" s="203"/>
      <c r="G599" s="204"/>
      <c r="H599" s="204"/>
      <c r="I599" s="206"/>
      <c r="J599" s="121"/>
      <c r="K599" s="121"/>
      <c r="L599" s="121"/>
      <c r="M599" s="127"/>
      <c r="N599" s="123"/>
      <c r="O599" s="288">
        <f t="shared" si="121"/>
        <v>0</v>
      </c>
      <c r="P599" s="259"/>
    </row>
    <row r="600" spans="1:16" s="107" customFormat="1" ht="18.75">
      <c r="A600" s="258"/>
      <c r="B600" s="186" t="s">
        <v>22</v>
      </c>
      <c r="C600" s="187">
        <v>1</v>
      </c>
      <c r="D600" s="188" t="s">
        <v>9</v>
      </c>
      <c r="E600" s="187">
        <v>6</v>
      </c>
      <c r="F600" s="188" t="s">
        <v>16</v>
      </c>
      <c r="G600" s="187">
        <v>150000</v>
      </c>
      <c r="H600" s="187">
        <f>+C600*E600*G600</f>
        <v>900000</v>
      </c>
      <c r="I600" s="206">
        <f t="shared" ref="I600:I614" si="125">H600/6</f>
        <v>150000</v>
      </c>
      <c r="J600" s="123">
        <f t="shared" ref="J600:N614" si="126">I600</f>
        <v>150000</v>
      </c>
      <c r="K600" s="123">
        <f t="shared" si="126"/>
        <v>150000</v>
      </c>
      <c r="L600" s="123">
        <f t="shared" si="126"/>
        <v>150000</v>
      </c>
      <c r="M600" s="123">
        <f t="shared" si="126"/>
        <v>150000</v>
      </c>
      <c r="N600" s="123">
        <f t="shared" si="126"/>
        <v>150000</v>
      </c>
      <c r="O600" s="288">
        <f t="shared" si="121"/>
        <v>0</v>
      </c>
      <c r="P600" s="259"/>
    </row>
    <row r="601" spans="1:16" s="107" customFormat="1" ht="37.5">
      <c r="A601" s="258"/>
      <c r="B601" s="189" t="s">
        <v>263</v>
      </c>
      <c r="C601" s="190">
        <v>30</v>
      </c>
      <c r="D601" s="191" t="s">
        <v>11</v>
      </c>
      <c r="E601" s="187">
        <v>6</v>
      </c>
      <c r="F601" s="191" t="s">
        <v>10</v>
      </c>
      <c r="G601" s="190">
        <v>30000</v>
      </c>
      <c r="H601" s="190">
        <f>+C601*E601*G601</f>
        <v>5400000</v>
      </c>
      <c r="I601" s="206">
        <f t="shared" si="125"/>
        <v>900000</v>
      </c>
      <c r="J601" s="123">
        <f t="shared" si="126"/>
        <v>900000</v>
      </c>
      <c r="K601" s="123">
        <f t="shared" si="126"/>
        <v>900000</v>
      </c>
      <c r="L601" s="123">
        <f t="shared" si="126"/>
        <v>900000</v>
      </c>
      <c r="M601" s="123">
        <f t="shared" si="126"/>
        <v>900000</v>
      </c>
      <c r="N601" s="123">
        <f t="shared" si="126"/>
        <v>900000</v>
      </c>
      <c r="O601" s="288">
        <f t="shared" si="121"/>
        <v>0</v>
      </c>
      <c r="P601" s="259"/>
    </row>
    <row r="602" spans="1:16" s="107" customFormat="1" ht="18.75">
      <c r="A602" s="258"/>
      <c r="B602" s="189" t="s">
        <v>161</v>
      </c>
      <c r="C602" s="190">
        <v>30</v>
      </c>
      <c r="D602" s="191" t="s">
        <v>11</v>
      </c>
      <c r="E602" s="187">
        <v>6</v>
      </c>
      <c r="F602" s="191" t="s">
        <v>109</v>
      </c>
      <c r="G602" s="190">
        <v>8000</v>
      </c>
      <c r="H602" s="190">
        <f>+C602*E602*G602</f>
        <v>1440000</v>
      </c>
      <c r="I602" s="206">
        <f t="shared" si="125"/>
        <v>240000</v>
      </c>
      <c r="J602" s="123">
        <f t="shared" si="126"/>
        <v>240000</v>
      </c>
      <c r="K602" s="123">
        <f t="shared" si="126"/>
        <v>240000</v>
      </c>
      <c r="L602" s="123">
        <f t="shared" si="126"/>
        <v>240000</v>
      </c>
      <c r="M602" s="123">
        <f t="shared" si="126"/>
        <v>240000</v>
      </c>
      <c r="N602" s="123">
        <f t="shared" si="126"/>
        <v>240000</v>
      </c>
      <c r="O602" s="288">
        <f t="shared" si="121"/>
        <v>0</v>
      </c>
      <c r="P602" s="259"/>
    </row>
    <row r="603" spans="1:16" s="107" customFormat="1" ht="18.75">
      <c r="A603" s="258"/>
      <c r="B603" s="189" t="s">
        <v>4</v>
      </c>
      <c r="C603" s="190">
        <v>30</v>
      </c>
      <c r="D603" s="191" t="s">
        <v>11</v>
      </c>
      <c r="E603" s="187">
        <v>6</v>
      </c>
      <c r="F603" s="191" t="s">
        <v>16</v>
      </c>
      <c r="G603" s="190">
        <v>30000</v>
      </c>
      <c r="H603" s="190">
        <f>+C603*E603*G603</f>
        <v>5400000</v>
      </c>
      <c r="I603" s="206">
        <f t="shared" si="125"/>
        <v>900000</v>
      </c>
      <c r="J603" s="123">
        <f t="shared" si="126"/>
        <v>900000</v>
      </c>
      <c r="K603" s="123">
        <f t="shared" si="126"/>
        <v>900000</v>
      </c>
      <c r="L603" s="123">
        <f t="shared" si="126"/>
        <v>900000</v>
      </c>
      <c r="M603" s="123">
        <f t="shared" si="126"/>
        <v>900000</v>
      </c>
      <c r="N603" s="123">
        <f t="shared" si="126"/>
        <v>900000</v>
      </c>
      <c r="O603" s="288">
        <f t="shared" si="121"/>
        <v>0</v>
      </c>
      <c r="P603" s="259"/>
    </row>
    <row r="604" spans="1:16" s="107" customFormat="1" ht="18.75">
      <c r="A604" s="258"/>
      <c r="B604" s="192" t="s">
        <v>138</v>
      </c>
      <c r="C604" s="190">
        <v>30</v>
      </c>
      <c r="D604" s="191" t="s">
        <v>11</v>
      </c>
      <c r="E604" s="187">
        <v>6</v>
      </c>
      <c r="F604" s="191" t="s">
        <v>16</v>
      </c>
      <c r="G604" s="190">
        <v>2000</v>
      </c>
      <c r="H604" s="190">
        <f>+C604*E604*G604</f>
        <v>360000</v>
      </c>
      <c r="I604" s="206">
        <f t="shared" si="125"/>
        <v>60000</v>
      </c>
      <c r="J604" s="123">
        <f t="shared" si="126"/>
        <v>60000</v>
      </c>
      <c r="K604" s="123">
        <f t="shared" si="126"/>
        <v>60000</v>
      </c>
      <c r="L604" s="123">
        <f t="shared" si="126"/>
        <v>60000</v>
      </c>
      <c r="M604" s="123">
        <f t="shared" si="126"/>
        <v>60000</v>
      </c>
      <c r="N604" s="123">
        <f t="shared" si="126"/>
        <v>60000</v>
      </c>
      <c r="O604" s="288">
        <f t="shared" si="121"/>
        <v>0</v>
      </c>
      <c r="P604" s="259"/>
    </row>
    <row r="605" spans="1:16" s="107" customFormat="1" ht="18.75">
      <c r="A605" s="258"/>
      <c r="B605" s="193" t="s">
        <v>6</v>
      </c>
      <c r="C605" s="194">
        <v>1</v>
      </c>
      <c r="D605" s="179" t="s">
        <v>6</v>
      </c>
      <c r="E605" s="187">
        <v>6</v>
      </c>
      <c r="F605" s="179" t="s">
        <v>12</v>
      </c>
      <c r="G605" s="180">
        <v>18000</v>
      </c>
      <c r="H605" s="180">
        <f t="shared" ref="H605:H614" si="127">+C605*E605*G605</f>
        <v>108000</v>
      </c>
      <c r="I605" s="206">
        <f t="shared" si="125"/>
        <v>18000</v>
      </c>
      <c r="J605" s="123">
        <f t="shared" si="126"/>
        <v>18000</v>
      </c>
      <c r="K605" s="123">
        <f t="shared" si="126"/>
        <v>18000</v>
      </c>
      <c r="L605" s="123">
        <f t="shared" si="126"/>
        <v>18000</v>
      </c>
      <c r="M605" s="123">
        <f t="shared" si="126"/>
        <v>18000</v>
      </c>
      <c r="N605" s="123">
        <f t="shared" si="126"/>
        <v>18000</v>
      </c>
      <c r="O605" s="288">
        <f t="shared" si="121"/>
        <v>0</v>
      </c>
      <c r="P605" s="259"/>
    </row>
    <row r="606" spans="1:16" s="107" customFormat="1" ht="18.75">
      <c r="A606" s="258"/>
      <c r="B606" s="193" t="s">
        <v>7</v>
      </c>
      <c r="C606" s="194">
        <v>1</v>
      </c>
      <c r="D606" s="179" t="s">
        <v>67</v>
      </c>
      <c r="E606" s="187">
        <v>6</v>
      </c>
      <c r="F606" s="179" t="s">
        <v>12</v>
      </c>
      <c r="G606" s="180">
        <v>7000</v>
      </c>
      <c r="H606" s="180">
        <f t="shared" si="127"/>
        <v>42000</v>
      </c>
      <c r="I606" s="206">
        <f t="shared" si="125"/>
        <v>7000</v>
      </c>
      <c r="J606" s="123">
        <f t="shared" si="126"/>
        <v>7000</v>
      </c>
      <c r="K606" s="123">
        <f t="shared" si="126"/>
        <v>7000</v>
      </c>
      <c r="L606" s="123">
        <f t="shared" si="126"/>
        <v>7000</v>
      </c>
      <c r="M606" s="123">
        <f t="shared" si="126"/>
        <v>7000</v>
      </c>
      <c r="N606" s="123">
        <f t="shared" si="126"/>
        <v>7000</v>
      </c>
      <c r="O606" s="288">
        <f t="shared" si="121"/>
        <v>0</v>
      </c>
      <c r="P606" s="259"/>
    </row>
    <row r="607" spans="1:16" s="107" customFormat="1" ht="18.75">
      <c r="A607" s="258"/>
      <c r="B607" s="193" t="s">
        <v>8</v>
      </c>
      <c r="C607" s="194">
        <v>1</v>
      </c>
      <c r="D607" s="179" t="s">
        <v>68</v>
      </c>
      <c r="E607" s="187">
        <v>6</v>
      </c>
      <c r="F607" s="179" t="s">
        <v>12</v>
      </c>
      <c r="G607" s="180">
        <v>18000</v>
      </c>
      <c r="H607" s="180">
        <f t="shared" si="127"/>
        <v>108000</v>
      </c>
      <c r="I607" s="206">
        <f t="shared" si="125"/>
        <v>18000</v>
      </c>
      <c r="J607" s="123">
        <f t="shared" si="126"/>
        <v>18000</v>
      </c>
      <c r="K607" s="123">
        <f t="shared" si="126"/>
        <v>18000</v>
      </c>
      <c r="L607" s="123">
        <f t="shared" si="126"/>
        <v>18000</v>
      </c>
      <c r="M607" s="123">
        <f t="shared" si="126"/>
        <v>18000</v>
      </c>
      <c r="N607" s="123">
        <f t="shared" si="126"/>
        <v>18000</v>
      </c>
      <c r="O607" s="288">
        <f t="shared" si="121"/>
        <v>0</v>
      </c>
      <c r="P607" s="259"/>
    </row>
    <row r="608" spans="1:16" s="107" customFormat="1" ht="18.75">
      <c r="A608" s="258"/>
      <c r="B608" s="193" t="s">
        <v>102</v>
      </c>
      <c r="C608" s="190">
        <v>30</v>
      </c>
      <c r="D608" s="179" t="s">
        <v>81</v>
      </c>
      <c r="E608" s="187">
        <v>6</v>
      </c>
      <c r="F608" s="179" t="s">
        <v>12</v>
      </c>
      <c r="G608" s="180">
        <v>3000</v>
      </c>
      <c r="H608" s="180">
        <f t="shared" si="127"/>
        <v>540000</v>
      </c>
      <c r="I608" s="206">
        <f t="shared" si="125"/>
        <v>90000</v>
      </c>
      <c r="J608" s="123">
        <f t="shared" si="126"/>
        <v>90000</v>
      </c>
      <c r="K608" s="123">
        <f t="shared" si="126"/>
        <v>90000</v>
      </c>
      <c r="L608" s="123">
        <f t="shared" si="126"/>
        <v>90000</v>
      </c>
      <c r="M608" s="123">
        <f t="shared" si="126"/>
        <v>90000</v>
      </c>
      <c r="N608" s="123">
        <f t="shared" si="126"/>
        <v>90000</v>
      </c>
      <c r="O608" s="288">
        <f t="shared" si="121"/>
        <v>0</v>
      </c>
      <c r="P608" s="259"/>
    </row>
    <row r="609" spans="1:16" s="107" customFormat="1" ht="18.75">
      <c r="A609" s="258"/>
      <c r="B609" s="193" t="s">
        <v>80</v>
      </c>
      <c r="C609" s="190">
        <v>30</v>
      </c>
      <c r="D609" s="179" t="s">
        <v>76</v>
      </c>
      <c r="E609" s="187">
        <v>6</v>
      </c>
      <c r="F609" s="179" t="s">
        <v>12</v>
      </c>
      <c r="G609" s="180">
        <v>3000</v>
      </c>
      <c r="H609" s="180">
        <f t="shared" si="127"/>
        <v>540000</v>
      </c>
      <c r="I609" s="206">
        <f t="shared" si="125"/>
        <v>90000</v>
      </c>
      <c r="J609" s="123">
        <f t="shared" si="126"/>
        <v>90000</v>
      </c>
      <c r="K609" s="123">
        <f t="shared" si="126"/>
        <v>90000</v>
      </c>
      <c r="L609" s="123">
        <f t="shared" si="126"/>
        <v>90000</v>
      </c>
      <c r="M609" s="123">
        <f t="shared" si="126"/>
        <v>90000</v>
      </c>
      <c r="N609" s="123">
        <f t="shared" si="126"/>
        <v>90000</v>
      </c>
      <c r="O609" s="288">
        <f t="shared" si="121"/>
        <v>0</v>
      </c>
      <c r="P609" s="259"/>
    </row>
    <row r="610" spans="1:16" s="107" customFormat="1" ht="18.75">
      <c r="A610" s="258"/>
      <c r="B610" s="195" t="s">
        <v>65</v>
      </c>
      <c r="C610" s="190">
        <v>30</v>
      </c>
      <c r="D610" s="191" t="s">
        <v>65</v>
      </c>
      <c r="E610" s="187">
        <v>6</v>
      </c>
      <c r="F610" s="191" t="s">
        <v>12</v>
      </c>
      <c r="G610" s="190">
        <v>3000</v>
      </c>
      <c r="H610" s="190">
        <f t="shared" si="127"/>
        <v>540000</v>
      </c>
      <c r="I610" s="206">
        <f t="shared" si="125"/>
        <v>90000</v>
      </c>
      <c r="J610" s="123">
        <f t="shared" si="126"/>
        <v>90000</v>
      </c>
      <c r="K610" s="123">
        <f t="shared" si="126"/>
        <v>90000</v>
      </c>
      <c r="L610" s="123">
        <f t="shared" si="126"/>
        <v>90000</v>
      </c>
      <c r="M610" s="123">
        <f t="shared" si="126"/>
        <v>90000</v>
      </c>
      <c r="N610" s="123">
        <f t="shared" si="126"/>
        <v>90000</v>
      </c>
      <c r="O610" s="288">
        <f t="shared" si="121"/>
        <v>0</v>
      </c>
      <c r="P610" s="259"/>
    </row>
    <row r="611" spans="1:16" s="107" customFormat="1" ht="18.75">
      <c r="A611" s="258"/>
      <c r="B611" s="186" t="s">
        <v>21</v>
      </c>
      <c r="C611" s="187">
        <v>1</v>
      </c>
      <c r="D611" s="188" t="s">
        <v>11</v>
      </c>
      <c r="E611" s="187">
        <v>6</v>
      </c>
      <c r="F611" s="188" t="s">
        <v>109</v>
      </c>
      <c r="G611" s="187">
        <v>100000</v>
      </c>
      <c r="H611" s="187">
        <f t="shared" si="127"/>
        <v>600000</v>
      </c>
      <c r="I611" s="206">
        <f t="shared" si="125"/>
        <v>100000</v>
      </c>
      <c r="J611" s="123">
        <f t="shared" si="126"/>
        <v>100000</v>
      </c>
      <c r="K611" s="123">
        <f t="shared" si="126"/>
        <v>100000</v>
      </c>
      <c r="L611" s="123">
        <f t="shared" si="126"/>
        <v>100000</v>
      </c>
      <c r="M611" s="123">
        <f t="shared" si="126"/>
        <v>100000</v>
      </c>
      <c r="N611" s="123">
        <f t="shared" si="126"/>
        <v>100000</v>
      </c>
      <c r="O611" s="288">
        <f t="shared" si="121"/>
        <v>0</v>
      </c>
      <c r="P611" s="259"/>
    </row>
    <row r="612" spans="1:16" s="107" customFormat="1" ht="18.75">
      <c r="A612" s="258"/>
      <c r="B612" s="186" t="s">
        <v>208</v>
      </c>
      <c r="C612" s="187">
        <v>1</v>
      </c>
      <c r="D612" s="188" t="s">
        <v>11</v>
      </c>
      <c r="E612" s="187">
        <v>6</v>
      </c>
      <c r="F612" s="188" t="s">
        <v>109</v>
      </c>
      <c r="G612" s="187">
        <v>30000</v>
      </c>
      <c r="H612" s="187">
        <f t="shared" si="127"/>
        <v>180000</v>
      </c>
      <c r="I612" s="206">
        <f t="shared" si="125"/>
        <v>30000</v>
      </c>
      <c r="J612" s="123">
        <f t="shared" si="126"/>
        <v>30000</v>
      </c>
      <c r="K612" s="123">
        <f t="shared" si="126"/>
        <v>30000</v>
      </c>
      <c r="L612" s="123">
        <f t="shared" si="126"/>
        <v>30000</v>
      </c>
      <c r="M612" s="123">
        <f t="shared" si="126"/>
        <v>30000</v>
      </c>
      <c r="N612" s="123">
        <f t="shared" si="126"/>
        <v>30000</v>
      </c>
      <c r="O612" s="288">
        <f t="shared" si="121"/>
        <v>0</v>
      </c>
      <c r="P612" s="259"/>
    </row>
    <row r="613" spans="1:16" s="107" customFormat="1" ht="18.75">
      <c r="A613" s="258"/>
      <c r="B613" s="197" t="s">
        <v>133</v>
      </c>
      <c r="C613" s="121">
        <v>2</v>
      </c>
      <c r="D613" s="121" t="s">
        <v>13</v>
      </c>
      <c r="E613" s="187">
        <v>6</v>
      </c>
      <c r="F613" s="121" t="s">
        <v>12</v>
      </c>
      <c r="G613" s="122">
        <v>30000</v>
      </c>
      <c r="H613" s="122">
        <f t="shared" si="127"/>
        <v>360000</v>
      </c>
      <c r="I613" s="206">
        <f t="shared" si="125"/>
        <v>60000</v>
      </c>
      <c r="J613" s="123">
        <f t="shared" si="126"/>
        <v>60000</v>
      </c>
      <c r="K613" s="123">
        <f t="shared" si="126"/>
        <v>60000</v>
      </c>
      <c r="L613" s="123">
        <f t="shared" si="126"/>
        <v>60000</v>
      </c>
      <c r="M613" s="123">
        <f t="shared" si="126"/>
        <v>60000</v>
      </c>
      <c r="N613" s="123">
        <f t="shared" si="126"/>
        <v>60000</v>
      </c>
      <c r="O613" s="288">
        <f t="shared" si="121"/>
        <v>0</v>
      </c>
      <c r="P613" s="259"/>
    </row>
    <row r="614" spans="1:16" s="107" customFormat="1" ht="18.75">
      <c r="A614" s="258"/>
      <c r="B614" s="197" t="s">
        <v>108</v>
      </c>
      <c r="C614" s="121">
        <v>1</v>
      </c>
      <c r="D614" s="121" t="s">
        <v>13</v>
      </c>
      <c r="E614" s="187">
        <v>6</v>
      </c>
      <c r="F614" s="121" t="s">
        <v>12</v>
      </c>
      <c r="G614" s="122">
        <v>20000</v>
      </c>
      <c r="H614" s="122">
        <f t="shared" si="127"/>
        <v>120000</v>
      </c>
      <c r="I614" s="206">
        <f t="shared" si="125"/>
        <v>20000</v>
      </c>
      <c r="J614" s="123">
        <f t="shared" si="126"/>
        <v>20000</v>
      </c>
      <c r="K614" s="123">
        <f t="shared" si="126"/>
        <v>20000</v>
      </c>
      <c r="L614" s="123">
        <f t="shared" si="126"/>
        <v>20000</v>
      </c>
      <c r="M614" s="123">
        <f t="shared" si="126"/>
        <v>20000</v>
      </c>
      <c r="N614" s="123">
        <f t="shared" si="126"/>
        <v>20000</v>
      </c>
      <c r="O614" s="288">
        <f t="shared" si="121"/>
        <v>0</v>
      </c>
      <c r="P614" s="259"/>
    </row>
    <row r="615" spans="1:16" s="107" customFormat="1" thickBot="1">
      <c r="A615" s="258"/>
      <c r="B615" s="199" t="s">
        <v>0</v>
      </c>
      <c r="C615" s="200"/>
      <c r="D615" s="245"/>
      <c r="E615" s="200"/>
      <c r="F615" s="200"/>
      <c r="G615" s="201"/>
      <c r="H615" s="201">
        <f>SUM(H598:H614)</f>
        <v>16638000</v>
      </c>
      <c r="I615" s="201">
        <f t="shared" ref="I615:N615" si="128">SUM(I598:I614)</f>
        <v>2773000</v>
      </c>
      <c r="J615" s="201">
        <f t="shared" si="128"/>
        <v>2773000</v>
      </c>
      <c r="K615" s="201">
        <f t="shared" si="128"/>
        <v>2773000</v>
      </c>
      <c r="L615" s="201">
        <f t="shared" si="128"/>
        <v>2773000</v>
      </c>
      <c r="M615" s="201">
        <f t="shared" si="128"/>
        <v>2773000</v>
      </c>
      <c r="N615" s="201">
        <f t="shared" si="128"/>
        <v>2773000</v>
      </c>
      <c r="O615" s="288">
        <f t="shared" si="121"/>
        <v>0</v>
      </c>
      <c r="P615" s="259"/>
    </row>
    <row r="616" spans="1:16" s="107" customFormat="1" thickTop="1">
      <c r="A616" s="258"/>
      <c r="B616" s="202"/>
      <c r="C616" s="203"/>
      <c r="D616" s="203"/>
      <c r="E616" s="203"/>
      <c r="F616" s="203"/>
      <c r="G616" s="204"/>
      <c r="H616" s="204"/>
      <c r="I616" s="206"/>
      <c r="J616" s="121"/>
      <c r="K616" s="121"/>
      <c r="L616" s="121"/>
      <c r="M616" s="127"/>
      <c r="N616" s="123"/>
      <c r="O616" s="288">
        <f t="shared" si="121"/>
        <v>0</v>
      </c>
      <c r="P616" s="259"/>
    </row>
    <row r="617" spans="1:16" s="107" customFormat="1" ht="37.5">
      <c r="A617" s="258"/>
      <c r="B617" s="154" t="s">
        <v>534</v>
      </c>
      <c r="C617" s="203"/>
      <c r="D617" s="203"/>
      <c r="E617" s="203"/>
      <c r="F617" s="203"/>
      <c r="G617" s="204"/>
      <c r="H617" s="204"/>
      <c r="I617" s="206"/>
      <c r="J617" s="121"/>
      <c r="K617" s="121"/>
      <c r="L617" s="121"/>
      <c r="M617" s="127"/>
      <c r="N617" s="123"/>
      <c r="O617" s="288">
        <f t="shared" si="121"/>
        <v>0</v>
      </c>
      <c r="P617" s="259"/>
    </row>
    <row r="618" spans="1:16" s="107" customFormat="1" ht="18.75">
      <c r="A618" s="258"/>
      <c r="B618" s="202"/>
      <c r="C618" s="203"/>
      <c r="D618" s="203"/>
      <c r="E618" s="203"/>
      <c r="F618" s="203"/>
      <c r="G618" s="204"/>
      <c r="H618" s="204"/>
      <c r="I618" s="206"/>
      <c r="J618" s="121"/>
      <c r="K618" s="121"/>
      <c r="L618" s="121"/>
      <c r="M618" s="127"/>
      <c r="N618" s="123"/>
      <c r="O618" s="288">
        <f t="shared" si="121"/>
        <v>0</v>
      </c>
      <c r="P618" s="259"/>
    </row>
    <row r="619" spans="1:16" s="184" customFormat="1" ht="18.75">
      <c r="A619" s="258"/>
      <c r="B619" s="312" t="s">
        <v>60</v>
      </c>
      <c r="C619" s="133">
        <v>1</v>
      </c>
      <c r="D619" s="313" t="s">
        <v>15</v>
      </c>
      <c r="E619" s="133">
        <v>30</v>
      </c>
      <c r="F619" s="313" t="s">
        <v>16</v>
      </c>
      <c r="G619" s="133">
        <v>600000</v>
      </c>
      <c r="H619" s="133">
        <f t="shared" ref="H619:H628" si="129">+C619*E619*G619</f>
        <v>18000000</v>
      </c>
      <c r="I619" s="273">
        <f>H619</f>
        <v>18000000</v>
      </c>
      <c r="J619" s="179"/>
      <c r="K619" s="179"/>
      <c r="L619" s="179"/>
      <c r="M619" s="239"/>
      <c r="N619" s="273"/>
      <c r="O619" s="288">
        <f t="shared" si="121"/>
        <v>0</v>
      </c>
      <c r="P619" s="259"/>
    </row>
    <row r="620" spans="1:16" s="184" customFormat="1" ht="18.75">
      <c r="A620" s="258"/>
      <c r="B620" s="312" t="s">
        <v>61</v>
      </c>
      <c r="C620" s="133">
        <v>1</v>
      </c>
      <c r="D620" s="313" t="s">
        <v>15</v>
      </c>
      <c r="E620" s="133">
        <v>30</v>
      </c>
      <c r="F620" s="313" t="s">
        <v>16</v>
      </c>
      <c r="G620" s="133">
        <v>500000</v>
      </c>
      <c r="H620" s="133">
        <f t="shared" si="129"/>
        <v>15000000</v>
      </c>
      <c r="I620" s="273">
        <f t="shared" ref="I620:I629" si="130">H620</f>
        <v>15000000</v>
      </c>
      <c r="J620" s="179"/>
      <c r="K620" s="179"/>
      <c r="L620" s="179"/>
      <c r="M620" s="239"/>
      <c r="N620" s="273"/>
      <c r="O620" s="288">
        <f t="shared" si="121"/>
        <v>0</v>
      </c>
      <c r="P620" s="259"/>
    </row>
    <row r="621" spans="1:16" s="184" customFormat="1" ht="18.75">
      <c r="A621" s="258"/>
      <c r="B621" s="312" t="s">
        <v>62</v>
      </c>
      <c r="C621" s="133">
        <v>1</v>
      </c>
      <c r="D621" s="313" t="s">
        <v>17</v>
      </c>
      <c r="E621" s="133">
        <v>22</v>
      </c>
      <c r="F621" s="313" t="s">
        <v>16</v>
      </c>
      <c r="G621" s="133">
        <v>200000</v>
      </c>
      <c r="H621" s="133">
        <f t="shared" si="129"/>
        <v>4400000</v>
      </c>
      <c r="I621" s="273">
        <f t="shared" si="130"/>
        <v>4400000</v>
      </c>
      <c r="J621" s="179"/>
      <c r="K621" s="179"/>
      <c r="L621" s="179"/>
      <c r="M621" s="239"/>
      <c r="N621" s="273"/>
      <c r="O621" s="288">
        <f t="shared" si="121"/>
        <v>0</v>
      </c>
      <c r="P621" s="259"/>
    </row>
    <row r="622" spans="1:16" s="184" customFormat="1" ht="18.75">
      <c r="A622" s="258"/>
      <c r="B622" s="312" t="s">
        <v>63</v>
      </c>
      <c r="C622" s="133">
        <v>2</v>
      </c>
      <c r="D622" s="313" t="s">
        <v>15</v>
      </c>
      <c r="E622" s="133">
        <v>22</v>
      </c>
      <c r="F622" s="313" t="s">
        <v>16</v>
      </c>
      <c r="G622" s="133">
        <v>100000</v>
      </c>
      <c r="H622" s="133">
        <f t="shared" si="129"/>
        <v>4400000</v>
      </c>
      <c r="I622" s="273">
        <f t="shared" si="130"/>
        <v>4400000</v>
      </c>
      <c r="J622" s="179"/>
      <c r="K622" s="179"/>
      <c r="L622" s="179"/>
      <c r="M622" s="239"/>
      <c r="N622" s="273"/>
      <c r="O622" s="288">
        <f t="shared" si="121"/>
        <v>0</v>
      </c>
      <c r="P622" s="259"/>
    </row>
    <row r="623" spans="1:16" s="184" customFormat="1" ht="18.75">
      <c r="A623" s="258"/>
      <c r="B623" s="312" t="s">
        <v>64</v>
      </c>
      <c r="C623" s="133">
        <v>25</v>
      </c>
      <c r="D623" s="313" t="s">
        <v>15</v>
      </c>
      <c r="E623" s="133">
        <v>6</v>
      </c>
      <c r="F623" s="313" t="s">
        <v>16</v>
      </c>
      <c r="G623" s="133">
        <v>10000</v>
      </c>
      <c r="H623" s="133">
        <f t="shared" si="129"/>
        <v>1500000</v>
      </c>
      <c r="I623" s="273">
        <f t="shared" si="130"/>
        <v>1500000</v>
      </c>
      <c r="J623" s="179"/>
      <c r="K623" s="179"/>
      <c r="L623" s="179"/>
      <c r="M623" s="239"/>
      <c r="N623" s="273"/>
      <c r="O623" s="288">
        <f t="shared" si="121"/>
        <v>0</v>
      </c>
      <c r="P623" s="259"/>
    </row>
    <row r="624" spans="1:16" s="184" customFormat="1" ht="18.75">
      <c r="A624" s="258"/>
      <c r="B624" s="314" t="s">
        <v>295</v>
      </c>
      <c r="C624" s="133">
        <v>1</v>
      </c>
      <c r="D624" s="313" t="s">
        <v>296</v>
      </c>
      <c r="E624" s="133">
        <v>22</v>
      </c>
      <c r="F624" s="313" t="s">
        <v>16</v>
      </c>
      <c r="G624" s="133">
        <v>20000</v>
      </c>
      <c r="H624" s="133">
        <f t="shared" si="129"/>
        <v>440000</v>
      </c>
      <c r="I624" s="273">
        <f t="shared" si="130"/>
        <v>440000</v>
      </c>
      <c r="J624" s="179"/>
      <c r="K624" s="179"/>
      <c r="L624" s="179"/>
      <c r="M624" s="239"/>
      <c r="N624" s="273"/>
      <c r="O624" s="288">
        <f t="shared" si="121"/>
        <v>0</v>
      </c>
      <c r="P624" s="259"/>
    </row>
    <row r="625" spans="1:16" s="184" customFormat="1" ht="18.75">
      <c r="A625" s="258"/>
      <c r="B625" s="314" t="s">
        <v>113</v>
      </c>
      <c r="C625" s="133">
        <v>1</v>
      </c>
      <c r="D625" s="313" t="s">
        <v>297</v>
      </c>
      <c r="E625" s="133">
        <v>1</v>
      </c>
      <c r="F625" s="313" t="s">
        <v>12</v>
      </c>
      <c r="G625" s="133">
        <v>1000000</v>
      </c>
      <c r="H625" s="133">
        <f t="shared" si="129"/>
        <v>1000000</v>
      </c>
      <c r="I625" s="273">
        <f t="shared" si="130"/>
        <v>1000000</v>
      </c>
      <c r="J625" s="179"/>
      <c r="K625" s="179"/>
      <c r="L625" s="179"/>
      <c r="M625" s="239"/>
      <c r="N625" s="273"/>
      <c r="O625" s="288">
        <f t="shared" si="121"/>
        <v>0</v>
      </c>
      <c r="P625" s="259"/>
    </row>
    <row r="626" spans="1:16" s="184" customFormat="1" ht="18.75">
      <c r="A626" s="258"/>
      <c r="B626" s="314" t="s">
        <v>140</v>
      </c>
      <c r="C626" s="315">
        <v>1</v>
      </c>
      <c r="D626" s="313" t="s">
        <v>297</v>
      </c>
      <c r="E626" s="133">
        <v>1</v>
      </c>
      <c r="F626" s="313" t="s">
        <v>12</v>
      </c>
      <c r="G626" s="133">
        <v>100000</v>
      </c>
      <c r="H626" s="133">
        <f t="shared" si="129"/>
        <v>100000</v>
      </c>
      <c r="I626" s="273">
        <f t="shared" si="130"/>
        <v>100000</v>
      </c>
      <c r="J626" s="179"/>
      <c r="K626" s="179"/>
      <c r="L626" s="179"/>
      <c r="M626" s="239"/>
      <c r="N626" s="273"/>
      <c r="O626" s="288">
        <f t="shared" si="121"/>
        <v>0</v>
      </c>
      <c r="P626" s="259"/>
    </row>
    <row r="627" spans="1:16" s="184" customFormat="1" ht="36.75">
      <c r="A627" s="258"/>
      <c r="B627" s="346" t="s">
        <v>533</v>
      </c>
      <c r="C627" s="344"/>
      <c r="D627" s="345"/>
      <c r="E627" s="142"/>
      <c r="F627" s="345"/>
      <c r="G627" s="142"/>
      <c r="H627" s="142"/>
      <c r="I627" s="273"/>
      <c r="J627" s="179"/>
      <c r="K627" s="179"/>
      <c r="L627" s="179"/>
      <c r="M627" s="239"/>
      <c r="N627" s="273"/>
      <c r="O627" s="288"/>
      <c r="P627" s="259"/>
    </row>
    <row r="628" spans="1:16" s="184" customFormat="1" ht="18.75">
      <c r="A628" s="293"/>
      <c r="B628" s="317" t="s">
        <v>93</v>
      </c>
      <c r="C628" s="318">
        <v>6</v>
      </c>
      <c r="D628" s="318" t="s">
        <v>89</v>
      </c>
      <c r="E628" s="318">
        <v>1</v>
      </c>
      <c r="F628" s="318" t="s">
        <v>12</v>
      </c>
      <c r="G628" s="283">
        <v>150000</v>
      </c>
      <c r="H628" s="283">
        <f t="shared" si="129"/>
        <v>900000</v>
      </c>
      <c r="I628" s="273">
        <f t="shared" si="130"/>
        <v>900000</v>
      </c>
      <c r="J628" s="179"/>
      <c r="K628" s="179"/>
      <c r="L628" s="179"/>
      <c r="M628" s="239"/>
      <c r="N628" s="273"/>
      <c r="O628" s="288">
        <f t="shared" si="121"/>
        <v>0</v>
      </c>
      <c r="P628" s="259"/>
    </row>
    <row r="629" spans="1:16" s="184" customFormat="1" ht="18.75">
      <c r="A629" s="293"/>
      <c r="B629" s="317" t="s">
        <v>535</v>
      </c>
      <c r="C629" s="133">
        <v>25</v>
      </c>
      <c r="D629" s="313" t="s">
        <v>15</v>
      </c>
      <c r="E629" s="133">
        <v>6</v>
      </c>
      <c r="F629" s="313" t="s">
        <v>16</v>
      </c>
      <c r="G629" s="133">
        <v>25000</v>
      </c>
      <c r="H629" s="133">
        <f>+C629*E629*G629</f>
        <v>3750000</v>
      </c>
      <c r="I629" s="273">
        <f t="shared" si="130"/>
        <v>3750000</v>
      </c>
      <c r="J629" s="179"/>
      <c r="K629" s="179"/>
      <c r="L629" s="179"/>
      <c r="M629" s="239"/>
      <c r="N629" s="273"/>
      <c r="O629" s="288">
        <f t="shared" si="121"/>
        <v>0</v>
      </c>
      <c r="P629" s="259"/>
    </row>
    <row r="630" spans="1:16" s="184" customFormat="1" ht="18.75">
      <c r="A630" s="293"/>
      <c r="B630" s="317" t="s">
        <v>308</v>
      </c>
      <c r="C630" s="133">
        <v>25</v>
      </c>
      <c r="D630" s="313" t="s">
        <v>15</v>
      </c>
      <c r="E630" s="133">
        <v>6</v>
      </c>
      <c r="F630" s="313" t="s">
        <v>16</v>
      </c>
      <c r="G630" s="133">
        <v>20000</v>
      </c>
      <c r="H630" s="133">
        <f>+C630*E630*G630</f>
        <v>3000000</v>
      </c>
      <c r="I630" s="273">
        <f>H630</f>
        <v>3000000</v>
      </c>
      <c r="J630" s="179"/>
      <c r="K630" s="179"/>
      <c r="L630" s="179"/>
      <c r="M630" s="239"/>
      <c r="N630" s="273"/>
      <c r="O630" s="288"/>
      <c r="P630" s="259"/>
    </row>
    <row r="631" spans="1:16" s="184" customFormat="1" ht="18.75">
      <c r="A631" s="258"/>
      <c r="B631" s="311"/>
      <c r="C631" s="178"/>
      <c r="D631" s="178"/>
      <c r="E631" s="178"/>
      <c r="F631" s="178"/>
      <c r="G631" s="310"/>
      <c r="H631" s="310"/>
      <c r="I631" s="273"/>
      <c r="J631" s="179"/>
      <c r="K631" s="179"/>
      <c r="L631" s="179"/>
      <c r="M631" s="239"/>
      <c r="N631" s="273"/>
      <c r="O631" s="288">
        <f t="shared" si="121"/>
        <v>0</v>
      </c>
      <c r="P631" s="259"/>
    </row>
    <row r="632" spans="1:16" s="184" customFormat="1" thickBot="1">
      <c r="A632" s="258"/>
      <c r="B632" s="334" t="s">
        <v>0</v>
      </c>
      <c r="C632" s="335"/>
      <c r="D632" s="337"/>
      <c r="E632" s="335"/>
      <c r="F632" s="335"/>
      <c r="G632" s="336"/>
      <c r="H632" s="336">
        <f>SUM(H616:H631)</f>
        <v>52490000</v>
      </c>
      <c r="I632" s="336">
        <f t="shared" ref="I632:N632" si="131">SUM(I616:I631)</f>
        <v>52490000</v>
      </c>
      <c r="J632" s="336">
        <f t="shared" si="131"/>
        <v>0</v>
      </c>
      <c r="K632" s="336">
        <f t="shared" si="131"/>
        <v>0</v>
      </c>
      <c r="L632" s="336">
        <f t="shared" si="131"/>
        <v>0</v>
      </c>
      <c r="M632" s="336">
        <f t="shared" si="131"/>
        <v>0</v>
      </c>
      <c r="N632" s="336">
        <f t="shared" si="131"/>
        <v>0</v>
      </c>
      <c r="O632" s="288">
        <f t="shared" si="121"/>
        <v>0</v>
      </c>
      <c r="P632" s="259"/>
    </row>
    <row r="633" spans="1:16" s="107" customFormat="1" thickTop="1">
      <c r="A633" s="258"/>
      <c r="B633" s="202"/>
      <c r="C633" s="203"/>
      <c r="D633" s="203"/>
      <c r="E633" s="203"/>
      <c r="F633" s="203"/>
      <c r="G633" s="204"/>
      <c r="H633" s="204"/>
      <c r="I633" s="206"/>
      <c r="J633" s="121"/>
      <c r="K633" s="121"/>
      <c r="L633" s="121"/>
      <c r="M633" s="127"/>
      <c r="N633" s="123"/>
      <c r="O633" s="288">
        <f t="shared" si="121"/>
        <v>0</v>
      </c>
      <c r="P633" s="259"/>
    </row>
    <row r="634" spans="1:16" s="107" customFormat="1" ht="18.75">
      <c r="A634" s="258"/>
      <c r="B634" s="202"/>
      <c r="C634" s="203"/>
      <c r="D634" s="246"/>
      <c r="E634" s="203"/>
      <c r="F634" s="203"/>
      <c r="G634" s="204"/>
      <c r="H634" s="204"/>
      <c r="I634" s="204"/>
      <c r="J634" s="204"/>
      <c r="K634" s="204"/>
      <c r="L634" s="204"/>
      <c r="M634" s="204"/>
      <c r="N634" s="204"/>
      <c r="O634" s="288">
        <f>SUM(I634:N634)-H634</f>
        <v>0</v>
      </c>
      <c r="P634" s="259"/>
    </row>
    <row r="635" spans="1:16" s="107" customFormat="1" thickBot="1">
      <c r="A635" s="258"/>
      <c r="B635" s="227" t="s">
        <v>294</v>
      </c>
      <c r="C635" s="228"/>
      <c r="D635" s="228"/>
      <c r="E635" s="228"/>
      <c r="F635" s="228"/>
      <c r="G635" s="229"/>
      <c r="H635" s="229">
        <f t="shared" ref="H635:O635" si="132">+H632+H615+H596+H587</f>
        <v>135656000</v>
      </c>
      <c r="I635" s="229">
        <f t="shared" si="132"/>
        <v>66351000</v>
      </c>
      <c r="J635" s="229">
        <f t="shared" si="132"/>
        <v>13861000</v>
      </c>
      <c r="K635" s="229">
        <f t="shared" si="132"/>
        <v>13861000</v>
      </c>
      <c r="L635" s="229">
        <f t="shared" si="132"/>
        <v>13861000</v>
      </c>
      <c r="M635" s="229">
        <f t="shared" si="132"/>
        <v>13861000</v>
      </c>
      <c r="N635" s="229">
        <f t="shared" si="132"/>
        <v>13861000</v>
      </c>
      <c r="O635" s="229">
        <f t="shared" si="132"/>
        <v>0</v>
      </c>
      <c r="P635" s="259"/>
    </row>
    <row r="636" spans="1:16" s="107" customFormat="1" thickTop="1">
      <c r="A636" s="258"/>
      <c r="B636" s="202"/>
      <c r="C636" s="203"/>
      <c r="D636" s="246"/>
      <c r="E636" s="203"/>
      <c r="F636" s="203"/>
      <c r="G636" s="204"/>
      <c r="H636" s="204"/>
      <c r="I636" s="206"/>
      <c r="J636" s="121"/>
      <c r="K636" s="121"/>
      <c r="L636" s="121"/>
      <c r="M636" s="127"/>
      <c r="N636" s="123"/>
      <c r="O636" s="288">
        <f>SUM(I636:N636)-H636</f>
        <v>0</v>
      </c>
      <c r="P636" s="259"/>
    </row>
    <row r="637" spans="1:16" s="107" customFormat="1" ht="18.75">
      <c r="A637" s="258"/>
      <c r="B637" s="202"/>
      <c r="C637" s="203"/>
      <c r="D637" s="203"/>
      <c r="E637" s="203"/>
      <c r="F637" s="203"/>
      <c r="G637" s="204"/>
      <c r="H637" s="204"/>
      <c r="I637" s="206"/>
      <c r="J637" s="121"/>
      <c r="K637" s="121"/>
      <c r="L637" s="121"/>
      <c r="M637" s="127"/>
      <c r="N637" s="123"/>
      <c r="O637" s="288">
        <f>SUM(I637:N637)-H637</f>
        <v>0</v>
      </c>
      <c r="P637" s="259"/>
    </row>
    <row r="638" spans="1:16" s="107" customFormat="1" ht="18.75">
      <c r="A638" s="258"/>
      <c r="B638" s="202"/>
      <c r="C638" s="203"/>
      <c r="D638" s="203"/>
      <c r="E638" s="203"/>
      <c r="F638" s="203"/>
      <c r="G638" s="204"/>
      <c r="H638" s="204"/>
      <c r="I638" s="206"/>
      <c r="J638" s="121"/>
      <c r="K638" s="121"/>
      <c r="L638" s="121"/>
      <c r="M638" s="127"/>
      <c r="N638" s="123"/>
      <c r="O638" s="288">
        <f>SUM(I638:N638)-H638</f>
        <v>0</v>
      </c>
      <c r="P638" s="259"/>
    </row>
    <row r="639" spans="1:16" s="107" customFormat="1" ht="112.5">
      <c r="A639" s="258"/>
      <c r="B639" s="153" t="s">
        <v>571</v>
      </c>
      <c r="C639" s="203"/>
      <c r="D639" s="203"/>
      <c r="E639" s="203"/>
      <c r="F639" s="203"/>
      <c r="G639" s="204"/>
      <c r="H639" s="204"/>
      <c r="I639" s="206"/>
      <c r="J639" s="121"/>
      <c r="K639" s="121"/>
      <c r="L639" s="121"/>
      <c r="M639" s="127"/>
      <c r="N639" s="123"/>
      <c r="O639" s="288">
        <f>SUM(I639:N639)-H639</f>
        <v>0</v>
      </c>
      <c r="P639" s="259"/>
    </row>
    <row r="640" spans="1:16" s="107" customFormat="1" ht="18.75">
      <c r="A640" s="258"/>
      <c r="B640" s="203"/>
      <c r="C640" s="203"/>
      <c r="D640" s="203"/>
      <c r="E640" s="203"/>
      <c r="F640" s="203"/>
      <c r="G640" s="204"/>
      <c r="H640" s="204"/>
      <c r="I640" s="206"/>
      <c r="J640" s="121"/>
      <c r="K640" s="121"/>
      <c r="L640" s="121"/>
      <c r="M640" s="127"/>
      <c r="N640" s="123"/>
      <c r="O640" s="288"/>
      <c r="P640" s="259"/>
    </row>
    <row r="641" spans="1:16" s="107" customFormat="1" ht="56.25">
      <c r="A641" s="258"/>
      <c r="B641" s="153" t="s">
        <v>575</v>
      </c>
      <c r="C641" s="339"/>
      <c r="D641" s="203"/>
      <c r="E641" s="203"/>
      <c r="F641" s="203"/>
      <c r="G641" s="204"/>
      <c r="H641" s="204"/>
      <c r="I641" s="206"/>
      <c r="J641" s="121"/>
      <c r="K641" s="121"/>
      <c r="L641" s="121"/>
      <c r="M641" s="127"/>
      <c r="N641" s="123"/>
      <c r="O641" s="288"/>
      <c r="P641" s="259"/>
    </row>
    <row r="642" spans="1:16" s="107" customFormat="1" ht="18.75">
      <c r="A642" s="258"/>
      <c r="B642" s="340"/>
      <c r="C642"/>
      <c r="D642" s="203"/>
      <c r="E642" s="203"/>
      <c r="F642" s="203"/>
      <c r="G642" s="204"/>
      <c r="H642" s="204"/>
      <c r="I642" s="206"/>
      <c r="J642" s="121"/>
      <c r="K642" s="121"/>
      <c r="L642" s="121"/>
      <c r="M642" s="127"/>
      <c r="N642" s="123"/>
      <c r="O642" s="288"/>
      <c r="P642" s="259"/>
    </row>
    <row r="643" spans="1:16" s="184" customFormat="1" ht="18.75">
      <c r="A643" s="258"/>
      <c r="B643" s="130" t="s">
        <v>188</v>
      </c>
      <c r="C643" s="131">
        <v>1</v>
      </c>
      <c r="D643" s="132" t="s">
        <v>15</v>
      </c>
      <c r="E643" s="131">
        <v>36</v>
      </c>
      <c r="F643" s="133" t="s">
        <v>16</v>
      </c>
      <c r="G643" s="134">
        <v>600000</v>
      </c>
      <c r="H643" s="134">
        <f>+C643*E643*G643</f>
        <v>21600000</v>
      </c>
      <c r="I643" s="273">
        <f>H643</f>
        <v>21600000</v>
      </c>
      <c r="J643" s="181"/>
      <c r="K643" s="181"/>
      <c r="L643" s="181"/>
      <c r="M643" s="182"/>
      <c r="N643" s="183"/>
      <c r="O643" s="288">
        <f>SUM(I643:N643)-H643</f>
        <v>0</v>
      </c>
      <c r="P643" s="259"/>
    </row>
    <row r="644" spans="1:16" s="184" customFormat="1" ht="18.75">
      <c r="A644" s="258"/>
      <c r="B644" s="130" t="s">
        <v>189</v>
      </c>
      <c r="C644" s="131">
        <v>1</v>
      </c>
      <c r="D644" s="132" t="s">
        <v>15</v>
      </c>
      <c r="E644" s="131">
        <v>36</v>
      </c>
      <c r="F644" s="133" t="s">
        <v>16</v>
      </c>
      <c r="G644" s="134">
        <v>500000</v>
      </c>
      <c r="H644" s="134">
        <f>+C644*E644*G644</f>
        <v>18000000</v>
      </c>
      <c r="I644" s="273">
        <f t="shared" ref="I644:I663" si="133">H644</f>
        <v>18000000</v>
      </c>
      <c r="J644" s="181"/>
      <c r="K644" s="181"/>
      <c r="L644" s="181"/>
      <c r="M644" s="182"/>
      <c r="N644" s="183"/>
      <c r="O644" s="288">
        <f t="shared" ref="O644:O666" si="134">SUM(I644:N644)-H644</f>
        <v>0</v>
      </c>
      <c r="P644" s="259"/>
    </row>
    <row r="645" spans="1:16" s="184" customFormat="1" ht="18.75">
      <c r="A645" s="258"/>
      <c r="B645" s="130" t="s">
        <v>74</v>
      </c>
      <c r="C645" s="131">
        <v>1</v>
      </c>
      <c r="D645" s="132" t="s">
        <v>20</v>
      </c>
      <c r="E645" s="131">
        <v>1</v>
      </c>
      <c r="F645" s="133" t="s">
        <v>49</v>
      </c>
      <c r="G645" s="135">
        <v>600000</v>
      </c>
      <c r="H645" s="134">
        <f>+C645*E645*G645</f>
        <v>600000</v>
      </c>
      <c r="I645" s="273">
        <f t="shared" si="133"/>
        <v>600000</v>
      </c>
      <c r="J645" s="181"/>
      <c r="K645" s="181"/>
      <c r="L645" s="181"/>
      <c r="M645" s="182"/>
      <c r="N645" s="183"/>
      <c r="O645" s="288">
        <f t="shared" si="134"/>
        <v>0</v>
      </c>
      <c r="P645" s="259"/>
    </row>
    <row r="646" spans="1:16" s="184" customFormat="1" ht="18.75">
      <c r="A646" s="258"/>
      <c r="B646" s="130" t="s">
        <v>190</v>
      </c>
      <c r="C646" s="131">
        <v>5</v>
      </c>
      <c r="D646" s="132" t="s">
        <v>191</v>
      </c>
      <c r="E646" s="131">
        <v>1</v>
      </c>
      <c r="F646" s="133" t="s">
        <v>49</v>
      </c>
      <c r="G646" s="135">
        <v>300000</v>
      </c>
      <c r="H646" s="134">
        <f>+C646*E646*G646</f>
        <v>1500000</v>
      </c>
      <c r="I646" s="273">
        <f t="shared" si="133"/>
        <v>1500000</v>
      </c>
      <c r="J646" s="181"/>
      <c r="K646" s="181"/>
      <c r="L646" s="181"/>
      <c r="M646" s="182"/>
      <c r="N646" s="183"/>
      <c r="O646" s="288">
        <f t="shared" si="134"/>
        <v>0</v>
      </c>
      <c r="P646" s="259"/>
    </row>
    <row r="647" spans="1:16" s="184" customFormat="1" ht="18.75">
      <c r="A647" s="258"/>
      <c r="B647" s="130" t="s">
        <v>192</v>
      </c>
      <c r="C647" s="131">
        <v>2</v>
      </c>
      <c r="D647" s="132" t="s">
        <v>11</v>
      </c>
      <c r="E647" s="131">
        <v>18</v>
      </c>
      <c r="F647" s="133" t="s">
        <v>16</v>
      </c>
      <c r="G647" s="135">
        <v>20000</v>
      </c>
      <c r="H647" s="134">
        <f t="shared" ref="H647:H656" si="135">+C647*E647*G647</f>
        <v>720000</v>
      </c>
      <c r="I647" s="273">
        <f t="shared" si="133"/>
        <v>720000</v>
      </c>
      <c r="J647" s="181"/>
      <c r="K647" s="181"/>
      <c r="L647" s="181"/>
      <c r="M647" s="182"/>
      <c r="N647" s="183"/>
      <c r="O647" s="288">
        <f t="shared" si="134"/>
        <v>0</v>
      </c>
      <c r="P647" s="259"/>
    </row>
    <row r="648" spans="1:16" s="184" customFormat="1" ht="18.75">
      <c r="A648" s="258"/>
      <c r="B648" s="130" t="s">
        <v>521</v>
      </c>
      <c r="C648" s="131">
        <v>1</v>
      </c>
      <c r="D648" s="132" t="s">
        <v>17</v>
      </c>
      <c r="E648" s="131">
        <v>18</v>
      </c>
      <c r="F648" s="133" t="s">
        <v>120</v>
      </c>
      <c r="G648" s="135">
        <v>200000</v>
      </c>
      <c r="H648" s="134">
        <f t="shared" si="135"/>
        <v>3600000</v>
      </c>
      <c r="I648" s="273">
        <f t="shared" si="133"/>
        <v>3600000</v>
      </c>
      <c r="J648" s="181"/>
      <c r="K648" s="181"/>
      <c r="L648" s="181"/>
      <c r="M648" s="182"/>
      <c r="N648" s="183"/>
      <c r="O648" s="288">
        <f t="shared" si="134"/>
        <v>0</v>
      </c>
      <c r="P648" s="259"/>
    </row>
    <row r="649" spans="1:16" s="184" customFormat="1" ht="18.75">
      <c r="A649" s="258"/>
      <c r="B649" s="130" t="s">
        <v>200</v>
      </c>
      <c r="C649" s="131">
        <v>250</v>
      </c>
      <c r="D649" s="132" t="s">
        <v>98</v>
      </c>
      <c r="E649" s="131">
        <v>1</v>
      </c>
      <c r="F649" s="133" t="s">
        <v>79</v>
      </c>
      <c r="G649" s="134">
        <v>20000</v>
      </c>
      <c r="H649" s="134">
        <f t="shared" si="135"/>
        <v>5000000</v>
      </c>
      <c r="I649" s="273">
        <f t="shared" si="133"/>
        <v>5000000</v>
      </c>
      <c r="J649" s="181"/>
      <c r="K649" s="181"/>
      <c r="L649" s="181"/>
      <c r="M649" s="182"/>
      <c r="N649" s="183"/>
      <c r="O649" s="288">
        <f t="shared" si="134"/>
        <v>0</v>
      </c>
      <c r="P649" s="259"/>
    </row>
    <row r="650" spans="1:16" s="184" customFormat="1" ht="18.75">
      <c r="A650" s="258"/>
      <c r="B650" s="152" t="s">
        <v>201</v>
      </c>
      <c r="C650" s="150"/>
      <c r="D650" s="151"/>
      <c r="E650" s="150"/>
      <c r="F650" s="138"/>
      <c r="G650" s="139"/>
      <c r="H650" s="134">
        <f t="shared" si="135"/>
        <v>0</v>
      </c>
      <c r="I650" s="273">
        <f t="shared" si="133"/>
        <v>0</v>
      </c>
      <c r="J650" s="181"/>
      <c r="K650" s="181"/>
      <c r="L650" s="181"/>
      <c r="M650" s="182"/>
      <c r="N650" s="183"/>
      <c r="O650" s="288">
        <f t="shared" si="134"/>
        <v>0</v>
      </c>
      <c r="P650" s="259"/>
    </row>
    <row r="651" spans="1:16" s="184" customFormat="1" ht="18.75">
      <c r="A651" s="258"/>
      <c r="B651" s="132" t="s">
        <v>202</v>
      </c>
      <c r="C651" s="131">
        <v>30</v>
      </c>
      <c r="D651" s="132" t="s">
        <v>15</v>
      </c>
      <c r="E651" s="150">
        <v>3</v>
      </c>
      <c r="F651" s="133" t="s">
        <v>16</v>
      </c>
      <c r="G651" s="139">
        <v>20000</v>
      </c>
      <c r="H651" s="134">
        <f t="shared" si="135"/>
        <v>1800000</v>
      </c>
      <c r="I651" s="273">
        <f t="shared" si="133"/>
        <v>1800000</v>
      </c>
      <c r="J651" s="181"/>
      <c r="K651" s="181"/>
      <c r="L651" s="181"/>
      <c r="M651" s="182"/>
      <c r="N651" s="183"/>
      <c r="O651" s="288">
        <f t="shared" si="134"/>
        <v>0</v>
      </c>
      <c r="P651" s="259"/>
    </row>
    <row r="652" spans="1:16" s="184" customFormat="1" ht="18.75">
      <c r="A652" s="258"/>
      <c r="B652" s="132" t="s">
        <v>203</v>
      </c>
      <c r="C652" s="131">
        <v>30</v>
      </c>
      <c r="D652" s="132" t="s">
        <v>15</v>
      </c>
      <c r="E652" s="150">
        <v>3</v>
      </c>
      <c r="F652" s="133" t="s">
        <v>16</v>
      </c>
      <c r="G652" s="139">
        <v>20000</v>
      </c>
      <c r="H652" s="134">
        <f t="shared" si="135"/>
        <v>1800000</v>
      </c>
      <c r="I652" s="273">
        <f t="shared" si="133"/>
        <v>1800000</v>
      </c>
      <c r="J652" s="181"/>
      <c r="K652" s="181"/>
      <c r="L652" s="181"/>
      <c r="M652" s="182"/>
      <c r="N652" s="183"/>
      <c r="O652" s="288">
        <f t="shared" si="134"/>
        <v>0</v>
      </c>
      <c r="P652" s="259"/>
    </row>
    <row r="653" spans="1:16" s="184" customFormat="1" ht="18.75">
      <c r="A653" s="258"/>
      <c r="B653" s="151" t="s">
        <v>204</v>
      </c>
      <c r="C653" s="131">
        <v>1</v>
      </c>
      <c r="D653" s="132" t="s">
        <v>89</v>
      </c>
      <c r="E653" s="150">
        <v>3</v>
      </c>
      <c r="F653" s="133" t="s">
        <v>16</v>
      </c>
      <c r="G653" s="139">
        <v>150000</v>
      </c>
      <c r="H653" s="134">
        <f t="shared" si="135"/>
        <v>450000</v>
      </c>
      <c r="I653" s="273">
        <f t="shared" si="133"/>
        <v>450000</v>
      </c>
      <c r="J653" s="181"/>
      <c r="K653" s="181"/>
      <c r="L653" s="181"/>
      <c r="M653" s="182"/>
      <c r="N653" s="183"/>
      <c r="O653" s="288">
        <f t="shared" si="134"/>
        <v>0</v>
      </c>
      <c r="P653" s="259"/>
    </row>
    <row r="654" spans="1:16" s="184" customFormat="1" ht="18.75">
      <c r="A654" s="258"/>
      <c r="B654" s="151" t="s">
        <v>205</v>
      </c>
      <c r="C654" s="131">
        <v>30</v>
      </c>
      <c r="D654" s="132" t="s">
        <v>15</v>
      </c>
      <c r="E654" s="150">
        <v>5</v>
      </c>
      <c r="F654" s="133" t="s">
        <v>16</v>
      </c>
      <c r="G654" s="139">
        <v>80000</v>
      </c>
      <c r="H654" s="134">
        <f t="shared" si="135"/>
        <v>12000000</v>
      </c>
      <c r="I654" s="273">
        <f t="shared" si="133"/>
        <v>12000000</v>
      </c>
      <c r="J654" s="181"/>
      <c r="K654" s="181"/>
      <c r="L654" s="181"/>
      <c r="M654" s="182"/>
      <c r="N654" s="183"/>
      <c r="O654" s="288">
        <f t="shared" si="134"/>
        <v>0</v>
      </c>
      <c r="P654" s="259"/>
    </row>
    <row r="655" spans="1:16" s="184" customFormat="1" ht="36.75">
      <c r="A655" s="258"/>
      <c r="B655" s="349" t="s">
        <v>572</v>
      </c>
      <c r="C655" s="131">
        <v>14</v>
      </c>
      <c r="D655" s="132" t="s">
        <v>13</v>
      </c>
      <c r="E655" s="150">
        <v>10</v>
      </c>
      <c r="F655" s="133" t="s">
        <v>10</v>
      </c>
      <c r="G655" s="139">
        <v>100000</v>
      </c>
      <c r="H655" s="134">
        <f t="shared" si="135"/>
        <v>14000000</v>
      </c>
      <c r="I655" s="273">
        <f t="shared" si="133"/>
        <v>14000000</v>
      </c>
      <c r="J655" s="181"/>
      <c r="K655" s="181"/>
      <c r="L655" s="181"/>
      <c r="M655" s="182"/>
      <c r="N655" s="183"/>
      <c r="O655" s="288">
        <f t="shared" si="134"/>
        <v>0</v>
      </c>
      <c r="P655" s="259"/>
    </row>
    <row r="656" spans="1:16" s="184" customFormat="1" ht="18.75">
      <c r="A656" s="258"/>
      <c r="B656" s="151" t="s">
        <v>206</v>
      </c>
      <c r="C656" s="131">
        <v>1</v>
      </c>
      <c r="D656" s="132" t="s">
        <v>15</v>
      </c>
      <c r="E656" s="150">
        <v>10</v>
      </c>
      <c r="F656" s="133" t="s">
        <v>16</v>
      </c>
      <c r="G656" s="139">
        <v>100000</v>
      </c>
      <c r="H656" s="134">
        <f t="shared" si="135"/>
        <v>1000000</v>
      </c>
      <c r="I656" s="273">
        <f t="shared" si="133"/>
        <v>1000000</v>
      </c>
      <c r="J656" s="181"/>
      <c r="K656" s="181"/>
      <c r="L656" s="181"/>
      <c r="M656" s="182"/>
      <c r="N656" s="183"/>
      <c r="O656" s="288">
        <f t="shared" si="134"/>
        <v>0</v>
      </c>
      <c r="P656" s="259"/>
    </row>
    <row r="657" spans="1:16" s="184" customFormat="1" ht="18.75">
      <c r="A657" s="258"/>
      <c r="B657" s="151"/>
      <c r="C657" s="150"/>
      <c r="D657" s="151"/>
      <c r="E657" s="150"/>
      <c r="F657" s="138"/>
      <c r="G657" s="139"/>
      <c r="H657" s="139"/>
      <c r="I657" s="273"/>
      <c r="J657" s="181"/>
      <c r="K657" s="181"/>
      <c r="L657" s="181"/>
      <c r="M657" s="182"/>
      <c r="N657" s="183"/>
      <c r="O657" s="288">
        <f t="shared" si="134"/>
        <v>0</v>
      </c>
      <c r="P657" s="259"/>
    </row>
    <row r="658" spans="1:16" s="184" customFormat="1" ht="18.75">
      <c r="A658" s="258"/>
      <c r="B658" s="333" t="s">
        <v>193</v>
      </c>
      <c r="C658" s="136"/>
      <c r="D658" s="137"/>
      <c r="E658" s="136"/>
      <c r="F658" s="138"/>
      <c r="G658" s="136"/>
      <c r="H658" s="139"/>
      <c r="I658" s="273"/>
      <c r="J658" s="181"/>
      <c r="K658" s="181"/>
      <c r="L658" s="181"/>
      <c r="M658" s="182"/>
      <c r="N658" s="183"/>
      <c r="O658" s="288">
        <f t="shared" si="134"/>
        <v>0</v>
      </c>
      <c r="P658" s="259"/>
    </row>
    <row r="659" spans="1:16" s="184" customFormat="1" ht="18.75">
      <c r="A659" s="258"/>
      <c r="B659" s="130" t="s">
        <v>78</v>
      </c>
      <c r="C659" s="131">
        <v>1</v>
      </c>
      <c r="D659" s="133" t="s">
        <v>9</v>
      </c>
      <c r="E659" s="131">
        <v>1</v>
      </c>
      <c r="F659" s="133" t="s">
        <v>16</v>
      </c>
      <c r="G659" s="131">
        <v>250000</v>
      </c>
      <c r="H659" s="134">
        <f>+C659*E659*G659</f>
        <v>250000</v>
      </c>
      <c r="I659" s="273">
        <f t="shared" si="133"/>
        <v>250000</v>
      </c>
      <c r="J659" s="181"/>
      <c r="K659" s="181"/>
      <c r="L659" s="181"/>
      <c r="M659" s="182"/>
      <c r="N659" s="183"/>
      <c r="O659" s="288">
        <f t="shared" si="134"/>
        <v>0</v>
      </c>
      <c r="P659" s="259"/>
    </row>
    <row r="660" spans="1:16" s="184" customFormat="1" ht="18.75">
      <c r="A660" s="258"/>
      <c r="B660" s="130" t="s">
        <v>194</v>
      </c>
      <c r="C660" s="131">
        <v>50</v>
      </c>
      <c r="D660" s="133" t="s">
        <v>13</v>
      </c>
      <c r="E660" s="131">
        <v>3</v>
      </c>
      <c r="F660" s="133" t="s">
        <v>10</v>
      </c>
      <c r="G660" s="131">
        <v>50000</v>
      </c>
      <c r="H660" s="134">
        <f>+C660*E660*G660</f>
        <v>7500000</v>
      </c>
      <c r="I660" s="273">
        <f t="shared" si="133"/>
        <v>7500000</v>
      </c>
      <c r="J660" s="181"/>
      <c r="K660" s="181"/>
      <c r="L660" s="181"/>
      <c r="M660" s="182"/>
      <c r="N660" s="183"/>
      <c r="O660" s="288">
        <f t="shared" si="134"/>
        <v>0</v>
      </c>
      <c r="P660" s="259"/>
    </row>
    <row r="661" spans="1:16" s="184" customFormat="1" ht="18.75">
      <c r="A661" s="258"/>
      <c r="B661" s="130" t="s">
        <v>195</v>
      </c>
      <c r="C661" s="131">
        <v>50</v>
      </c>
      <c r="D661" s="133" t="s">
        <v>13</v>
      </c>
      <c r="E661" s="131">
        <v>3</v>
      </c>
      <c r="F661" s="133" t="s">
        <v>79</v>
      </c>
      <c r="G661" s="131">
        <v>35000</v>
      </c>
      <c r="H661" s="134">
        <f>+C661*E661*G661</f>
        <v>5250000</v>
      </c>
      <c r="I661" s="273">
        <f t="shared" si="133"/>
        <v>5250000</v>
      </c>
      <c r="J661" s="181"/>
      <c r="K661" s="181"/>
      <c r="L661" s="181"/>
      <c r="M661" s="182"/>
      <c r="N661" s="183"/>
      <c r="O661" s="288">
        <f t="shared" si="134"/>
        <v>0</v>
      </c>
      <c r="P661" s="259"/>
    </row>
    <row r="662" spans="1:16" s="184" customFormat="1" ht="18.75">
      <c r="A662" s="258"/>
      <c r="B662" s="130" t="s">
        <v>196</v>
      </c>
      <c r="C662" s="131">
        <v>2</v>
      </c>
      <c r="D662" s="133" t="s">
        <v>13</v>
      </c>
      <c r="E662" s="131">
        <v>2</v>
      </c>
      <c r="F662" s="133" t="s">
        <v>79</v>
      </c>
      <c r="G662" s="131">
        <v>100000</v>
      </c>
      <c r="H662" s="134">
        <f>+C662*E662*G662</f>
        <v>400000</v>
      </c>
      <c r="I662" s="273">
        <f t="shared" si="133"/>
        <v>400000</v>
      </c>
      <c r="J662" s="181"/>
      <c r="K662" s="181"/>
      <c r="L662" s="181"/>
      <c r="M662" s="182"/>
      <c r="N662" s="183"/>
      <c r="O662" s="288">
        <f t="shared" si="134"/>
        <v>0</v>
      </c>
      <c r="P662" s="259"/>
    </row>
    <row r="663" spans="1:16" s="184" customFormat="1" ht="18.75">
      <c r="A663" s="258"/>
      <c r="B663" s="130" t="s">
        <v>197</v>
      </c>
      <c r="C663" s="131">
        <v>1</v>
      </c>
      <c r="D663" s="133" t="s">
        <v>198</v>
      </c>
      <c r="E663" s="131">
        <v>2</v>
      </c>
      <c r="F663" s="133" t="s">
        <v>79</v>
      </c>
      <c r="G663" s="131">
        <v>500000</v>
      </c>
      <c r="H663" s="134">
        <f>+C663*E663*G663</f>
        <v>1000000</v>
      </c>
      <c r="I663" s="273">
        <f t="shared" si="133"/>
        <v>1000000</v>
      </c>
      <c r="J663" s="181"/>
      <c r="K663" s="181"/>
      <c r="L663" s="181"/>
      <c r="M663" s="182"/>
      <c r="N663" s="183"/>
      <c r="O663" s="288">
        <f t="shared" si="134"/>
        <v>0</v>
      </c>
      <c r="P663" s="259"/>
    </row>
    <row r="664" spans="1:16" s="184" customFormat="1" ht="18.75">
      <c r="A664" s="258"/>
      <c r="B664" s="130"/>
      <c r="C664" s="131"/>
      <c r="D664" s="133"/>
      <c r="E664" s="131"/>
      <c r="F664" s="133"/>
      <c r="G664" s="131"/>
      <c r="H664" s="134"/>
      <c r="I664" s="181"/>
      <c r="J664" s="181"/>
      <c r="K664" s="181"/>
      <c r="L664" s="181"/>
      <c r="M664" s="182"/>
      <c r="N664" s="183"/>
      <c r="O664" s="288">
        <f t="shared" si="134"/>
        <v>0</v>
      </c>
      <c r="P664" s="259"/>
    </row>
    <row r="665" spans="1:16" s="184" customFormat="1" ht="18.75">
      <c r="A665" s="258"/>
      <c r="B665" s="140"/>
      <c r="C665" s="141"/>
      <c r="D665" s="142"/>
      <c r="E665" s="141"/>
      <c r="F665" s="142"/>
      <c r="G665" s="141"/>
      <c r="H665" s="143"/>
      <c r="I665" s="181"/>
      <c r="J665" s="181"/>
      <c r="K665" s="181"/>
      <c r="L665" s="181"/>
      <c r="M665" s="182"/>
      <c r="N665" s="183"/>
      <c r="O665" s="288">
        <f t="shared" si="134"/>
        <v>0</v>
      </c>
      <c r="P665" s="259"/>
    </row>
    <row r="666" spans="1:16" s="184" customFormat="1" thickBot="1">
      <c r="A666" s="258"/>
      <c r="B666" s="144" t="s">
        <v>143</v>
      </c>
      <c r="C666" s="145"/>
      <c r="D666" s="146"/>
      <c r="E666" s="145"/>
      <c r="F666" s="147"/>
      <c r="G666" s="148"/>
      <c r="H666" s="149">
        <f>SUM(H643:H665)</f>
        <v>96470000</v>
      </c>
      <c r="I666" s="149">
        <f t="shared" ref="I666:N666" si="136">SUM(I643:I665)</f>
        <v>96470000</v>
      </c>
      <c r="J666" s="149">
        <f t="shared" si="136"/>
        <v>0</v>
      </c>
      <c r="K666" s="149">
        <f t="shared" si="136"/>
        <v>0</v>
      </c>
      <c r="L666" s="149">
        <f t="shared" si="136"/>
        <v>0</v>
      </c>
      <c r="M666" s="149">
        <f t="shared" si="136"/>
        <v>0</v>
      </c>
      <c r="N666" s="149">
        <f t="shared" si="136"/>
        <v>0</v>
      </c>
      <c r="O666" s="288">
        <f t="shared" si="134"/>
        <v>0</v>
      </c>
      <c r="P666" s="259"/>
    </row>
    <row r="667" spans="1:16" s="107" customFormat="1" thickTop="1">
      <c r="A667" s="258"/>
      <c r="B667" s="202"/>
      <c r="C667" s="203"/>
      <c r="D667" s="203"/>
      <c r="E667" s="203"/>
      <c r="F667" s="203"/>
      <c r="G667" s="204"/>
      <c r="H667" s="204"/>
      <c r="I667" s="206"/>
      <c r="J667" s="121"/>
      <c r="K667" s="121"/>
      <c r="L667" s="121"/>
      <c r="M667" s="127"/>
      <c r="N667" s="123"/>
      <c r="O667" s="288"/>
      <c r="P667" s="259"/>
    </row>
    <row r="668" spans="1:16" s="107" customFormat="1" ht="18.75">
      <c r="A668" s="258"/>
      <c r="B668" s="271" t="s">
        <v>529</v>
      </c>
      <c r="C668" s="271"/>
      <c r="D668" s="203"/>
      <c r="E668" s="203"/>
      <c r="F668" s="203"/>
      <c r="G668" s="204"/>
      <c r="H668" s="204"/>
      <c r="I668" s="206"/>
      <c r="J668" s="121"/>
      <c r="K668" s="121"/>
      <c r="L668" s="121"/>
      <c r="M668" s="127"/>
      <c r="N668" s="123"/>
      <c r="O668" s="288">
        <f t="shared" ref="O668:O707" si="137">SUM(I668:N668)-H668</f>
        <v>0</v>
      </c>
      <c r="P668" s="259"/>
    </row>
    <row r="669" spans="1:16" s="107" customFormat="1" ht="18.75">
      <c r="A669" s="258"/>
      <c r="B669" s="186" t="s">
        <v>22</v>
      </c>
      <c r="C669" s="187">
        <v>6</v>
      </c>
      <c r="D669" s="188" t="s">
        <v>9</v>
      </c>
      <c r="E669" s="187">
        <v>2</v>
      </c>
      <c r="F669" s="188" t="s">
        <v>16</v>
      </c>
      <c r="G669" s="187">
        <v>150000</v>
      </c>
      <c r="H669" s="187">
        <f>+C669*E669*G669</f>
        <v>1800000</v>
      </c>
      <c r="I669" s="206">
        <f>H669</f>
        <v>1800000</v>
      </c>
      <c r="J669" s="121"/>
      <c r="K669" s="121"/>
      <c r="L669" s="121"/>
      <c r="M669" s="127"/>
      <c r="N669" s="123"/>
      <c r="O669" s="288">
        <f t="shared" si="137"/>
        <v>0</v>
      </c>
      <c r="P669" s="259"/>
    </row>
    <row r="670" spans="1:16" s="107" customFormat="1" ht="18.75">
      <c r="A670" s="258"/>
      <c r="B670" s="189" t="s">
        <v>207</v>
      </c>
      <c r="C670" s="190">
        <v>100</v>
      </c>
      <c r="D670" s="191" t="s">
        <v>11</v>
      </c>
      <c r="E670" s="187">
        <v>2</v>
      </c>
      <c r="F670" s="191" t="s">
        <v>10</v>
      </c>
      <c r="G670" s="190">
        <v>30000</v>
      </c>
      <c r="H670" s="190">
        <f>+C670*E670*G670</f>
        <v>6000000</v>
      </c>
      <c r="I670" s="206">
        <f t="shared" ref="I670:I686" si="138">H670</f>
        <v>6000000</v>
      </c>
      <c r="J670" s="121"/>
      <c r="K670" s="121"/>
      <c r="L670" s="121"/>
      <c r="M670" s="127"/>
      <c r="N670" s="123"/>
      <c r="O670" s="288">
        <f t="shared" si="137"/>
        <v>0</v>
      </c>
      <c r="P670" s="259"/>
    </row>
    <row r="671" spans="1:16" s="107" customFormat="1" ht="18.75">
      <c r="A671" s="258"/>
      <c r="B671" s="189" t="s">
        <v>161</v>
      </c>
      <c r="C671" s="190">
        <v>100</v>
      </c>
      <c r="D671" s="191" t="s">
        <v>11</v>
      </c>
      <c r="E671" s="187">
        <v>2</v>
      </c>
      <c r="F671" s="191" t="s">
        <v>16</v>
      </c>
      <c r="G671" s="190">
        <v>10000</v>
      </c>
      <c r="H671" s="190">
        <f>+C671*E671*G671</f>
        <v>2000000</v>
      </c>
      <c r="I671" s="206">
        <f t="shared" si="138"/>
        <v>2000000</v>
      </c>
      <c r="J671" s="121"/>
      <c r="K671" s="121"/>
      <c r="L671" s="121"/>
      <c r="M671" s="127"/>
      <c r="N671" s="123"/>
      <c r="O671" s="288">
        <f t="shared" si="137"/>
        <v>0</v>
      </c>
      <c r="P671" s="259"/>
    </row>
    <row r="672" spans="1:16" s="107" customFormat="1" ht="18.75">
      <c r="A672" s="258"/>
      <c r="B672" s="189" t="s">
        <v>4</v>
      </c>
      <c r="C672" s="190">
        <v>100</v>
      </c>
      <c r="D672" s="191" t="s">
        <v>11</v>
      </c>
      <c r="E672" s="187">
        <v>2</v>
      </c>
      <c r="F672" s="191" t="s">
        <v>16</v>
      </c>
      <c r="G672" s="190">
        <v>15000</v>
      </c>
      <c r="H672" s="190">
        <f>+C672*E672*G672</f>
        <v>3000000</v>
      </c>
      <c r="I672" s="206">
        <f t="shared" si="138"/>
        <v>3000000</v>
      </c>
      <c r="J672" s="121"/>
      <c r="K672" s="121"/>
      <c r="L672" s="121"/>
      <c r="M672" s="127"/>
      <c r="N672" s="123"/>
      <c r="O672" s="288">
        <f t="shared" si="137"/>
        <v>0</v>
      </c>
      <c r="P672" s="259"/>
    </row>
    <row r="673" spans="1:16" s="107" customFormat="1" ht="18.75">
      <c r="A673" s="258"/>
      <c r="B673" s="192" t="s">
        <v>138</v>
      </c>
      <c r="C673" s="190">
        <v>100</v>
      </c>
      <c r="D673" s="191" t="s">
        <v>11</v>
      </c>
      <c r="E673" s="187">
        <v>4</v>
      </c>
      <c r="F673" s="191" t="s">
        <v>109</v>
      </c>
      <c r="G673" s="190">
        <v>2000</v>
      </c>
      <c r="H673" s="190">
        <f>+C673*E673*G673</f>
        <v>800000</v>
      </c>
      <c r="I673" s="206">
        <f t="shared" si="138"/>
        <v>800000</v>
      </c>
      <c r="J673" s="121"/>
      <c r="K673" s="121"/>
      <c r="L673" s="121"/>
      <c r="M673" s="127"/>
      <c r="N673" s="123"/>
      <c r="O673" s="288">
        <f t="shared" si="137"/>
        <v>0</v>
      </c>
      <c r="P673" s="259"/>
    </row>
    <row r="674" spans="1:16" s="107" customFormat="1" ht="18.75">
      <c r="A674" s="258"/>
      <c r="B674" s="193" t="s">
        <v>6</v>
      </c>
      <c r="C674" s="194">
        <v>6</v>
      </c>
      <c r="D674" s="179" t="s">
        <v>6</v>
      </c>
      <c r="E674" s="179">
        <v>2</v>
      </c>
      <c r="F674" s="179" t="s">
        <v>12</v>
      </c>
      <c r="G674" s="180">
        <v>18000</v>
      </c>
      <c r="H674" s="180">
        <f t="shared" ref="H674:H686" si="139">+C674*E674*G674</f>
        <v>216000</v>
      </c>
      <c r="I674" s="206">
        <f t="shared" si="138"/>
        <v>216000</v>
      </c>
      <c r="J674" s="121"/>
      <c r="K674" s="121"/>
      <c r="L674" s="121"/>
      <c r="M674" s="127"/>
      <c r="N674" s="123"/>
      <c r="O674" s="288">
        <f t="shared" si="137"/>
        <v>0</v>
      </c>
      <c r="P674" s="259"/>
    </row>
    <row r="675" spans="1:16" s="107" customFormat="1" ht="18.75">
      <c r="A675" s="258"/>
      <c r="B675" s="193" t="s">
        <v>7</v>
      </c>
      <c r="C675" s="194">
        <v>6</v>
      </c>
      <c r="D675" s="179" t="s">
        <v>67</v>
      </c>
      <c r="E675" s="179">
        <v>3</v>
      </c>
      <c r="F675" s="179" t="s">
        <v>12</v>
      </c>
      <c r="G675" s="180">
        <v>7000</v>
      </c>
      <c r="H675" s="180">
        <f t="shared" si="139"/>
        <v>126000</v>
      </c>
      <c r="I675" s="206">
        <f t="shared" si="138"/>
        <v>126000</v>
      </c>
      <c r="J675" s="121"/>
      <c r="K675" s="121"/>
      <c r="L675" s="121"/>
      <c r="M675" s="127"/>
      <c r="N675" s="123"/>
      <c r="O675" s="288">
        <f t="shared" si="137"/>
        <v>0</v>
      </c>
      <c r="P675" s="259"/>
    </row>
    <row r="676" spans="1:16" s="107" customFormat="1" ht="18.75">
      <c r="A676" s="258"/>
      <c r="B676" s="193" t="s">
        <v>8</v>
      </c>
      <c r="C676" s="194">
        <v>6</v>
      </c>
      <c r="D676" s="179" t="s">
        <v>68</v>
      </c>
      <c r="E676" s="179">
        <v>1</v>
      </c>
      <c r="F676" s="179" t="s">
        <v>12</v>
      </c>
      <c r="G676" s="180">
        <v>18000</v>
      </c>
      <c r="H676" s="180">
        <f t="shared" si="139"/>
        <v>108000</v>
      </c>
      <c r="I676" s="206">
        <f t="shared" si="138"/>
        <v>108000</v>
      </c>
      <c r="J676" s="121"/>
      <c r="K676" s="121"/>
      <c r="L676" s="121"/>
      <c r="M676" s="127"/>
      <c r="N676" s="123"/>
      <c r="O676" s="288">
        <f t="shared" si="137"/>
        <v>0</v>
      </c>
      <c r="P676" s="259"/>
    </row>
    <row r="677" spans="1:16" s="107" customFormat="1" ht="18.75">
      <c r="A677" s="258"/>
      <c r="B677" s="193" t="s">
        <v>102</v>
      </c>
      <c r="C677" s="194">
        <v>100</v>
      </c>
      <c r="D677" s="179" t="s">
        <v>81</v>
      </c>
      <c r="E677" s="179">
        <v>1</v>
      </c>
      <c r="F677" s="179" t="s">
        <v>12</v>
      </c>
      <c r="G677" s="180">
        <v>3000</v>
      </c>
      <c r="H677" s="180">
        <f t="shared" si="139"/>
        <v>300000</v>
      </c>
      <c r="I677" s="206">
        <f t="shared" si="138"/>
        <v>300000</v>
      </c>
      <c r="J677" s="121"/>
      <c r="K677" s="121"/>
      <c r="L677" s="121"/>
      <c r="M677" s="127"/>
      <c r="N677" s="123"/>
      <c r="O677" s="288">
        <f t="shared" si="137"/>
        <v>0</v>
      </c>
      <c r="P677" s="259"/>
    </row>
    <row r="678" spans="1:16" s="107" customFormat="1" ht="18.75">
      <c r="A678" s="258"/>
      <c r="B678" s="193" t="s">
        <v>80</v>
      </c>
      <c r="C678" s="194">
        <v>6</v>
      </c>
      <c r="D678" s="179" t="s">
        <v>76</v>
      </c>
      <c r="E678" s="179">
        <v>1</v>
      </c>
      <c r="F678" s="179" t="s">
        <v>12</v>
      </c>
      <c r="G678" s="180">
        <v>3000</v>
      </c>
      <c r="H678" s="180">
        <f t="shared" si="139"/>
        <v>18000</v>
      </c>
      <c r="I678" s="206">
        <f t="shared" si="138"/>
        <v>18000</v>
      </c>
      <c r="J678" s="121"/>
      <c r="K678" s="121"/>
      <c r="L678" s="121"/>
      <c r="M678" s="127"/>
      <c r="N678" s="123"/>
      <c r="O678" s="288">
        <f t="shared" si="137"/>
        <v>0</v>
      </c>
      <c r="P678" s="259"/>
    </row>
    <row r="679" spans="1:16" s="107" customFormat="1" ht="18.75">
      <c r="A679" s="258"/>
      <c r="B679" s="195" t="s">
        <v>65</v>
      </c>
      <c r="C679" s="196">
        <v>100</v>
      </c>
      <c r="D679" s="191" t="s">
        <v>65</v>
      </c>
      <c r="E679" s="191">
        <v>1</v>
      </c>
      <c r="F679" s="191" t="s">
        <v>12</v>
      </c>
      <c r="G679" s="190">
        <v>3000</v>
      </c>
      <c r="H679" s="190">
        <f t="shared" si="139"/>
        <v>300000</v>
      </c>
      <c r="I679" s="206">
        <f t="shared" si="138"/>
        <v>300000</v>
      </c>
      <c r="J679" s="121"/>
      <c r="K679" s="121"/>
      <c r="L679" s="121"/>
      <c r="M679" s="127"/>
      <c r="N679" s="123"/>
      <c r="O679" s="288">
        <f t="shared" si="137"/>
        <v>0</v>
      </c>
      <c r="P679" s="259"/>
    </row>
    <row r="680" spans="1:16" s="107" customFormat="1" ht="18.75">
      <c r="A680" s="258"/>
      <c r="B680" s="197" t="s">
        <v>87</v>
      </c>
      <c r="C680" s="121">
        <v>100</v>
      </c>
      <c r="D680" s="121" t="s">
        <v>88</v>
      </c>
      <c r="E680" s="121">
        <v>1</v>
      </c>
      <c r="F680" s="121" t="s">
        <v>12</v>
      </c>
      <c r="G680" s="122">
        <v>10000</v>
      </c>
      <c r="H680" s="122">
        <f t="shared" si="139"/>
        <v>1000000</v>
      </c>
      <c r="I680" s="206">
        <f t="shared" si="138"/>
        <v>1000000</v>
      </c>
      <c r="J680" s="121"/>
      <c r="K680" s="121"/>
      <c r="L680" s="121"/>
      <c r="M680" s="127"/>
      <c r="N680" s="123"/>
      <c r="O680" s="288">
        <f t="shared" si="137"/>
        <v>0</v>
      </c>
      <c r="P680" s="259"/>
    </row>
    <row r="681" spans="1:16" s="107" customFormat="1" ht="18.75">
      <c r="A681" s="258"/>
      <c r="B681" s="186" t="s">
        <v>21</v>
      </c>
      <c r="C681" s="187">
        <v>12</v>
      </c>
      <c r="D681" s="188" t="s">
        <v>11</v>
      </c>
      <c r="E681" s="187">
        <v>2</v>
      </c>
      <c r="F681" s="188" t="s">
        <v>16</v>
      </c>
      <c r="G681" s="187">
        <v>200000</v>
      </c>
      <c r="H681" s="187">
        <f t="shared" si="139"/>
        <v>4800000</v>
      </c>
      <c r="I681" s="206">
        <f t="shared" si="138"/>
        <v>4800000</v>
      </c>
      <c r="J681" s="121"/>
      <c r="K681" s="121"/>
      <c r="L681" s="121"/>
      <c r="M681" s="127"/>
      <c r="N681" s="123"/>
      <c r="O681" s="288">
        <f t="shared" si="137"/>
        <v>0</v>
      </c>
      <c r="P681" s="259"/>
    </row>
    <row r="682" spans="1:16" s="107" customFormat="1" ht="18.75">
      <c r="A682" s="258"/>
      <c r="B682" s="186" t="s">
        <v>131</v>
      </c>
      <c r="C682" s="187">
        <v>12</v>
      </c>
      <c r="D682" s="188" t="s">
        <v>11</v>
      </c>
      <c r="E682" s="187">
        <v>2</v>
      </c>
      <c r="F682" s="188" t="s">
        <v>16</v>
      </c>
      <c r="G682" s="187">
        <v>100000</v>
      </c>
      <c r="H682" s="187">
        <f t="shared" si="139"/>
        <v>2400000</v>
      </c>
      <c r="I682" s="206">
        <f t="shared" si="138"/>
        <v>2400000</v>
      </c>
      <c r="J682" s="121"/>
      <c r="K682" s="121"/>
      <c r="L682" s="121"/>
      <c r="M682" s="127"/>
      <c r="N682" s="123"/>
      <c r="O682" s="288">
        <f t="shared" si="137"/>
        <v>0</v>
      </c>
      <c r="P682" s="259"/>
    </row>
    <row r="683" spans="1:16" s="107" customFormat="1" ht="18.75">
      <c r="A683" s="258"/>
      <c r="B683" s="197" t="s">
        <v>133</v>
      </c>
      <c r="C683" s="121">
        <v>6</v>
      </c>
      <c r="D683" s="121" t="s">
        <v>13</v>
      </c>
      <c r="E683" s="121">
        <v>1</v>
      </c>
      <c r="F683" s="121" t="s">
        <v>12</v>
      </c>
      <c r="G683" s="122">
        <v>30000</v>
      </c>
      <c r="H683" s="122">
        <f t="shared" si="139"/>
        <v>180000</v>
      </c>
      <c r="I683" s="206">
        <f t="shared" si="138"/>
        <v>180000</v>
      </c>
      <c r="J683" s="121"/>
      <c r="K683" s="121"/>
      <c r="L683" s="121"/>
      <c r="M683" s="127"/>
      <c r="N683" s="123"/>
      <c r="O683" s="288">
        <f t="shared" si="137"/>
        <v>0</v>
      </c>
      <c r="P683" s="259"/>
    </row>
    <row r="684" spans="1:16" s="107" customFormat="1" ht="18.75">
      <c r="A684" s="258"/>
      <c r="B684" s="198" t="s">
        <v>209</v>
      </c>
      <c r="C684" s="121">
        <v>6</v>
      </c>
      <c r="D684" s="121" t="s">
        <v>210</v>
      </c>
      <c r="E684" s="121">
        <v>12</v>
      </c>
      <c r="F684" s="121" t="s">
        <v>12</v>
      </c>
      <c r="G684" s="122">
        <v>30000</v>
      </c>
      <c r="H684" s="190">
        <f t="shared" si="139"/>
        <v>2160000</v>
      </c>
      <c r="I684" s="206">
        <f t="shared" si="138"/>
        <v>2160000</v>
      </c>
      <c r="J684" s="121"/>
      <c r="K684" s="121"/>
      <c r="L684" s="121"/>
      <c r="M684" s="127"/>
      <c r="N684" s="123"/>
      <c r="O684" s="288">
        <f t="shared" si="137"/>
        <v>0</v>
      </c>
      <c r="P684" s="259"/>
    </row>
    <row r="685" spans="1:16" s="107" customFormat="1" ht="18.75">
      <c r="A685" s="258"/>
      <c r="B685" s="197" t="s">
        <v>108</v>
      </c>
      <c r="C685" s="121">
        <v>6</v>
      </c>
      <c r="D685" s="121" t="s">
        <v>13</v>
      </c>
      <c r="E685" s="121">
        <v>1</v>
      </c>
      <c r="F685" s="121" t="s">
        <v>12</v>
      </c>
      <c r="G685" s="122">
        <v>50000</v>
      </c>
      <c r="H685" s="122">
        <f t="shared" si="139"/>
        <v>300000</v>
      </c>
      <c r="I685" s="206">
        <f t="shared" si="138"/>
        <v>300000</v>
      </c>
      <c r="J685" s="121"/>
      <c r="K685" s="121"/>
      <c r="L685" s="121"/>
      <c r="M685" s="127"/>
      <c r="N685" s="123"/>
      <c r="O685" s="288">
        <f t="shared" si="137"/>
        <v>0</v>
      </c>
      <c r="P685" s="259"/>
    </row>
    <row r="686" spans="1:16" s="107" customFormat="1" ht="18.75">
      <c r="A686" s="258"/>
      <c r="B686" s="193" t="s">
        <v>134</v>
      </c>
      <c r="C686" s="121">
        <v>2</v>
      </c>
      <c r="D686" s="121" t="s">
        <v>109</v>
      </c>
      <c r="E686" s="121">
        <v>6</v>
      </c>
      <c r="F686" s="121" t="s">
        <v>12</v>
      </c>
      <c r="G686" s="122">
        <v>30000</v>
      </c>
      <c r="H686" s="122">
        <f t="shared" si="139"/>
        <v>360000</v>
      </c>
      <c r="I686" s="206">
        <f t="shared" si="138"/>
        <v>360000</v>
      </c>
      <c r="J686" s="121"/>
      <c r="K686" s="121"/>
      <c r="L686" s="121"/>
      <c r="M686" s="127"/>
      <c r="N686" s="123"/>
      <c r="O686" s="288">
        <f t="shared" si="137"/>
        <v>0</v>
      </c>
      <c r="P686" s="259"/>
    </row>
    <row r="687" spans="1:16" s="107" customFormat="1" thickBot="1">
      <c r="A687" s="258"/>
      <c r="B687" s="199" t="s">
        <v>0</v>
      </c>
      <c r="C687" s="200"/>
      <c r="D687" s="245"/>
      <c r="E687" s="200"/>
      <c r="F687" s="200"/>
      <c r="G687" s="201"/>
      <c r="H687" s="201">
        <f>SUM(H669:H686)</f>
        <v>25868000</v>
      </c>
      <c r="I687" s="201">
        <f t="shared" ref="I687:N687" si="140">SUM(I669:I686)</f>
        <v>25868000</v>
      </c>
      <c r="J687" s="201">
        <f t="shared" si="140"/>
        <v>0</v>
      </c>
      <c r="K687" s="201">
        <f t="shared" si="140"/>
        <v>0</v>
      </c>
      <c r="L687" s="201">
        <f t="shared" si="140"/>
        <v>0</v>
      </c>
      <c r="M687" s="201">
        <f t="shared" si="140"/>
        <v>0</v>
      </c>
      <c r="N687" s="201">
        <f t="shared" si="140"/>
        <v>0</v>
      </c>
      <c r="O687" s="288">
        <f t="shared" si="137"/>
        <v>0</v>
      </c>
      <c r="P687" s="259"/>
    </row>
    <row r="688" spans="1:16" s="107" customFormat="1" thickTop="1">
      <c r="A688" s="258"/>
      <c r="B688" s="202"/>
      <c r="C688" s="203"/>
      <c r="D688" s="203"/>
      <c r="E688" s="203"/>
      <c r="F688" s="203"/>
      <c r="G688" s="204"/>
      <c r="H688" s="204"/>
      <c r="I688" s="206"/>
      <c r="J688" s="121"/>
      <c r="K688" s="121"/>
      <c r="L688" s="121"/>
      <c r="M688" s="127"/>
      <c r="N688" s="123"/>
      <c r="O688" s="288">
        <f t="shared" si="137"/>
        <v>0</v>
      </c>
      <c r="P688" s="259"/>
    </row>
    <row r="689" spans="1:16" s="107" customFormat="1" ht="18.75">
      <c r="A689" s="258"/>
      <c r="B689" s="202"/>
      <c r="C689" s="203"/>
      <c r="D689" s="203"/>
      <c r="E689" s="203"/>
      <c r="F689" s="203"/>
      <c r="G689" s="204"/>
      <c r="H689" s="204"/>
      <c r="I689" s="206"/>
      <c r="J689" s="121"/>
      <c r="K689" s="121"/>
      <c r="L689" s="121"/>
      <c r="M689" s="127"/>
      <c r="N689" s="123"/>
      <c r="O689" s="288">
        <f t="shared" si="137"/>
        <v>0</v>
      </c>
      <c r="P689" s="259"/>
    </row>
    <row r="690" spans="1:16" s="107" customFormat="1" ht="37.5">
      <c r="A690" s="258"/>
      <c r="B690" s="153" t="s">
        <v>552</v>
      </c>
      <c r="C690" s="203"/>
      <c r="D690" s="203"/>
      <c r="E690" s="203"/>
      <c r="F690" s="203"/>
      <c r="G690" s="204"/>
      <c r="H690" s="204"/>
      <c r="I690" s="206"/>
      <c r="J690" s="121"/>
      <c r="K690" s="121"/>
      <c r="L690" s="121"/>
      <c r="M690" s="127"/>
      <c r="N690" s="123"/>
      <c r="O690" s="288">
        <f t="shared" si="137"/>
        <v>0</v>
      </c>
      <c r="P690" s="259"/>
    </row>
    <row r="691" spans="1:16" s="107" customFormat="1" ht="18.75">
      <c r="A691" s="258"/>
      <c r="B691" s="202"/>
      <c r="C691" s="203"/>
      <c r="D691" s="203"/>
      <c r="E691" s="203"/>
      <c r="F691" s="203"/>
      <c r="G691" s="204"/>
      <c r="H691" s="204"/>
      <c r="I691" s="206"/>
      <c r="J691" s="121"/>
      <c r="K691" s="121"/>
      <c r="L691" s="121"/>
      <c r="M691" s="127"/>
      <c r="N691" s="123"/>
      <c r="O691" s="288">
        <f t="shared" si="137"/>
        <v>0</v>
      </c>
      <c r="P691" s="259"/>
    </row>
    <row r="692" spans="1:16" s="107" customFormat="1" ht="18.75">
      <c r="A692" s="258"/>
      <c r="B692" s="244" t="s">
        <v>75</v>
      </c>
      <c r="C692" s="180">
        <v>100</v>
      </c>
      <c r="D692" s="239" t="s">
        <v>11</v>
      </c>
      <c r="E692" s="180">
        <v>18</v>
      </c>
      <c r="F692" s="179" t="s">
        <v>59</v>
      </c>
      <c r="G692" s="180">
        <v>30000</v>
      </c>
      <c r="H692" s="180">
        <f>+C692*E692*G692</f>
        <v>54000000</v>
      </c>
      <c r="I692" s="206">
        <f>H692/6</f>
        <v>9000000</v>
      </c>
      <c r="J692" s="123">
        <f>I692</f>
        <v>9000000</v>
      </c>
      <c r="K692" s="123">
        <f>J692</f>
        <v>9000000</v>
      </c>
      <c r="L692" s="123">
        <f>K692</f>
        <v>9000000</v>
      </c>
      <c r="M692" s="123">
        <f>L692</f>
        <v>9000000</v>
      </c>
      <c r="N692" s="123">
        <f>M692</f>
        <v>9000000</v>
      </c>
      <c r="O692" s="288">
        <f t="shared" si="137"/>
        <v>0</v>
      </c>
      <c r="P692" s="259"/>
    </row>
    <row r="693" spans="1:16" s="107" customFormat="1" ht="18.75">
      <c r="A693" s="258"/>
      <c r="B693" s="272" t="s">
        <v>163</v>
      </c>
      <c r="C693" s="180">
        <v>100</v>
      </c>
      <c r="D693" s="241" t="s">
        <v>164</v>
      </c>
      <c r="E693" s="190">
        <v>1</v>
      </c>
      <c r="F693" s="191" t="s">
        <v>12</v>
      </c>
      <c r="G693" s="190">
        <v>16000</v>
      </c>
      <c r="H693" s="122">
        <f>+C693*E693*G693</f>
        <v>1600000</v>
      </c>
      <c r="I693" s="206">
        <f>H693</f>
        <v>1600000</v>
      </c>
      <c r="J693" s="123"/>
      <c r="K693" s="123"/>
      <c r="L693" s="123"/>
      <c r="M693" s="123"/>
      <c r="N693" s="123"/>
      <c r="O693" s="288">
        <f t="shared" si="137"/>
        <v>0</v>
      </c>
      <c r="P693" s="259"/>
    </row>
    <row r="694" spans="1:16" s="107" customFormat="1" ht="18.75">
      <c r="A694" s="258"/>
      <c r="B694" s="214" t="s">
        <v>298</v>
      </c>
      <c r="C694" s="180">
        <v>100</v>
      </c>
      <c r="D694" s="215" t="s">
        <v>299</v>
      </c>
      <c r="E694" s="215">
        <v>1</v>
      </c>
      <c r="F694" s="215" t="s">
        <v>12</v>
      </c>
      <c r="G694" s="266">
        <v>35000</v>
      </c>
      <c r="H694" s="122">
        <f>+C694*E694*G694</f>
        <v>3500000</v>
      </c>
      <c r="I694" s="206">
        <f>H694</f>
        <v>3500000</v>
      </c>
      <c r="J694" s="123"/>
      <c r="K694" s="123"/>
      <c r="L694" s="123"/>
      <c r="M694" s="123"/>
      <c r="N694" s="123"/>
      <c r="O694" s="288">
        <f t="shared" si="137"/>
        <v>0</v>
      </c>
      <c r="P694" s="259"/>
    </row>
    <row r="695" spans="1:16" s="107" customFormat="1" ht="18.75">
      <c r="A695" s="258"/>
      <c r="B695" s="214" t="s">
        <v>300</v>
      </c>
      <c r="C695" s="180">
        <v>100</v>
      </c>
      <c r="D695" s="215" t="s">
        <v>301</v>
      </c>
      <c r="E695" s="215">
        <v>1</v>
      </c>
      <c r="F695" s="215" t="s">
        <v>12</v>
      </c>
      <c r="G695" s="266">
        <v>35000</v>
      </c>
      <c r="H695" s="122">
        <f>+C695*E695*G695</f>
        <v>3500000</v>
      </c>
      <c r="I695" s="206">
        <f>H695</f>
        <v>3500000</v>
      </c>
      <c r="J695" s="123"/>
      <c r="K695" s="123"/>
      <c r="L695" s="123"/>
      <c r="M695" s="123"/>
      <c r="N695" s="123"/>
      <c r="O695" s="288">
        <f t="shared" si="137"/>
        <v>0</v>
      </c>
      <c r="P695" s="259"/>
    </row>
    <row r="696" spans="1:16" s="107" customFormat="1" ht="18.75">
      <c r="A696" s="258"/>
      <c r="B696" s="202"/>
      <c r="C696" s="203"/>
      <c r="D696" s="203"/>
      <c r="E696" s="203"/>
      <c r="F696" s="203"/>
      <c r="G696" s="204"/>
      <c r="H696" s="204"/>
      <c r="I696" s="206"/>
      <c r="J696" s="121"/>
      <c r="K696" s="121"/>
      <c r="L696" s="121"/>
      <c r="M696" s="127"/>
      <c r="N696" s="123"/>
      <c r="O696" s="288">
        <f t="shared" si="137"/>
        <v>0</v>
      </c>
      <c r="P696" s="259"/>
    </row>
    <row r="697" spans="1:16" s="107" customFormat="1" thickBot="1">
      <c r="A697" s="258"/>
      <c r="B697" s="199" t="s">
        <v>0</v>
      </c>
      <c r="C697" s="200"/>
      <c r="D697" s="245"/>
      <c r="E697" s="200"/>
      <c r="F697" s="200"/>
      <c r="G697" s="201"/>
      <c r="H697" s="201">
        <f>SUM(H688:H696)</f>
        <v>62600000</v>
      </c>
      <c r="I697" s="201">
        <f t="shared" ref="I697:N697" si="141">SUM(I688:I696)</f>
        <v>17600000</v>
      </c>
      <c r="J697" s="201">
        <f t="shared" si="141"/>
        <v>9000000</v>
      </c>
      <c r="K697" s="201">
        <f t="shared" si="141"/>
        <v>9000000</v>
      </c>
      <c r="L697" s="201">
        <f t="shared" si="141"/>
        <v>9000000</v>
      </c>
      <c r="M697" s="201">
        <f t="shared" si="141"/>
        <v>9000000</v>
      </c>
      <c r="N697" s="201">
        <f t="shared" si="141"/>
        <v>9000000</v>
      </c>
      <c r="O697" s="288">
        <f t="shared" si="137"/>
        <v>0</v>
      </c>
      <c r="P697" s="259"/>
    </row>
    <row r="698" spans="1:16" s="107" customFormat="1" thickTop="1">
      <c r="A698" s="258"/>
      <c r="B698" s="202"/>
      <c r="C698" s="203"/>
      <c r="D698" s="203"/>
      <c r="E698" s="203"/>
      <c r="F698" s="203"/>
      <c r="G698" s="204"/>
      <c r="H698" s="204"/>
      <c r="I698" s="206"/>
      <c r="J698" s="121"/>
      <c r="K698" s="121"/>
      <c r="L698" s="121"/>
      <c r="M698" s="127"/>
      <c r="N698" s="123"/>
      <c r="O698" s="288">
        <f t="shared" si="137"/>
        <v>0</v>
      </c>
      <c r="P698" s="259"/>
    </row>
    <row r="699" spans="1:16" s="184" customFormat="1" ht="56.25">
      <c r="A699" s="258"/>
      <c r="B699" s="309" t="s">
        <v>553</v>
      </c>
      <c r="C699" s="178"/>
      <c r="D699" s="178"/>
      <c r="E699" s="178"/>
      <c r="F699" s="178"/>
      <c r="G699" s="310"/>
      <c r="H699" s="310"/>
      <c r="I699" s="273"/>
      <c r="J699" s="179"/>
      <c r="K699" s="179"/>
      <c r="L699" s="179"/>
      <c r="M699" s="239"/>
      <c r="N699" s="273"/>
      <c r="O699" s="288">
        <f t="shared" si="137"/>
        <v>0</v>
      </c>
      <c r="P699" s="259"/>
    </row>
    <row r="700" spans="1:16" s="184" customFormat="1" ht="18.75">
      <c r="A700" s="258"/>
      <c r="B700" s="311"/>
      <c r="C700" s="178"/>
      <c r="D700" s="178"/>
      <c r="E700" s="178"/>
      <c r="F700" s="178"/>
      <c r="G700" s="310"/>
      <c r="H700" s="310"/>
      <c r="I700" s="273"/>
      <c r="J700" s="179"/>
      <c r="K700" s="179"/>
      <c r="L700" s="179"/>
      <c r="M700" s="239"/>
      <c r="N700" s="273"/>
      <c r="O700" s="288">
        <f t="shared" si="137"/>
        <v>0</v>
      </c>
      <c r="P700" s="259"/>
    </row>
    <row r="701" spans="1:16" s="184" customFormat="1" ht="18.75">
      <c r="A701" s="258"/>
      <c r="B701" s="312" t="s">
        <v>60</v>
      </c>
      <c r="C701" s="133">
        <v>1</v>
      </c>
      <c r="D701" s="313" t="s">
        <v>15</v>
      </c>
      <c r="E701" s="133">
        <v>30</v>
      </c>
      <c r="F701" s="313" t="s">
        <v>16</v>
      </c>
      <c r="G701" s="133">
        <v>600000</v>
      </c>
      <c r="H701" s="133">
        <f t="shared" ref="H701:H708" si="142">+C701*E701*G701</f>
        <v>18000000</v>
      </c>
      <c r="I701" s="273">
        <f>H701</f>
        <v>18000000</v>
      </c>
      <c r="J701" s="273"/>
      <c r="K701" s="179"/>
      <c r="L701" s="179"/>
      <c r="M701" s="239"/>
      <c r="N701" s="273"/>
      <c r="O701" s="288">
        <f t="shared" si="137"/>
        <v>0</v>
      </c>
      <c r="P701" s="259"/>
    </row>
    <row r="702" spans="1:16" s="184" customFormat="1" ht="18.75">
      <c r="A702" s="258"/>
      <c r="B702" s="312" t="s">
        <v>61</v>
      </c>
      <c r="C702" s="133">
        <v>1</v>
      </c>
      <c r="D702" s="313" t="s">
        <v>15</v>
      </c>
      <c r="E702" s="133">
        <v>30</v>
      </c>
      <c r="F702" s="313" t="s">
        <v>16</v>
      </c>
      <c r="G702" s="133">
        <v>500000</v>
      </c>
      <c r="H702" s="133">
        <f t="shared" si="142"/>
        <v>15000000</v>
      </c>
      <c r="I702" s="273">
        <f t="shared" ref="I702:I716" si="143">H702</f>
        <v>15000000</v>
      </c>
      <c r="J702" s="273"/>
      <c r="K702" s="179"/>
      <c r="L702" s="179"/>
      <c r="M702" s="239"/>
      <c r="N702" s="273"/>
      <c r="O702" s="288">
        <f t="shared" si="137"/>
        <v>0</v>
      </c>
      <c r="P702" s="259"/>
    </row>
    <row r="703" spans="1:16" s="184" customFormat="1" ht="18.75">
      <c r="A703" s="258"/>
      <c r="B703" s="312" t="s">
        <v>62</v>
      </c>
      <c r="C703" s="133">
        <v>1</v>
      </c>
      <c r="D703" s="313" t="s">
        <v>17</v>
      </c>
      <c r="E703" s="133">
        <v>22</v>
      </c>
      <c r="F703" s="313" t="s">
        <v>16</v>
      </c>
      <c r="G703" s="133">
        <v>200000</v>
      </c>
      <c r="H703" s="133">
        <f t="shared" si="142"/>
        <v>4400000</v>
      </c>
      <c r="I703" s="273">
        <f t="shared" si="143"/>
        <v>4400000</v>
      </c>
      <c r="J703" s="273"/>
      <c r="K703" s="179"/>
      <c r="L703" s="179"/>
      <c r="M703" s="239"/>
      <c r="N703" s="273"/>
      <c r="O703" s="288">
        <f t="shared" si="137"/>
        <v>0</v>
      </c>
      <c r="P703" s="259"/>
    </row>
    <row r="704" spans="1:16" s="184" customFormat="1" ht="18.75">
      <c r="A704" s="258"/>
      <c r="B704" s="312" t="s">
        <v>63</v>
      </c>
      <c r="C704" s="133">
        <v>2</v>
      </c>
      <c r="D704" s="313" t="s">
        <v>15</v>
      </c>
      <c r="E704" s="133">
        <v>22</v>
      </c>
      <c r="F704" s="313" t="s">
        <v>16</v>
      </c>
      <c r="G704" s="133">
        <v>100000</v>
      </c>
      <c r="H704" s="133">
        <f t="shared" si="142"/>
        <v>4400000</v>
      </c>
      <c r="I704" s="273">
        <f t="shared" si="143"/>
        <v>4400000</v>
      </c>
      <c r="J704" s="273"/>
      <c r="K704" s="179"/>
      <c r="L704" s="179"/>
      <c r="M704" s="239"/>
      <c r="N704" s="273"/>
      <c r="O704" s="288">
        <f t="shared" si="137"/>
        <v>0</v>
      </c>
      <c r="P704" s="259"/>
    </row>
    <row r="705" spans="1:16" s="184" customFormat="1" ht="18.75">
      <c r="A705" s="258"/>
      <c r="B705" s="312" t="s">
        <v>64</v>
      </c>
      <c r="C705" s="133">
        <v>25</v>
      </c>
      <c r="D705" s="313" t="s">
        <v>15</v>
      </c>
      <c r="E705" s="133">
        <v>6</v>
      </c>
      <c r="F705" s="313" t="s">
        <v>16</v>
      </c>
      <c r="G705" s="133">
        <v>10000</v>
      </c>
      <c r="H705" s="133">
        <f t="shared" si="142"/>
        <v>1500000</v>
      </c>
      <c r="I705" s="273">
        <f t="shared" si="143"/>
        <v>1500000</v>
      </c>
      <c r="J705" s="273"/>
      <c r="K705" s="179"/>
      <c r="L705" s="179"/>
      <c r="M705" s="239"/>
      <c r="N705" s="273"/>
      <c r="O705" s="288">
        <f t="shared" si="137"/>
        <v>0</v>
      </c>
      <c r="P705" s="259"/>
    </row>
    <row r="706" spans="1:16" s="184" customFormat="1" ht="18.75">
      <c r="A706" s="258"/>
      <c r="B706" s="314" t="s">
        <v>295</v>
      </c>
      <c r="C706" s="133">
        <v>1</v>
      </c>
      <c r="D706" s="313" t="s">
        <v>296</v>
      </c>
      <c r="E706" s="133">
        <v>22</v>
      </c>
      <c r="F706" s="313" t="s">
        <v>16</v>
      </c>
      <c r="G706" s="133">
        <v>100000</v>
      </c>
      <c r="H706" s="133">
        <f t="shared" si="142"/>
        <v>2200000</v>
      </c>
      <c r="I706" s="273">
        <f t="shared" si="143"/>
        <v>2200000</v>
      </c>
      <c r="J706" s="273"/>
      <c r="K706" s="179"/>
      <c r="L706" s="179"/>
      <c r="M706" s="239"/>
      <c r="N706" s="273"/>
      <c r="O706" s="288">
        <f t="shared" si="137"/>
        <v>0</v>
      </c>
      <c r="P706" s="259"/>
    </row>
    <row r="707" spans="1:16" s="184" customFormat="1" ht="18.75">
      <c r="A707" s="258"/>
      <c r="B707" s="314" t="s">
        <v>113</v>
      </c>
      <c r="C707" s="133">
        <v>1</v>
      </c>
      <c r="D707" s="313" t="s">
        <v>297</v>
      </c>
      <c r="E707" s="133">
        <v>1</v>
      </c>
      <c r="F707" s="313" t="s">
        <v>12</v>
      </c>
      <c r="G707" s="133">
        <v>1000000</v>
      </c>
      <c r="H707" s="133">
        <f t="shared" si="142"/>
        <v>1000000</v>
      </c>
      <c r="I707" s="273">
        <f t="shared" si="143"/>
        <v>1000000</v>
      </c>
      <c r="J707" s="273"/>
      <c r="K707" s="179"/>
      <c r="L707" s="179"/>
      <c r="M707" s="239"/>
      <c r="N707" s="273"/>
      <c r="O707" s="288">
        <f t="shared" si="137"/>
        <v>0</v>
      </c>
      <c r="P707" s="259"/>
    </row>
    <row r="708" spans="1:16" s="184" customFormat="1" ht="18.75">
      <c r="A708" s="258"/>
      <c r="B708" s="314" t="s">
        <v>140</v>
      </c>
      <c r="C708" s="315">
        <v>1</v>
      </c>
      <c r="D708" s="313" t="s">
        <v>297</v>
      </c>
      <c r="E708" s="133">
        <v>1</v>
      </c>
      <c r="F708" s="313" t="s">
        <v>12</v>
      </c>
      <c r="G708" s="133">
        <v>100000</v>
      </c>
      <c r="H708" s="133">
        <f t="shared" si="142"/>
        <v>100000</v>
      </c>
      <c r="I708" s="273">
        <f t="shared" si="143"/>
        <v>100000</v>
      </c>
      <c r="J708" s="273"/>
      <c r="K708" s="179"/>
      <c r="L708" s="179"/>
      <c r="M708" s="239"/>
      <c r="N708" s="273"/>
      <c r="O708" s="288">
        <f t="shared" ref="O708:O718" si="144">SUM(I708:N708)-H708</f>
        <v>0</v>
      </c>
      <c r="P708" s="259"/>
    </row>
    <row r="709" spans="1:16" s="184" customFormat="1" ht="18.75">
      <c r="A709" s="258"/>
      <c r="B709" s="316" t="s">
        <v>193</v>
      </c>
      <c r="C709" s="133"/>
      <c r="D709" s="313"/>
      <c r="E709" s="133"/>
      <c r="F709" s="313"/>
      <c r="G709" s="133"/>
      <c r="H709" s="133"/>
      <c r="I709" s="273">
        <f t="shared" si="143"/>
        <v>0</v>
      </c>
      <c r="J709" s="273"/>
      <c r="K709" s="179"/>
      <c r="L709" s="179"/>
      <c r="M709" s="239"/>
      <c r="N709" s="273"/>
      <c r="O709" s="288">
        <f t="shared" si="144"/>
        <v>0</v>
      </c>
      <c r="P709" s="259"/>
    </row>
    <row r="710" spans="1:16" s="184" customFormat="1" ht="18.75">
      <c r="A710" s="258"/>
      <c r="B710" s="312" t="s">
        <v>64</v>
      </c>
      <c r="C710" s="133">
        <v>60</v>
      </c>
      <c r="D710" s="313" t="s">
        <v>15</v>
      </c>
      <c r="E710" s="133">
        <v>1</v>
      </c>
      <c r="F710" s="313" t="s">
        <v>16</v>
      </c>
      <c r="G710" s="133">
        <v>10000</v>
      </c>
      <c r="H710" s="133">
        <f t="shared" ref="H710:H716" si="145">+C710*E710*G710</f>
        <v>600000</v>
      </c>
      <c r="I710" s="273">
        <f t="shared" si="143"/>
        <v>600000</v>
      </c>
      <c r="J710" s="273"/>
      <c r="K710" s="179"/>
      <c r="L710" s="179"/>
      <c r="M710" s="239"/>
      <c r="N710" s="273"/>
      <c r="O710" s="288">
        <f t="shared" si="144"/>
        <v>0</v>
      </c>
      <c r="P710" s="259"/>
    </row>
    <row r="711" spans="1:16" s="184" customFormat="1" ht="18.75">
      <c r="A711" s="258"/>
      <c r="B711" s="314" t="s">
        <v>113</v>
      </c>
      <c r="C711" s="133">
        <v>1</v>
      </c>
      <c r="D711" s="313" t="s">
        <v>297</v>
      </c>
      <c r="E711" s="133">
        <v>1</v>
      </c>
      <c r="F711" s="313" t="s">
        <v>12</v>
      </c>
      <c r="G711" s="133">
        <v>600000</v>
      </c>
      <c r="H711" s="133">
        <f t="shared" si="145"/>
        <v>600000</v>
      </c>
      <c r="I711" s="273">
        <f t="shared" si="143"/>
        <v>600000</v>
      </c>
      <c r="J711" s="273"/>
      <c r="K711" s="179"/>
      <c r="L711" s="179"/>
      <c r="M711" s="239"/>
      <c r="N711" s="273"/>
      <c r="O711" s="288">
        <f t="shared" si="144"/>
        <v>0</v>
      </c>
      <c r="P711" s="259"/>
    </row>
    <row r="712" spans="1:16" s="184" customFormat="1" ht="18.75">
      <c r="A712" s="258"/>
      <c r="B712" s="314" t="s">
        <v>140</v>
      </c>
      <c r="C712" s="315">
        <v>1</v>
      </c>
      <c r="D712" s="313" t="s">
        <v>297</v>
      </c>
      <c r="E712" s="133">
        <v>1</v>
      </c>
      <c r="F712" s="313" t="s">
        <v>12</v>
      </c>
      <c r="G712" s="133">
        <v>100000</v>
      </c>
      <c r="H712" s="133">
        <f t="shared" si="145"/>
        <v>100000</v>
      </c>
      <c r="I712" s="273">
        <f t="shared" si="143"/>
        <v>100000</v>
      </c>
      <c r="J712" s="273"/>
      <c r="K712" s="179"/>
      <c r="L712" s="179"/>
      <c r="M712" s="239"/>
      <c r="N712" s="273"/>
      <c r="O712" s="288">
        <f t="shared" si="144"/>
        <v>0</v>
      </c>
      <c r="P712" s="259"/>
    </row>
    <row r="713" spans="1:16" s="184" customFormat="1" ht="18.75">
      <c r="A713" s="258"/>
      <c r="B713" s="317" t="s">
        <v>306</v>
      </c>
      <c r="C713" s="318">
        <v>1</v>
      </c>
      <c r="D713" s="318" t="s">
        <v>89</v>
      </c>
      <c r="E713" s="318">
        <v>1</v>
      </c>
      <c r="F713" s="318" t="s">
        <v>12</v>
      </c>
      <c r="G713" s="283">
        <v>250000</v>
      </c>
      <c r="H713" s="283">
        <f t="shared" si="145"/>
        <v>250000</v>
      </c>
      <c r="I713" s="273">
        <f t="shared" si="143"/>
        <v>250000</v>
      </c>
      <c r="J713" s="273"/>
      <c r="K713" s="179"/>
      <c r="L713" s="179"/>
      <c r="M713" s="239"/>
      <c r="N713" s="273"/>
      <c r="O713" s="288">
        <f t="shared" si="144"/>
        <v>0</v>
      </c>
      <c r="P713" s="259"/>
    </row>
    <row r="714" spans="1:16" s="184" customFormat="1" ht="18.75">
      <c r="A714" s="258"/>
      <c r="B714" s="317" t="s">
        <v>200</v>
      </c>
      <c r="C714" s="318">
        <v>200</v>
      </c>
      <c r="D714" s="318" t="s">
        <v>307</v>
      </c>
      <c r="E714" s="318">
        <v>1</v>
      </c>
      <c r="F714" s="318" t="s">
        <v>12</v>
      </c>
      <c r="G714" s="283">
        <v>25000</v>
      </c>
      <c r="H714" s="283">
        <f t="shared" si="145"/>
        <v>5000000</v>
      </c>
      <c r="I714" s="273">
        <f t="shared" si="143"/>
        <v>5000000</v>
      </c>
      <c r="J714" s="273"/>
      <c r="K714" s="179"/>
      <c r="L714" s="179"/>
      <c r="M714" s="239"/>
      <c r="N714" s="273"/>
      <c r="O714" s="288">
        <f t="shared" si="144"/>
        <v>0</v>
      </c>
      <c r="P714" s="259"/>
    </row>
    <row r="715" spans="1:16" s="184" customFormat="1" ht="18.75">
      <c r="A715" s="258"/>
      <c r="B715" s="317" t="s">
        <v>308</v>
      </c>
      <c r="C715" s="133">
        <v>60</v>
      </c>
      <c r="D715" s="313" t="s">
        <v>15</v>
      </c>
      <c r="E715" s="133">
        <v>1</v>
      </c>
      <c r="F715" s="313" t="s">
        <v>16</v>
      </c>
      <c r="G715" s="133">
        <v>30000</v>
      </c>
      <c r="H715" s="133">
        <f t="shared" si="145"/>
        <v>1800000</v>
      </c>
      <c r="I715" s="273">
        <f t="shared" si="143"/>
        <v>1800000</v>
      </c>
      <c r="J715" s="273"/>
      <c r="K715" s="179"/>
      <c r="L715" s="179"/>
      <c r="M715" s="239"/>
      <c r="N715" s="273"/>
      <c r="O715" s="288">
        <f t="shared" si="144"/>
        <v>0</v>
      </c>
      <c r="P715" s="259"/>
    </row>
    <row r="716" spans="1:16" s="184" customFormat="1" ht="18.75">
      <c r="A716" s="258"/>
      <c r="B716" s="317" t="s">
        <v>309</v>
      </c>
      <c r="C716" s="133">
        <v>60</v>
      </c>
      <c r="D716" s="313" t="s">
        <v>15</v>
      </c>
      <c r="E716" s="133">
        <v>1</v>
      </c>
      <c r="F716" s="313" t="s">
        <v>16</v>
      </c>
      <c r="G716" s="133">
        <v>20000</v>
      </c>
      <c r="H716" s="133">
        <f t="shared" si="145"/>
        <v>1200000</v>
      </c>
      <c r="I716" s="273">
        <f t="shared" si="143"/>
        <v>1200000</v>
      </c>
      <c r="J716" s="273"/>
      <c r="K716" s="179"/>
      <c r="L716" s="179"/>
      <c r="M716" s="239"/>
      <c r="N716" s="273"/>
      <c r="O716" s="288">
        <f t="shared" si="144"/>
        <v>0</v>
      </c>
      <c r="P716" s="259"/>
    </row>
    <row r="717" spans="1:16" s="184" customFormat="1" ht="18.75">
      <c r="A717" s="258"/>
      <c r="B717" s="311"/>
      <c r="C717" s="178"/>
      <c r="D717" s="178"/>
      <c r="E717" s="178"/>
      <c r="F717" s="178"/>
      <c r="G717" s="310"/>
      <c r="H717" s="310"/>
      <c r="I717" s="273"/>
      <c r="J717" s="179"/>
      <c r="K717" s="179"/>
      <c r="L717" s="179"/>
      <c r="M717" s="239"/>
      <c r="N717" s="273"/>
      <c r="O717" s="288">
        <f t="shared" si="144"/>
        <v>0</v>
      </c>
      <c r="P717" s="259"/>
    </row>
    <row r="718" spans="1:16" s="184" customFormat="1" thickBot="1">
      <c r="A718" s="258"/>
      <c r="B718" s="334" t="s">
        <v>0</v>
      </c>
      <c r="C718" s="335"/>
      <c r="D718" s="337"/>
      <c r="E718" s="335"/>
      <c r="F718" s="335"/>
      <c r="G718" s="336"/>
      <c r="H718" s="336">
        <f>SUM(H701:H717)</f>
        <v>56150000</v>
      </c>
      <c r="I718" s="336">
        <f t="shared" ref="I718:N718" si="146">SUM(I701:I717)</f>
        <v>56150000</v>
      </c>
      <c r="J718" s="336">
        <f t="shared" si="146"/>
        <v>0</v>
      </c>
      <c r="K718" s="336">
        <f t="shared" si="146"/>
        <v>0</v>
      </c>
      <c r="L718" s="336">
        <f t="shared" si="146"/>
        <v>0</v>
      </c>
      <c r="M718" s="336">
        <f t="shared" si="146"/>
        <v>0</v>
      </c>
      <c r="N718" s="336">
        <f t="shared" si="146"/>
        <v>0</v>
      </c>
      <c r="O718" s="288">
        <f t="shared" si="144"/>
        <v>0</v>
      </c>
      <c r="P718" s="259"/>
    </row>
    <row r="719" spans="1:16" s="107" customFormat="1" ht="24.75" customHeight="1" thickTop="1">
      <c r="A719" s="258"/>
      <c r="B719" s="202"/>
      <c r="C719" s="203"/>
      <c r="D719" s="203"/>
      <c r="E719" s="203"/>
      <c r="F719" s="203"/>
      <c r="G719" s="204"/>
      <c r="H719" s="204"/>
      <c r="I719" s="206"/>
      <c r="J719" s="121"/>
      <c r="K719" s="121"/>
      <c r="L719" s="121"/>
      <c r="M719" s="127"/>
      <c r="N719" s="123"/>
      <c r="O719" s="288"/>
      <c r="P719" s="259"/>
    </row>
    <row r="720" spans="1:16" s="107" customFormat="1" ht="58.5" customHeight="1">
      <c r="A720" s="258"/>
      <c r="B720" s="309" t="s">
        <v>554</v>
      </c>
      <c r="C720" s="203"/>
      <c r="D720" s="203"/>
      <c r="E720" s="203"/>
      <c r="F720" s="203"/>
      <c r="G720" s="204"/>
      <c r="H720" s="204"/>
      <c r="I720" s="206"/>
      <c r="J720" s="121"/>
      <c r="K720" s="121"/>
      <c r="L720" s="121"/>
      <c r="M720" s="127"/>
      <c r="N720" s="123"/>
      <c r="O720" s="288"/>
      <c r="P720" s="259"/>
    </row>
    <row r="721" spans="1:16" s="107" customFormat="1" ht="24.75" customHeight="1">
      <c r="A721" s="258"/>
      <c r="B721" s="202"/>
      <c r="C721" s="203"/>
      <c r="D721" s="203"/>
      <c r="E721" s="203"/>
      <c r="F721" s="203"/>
      <c r="G721" s="204"/>
      <c r="H721" s="204"/>
      <c r="I721" s="206"/>
      <c r="J721" s="121"/>
      <c r="K721" s="121"/>
      <c r="L721" s="121"/>
      <c r="M721" s="127"/>
      <c r="N721" s="123"/>
      <c r="O721" s="288"/>
      <c r="P721" s="259"/>
    </row>
    <row r="722" spans="1:16" s="107" customFormat="1" ht="18.75">
      <c r="A722" s="258"/>
      <c r="B722" s="312" t="s">
        <v>60</v>
      </c>
      <c r="C722" s="133">
        <v>1</v>
      </c>
      <c r="D722" s="313" t="s">
        <v>15</v>
      </c>
      <c r="E722" s="133">
        <v>36</v>
      </c>
      <c r="F722" s="313" t="s">
        <v>16</v>
      </c>
      <c r="G722" s="133">
        <v>600000</v>
      </c>
      <c r="H722" s="133">
        <f t="shared" ref="H722:H729" si="147">+C722*E722*G722</f>
        <v>21600000</v>
      </c>
      <c r="I722" s="273"/>
      <c r="J722" s="273">
        <f>H722/3</f>
        <v>7200000</v>
      </c>
      <c r="K722" s="121"/>
      <c r="L722" s="123">
        <f>J722</f>
        <v>7200000</v>
      </c>
      <c r="M722" s="127"/>
      <c r="N722" s="123">
        <f>L722</f>
        <v>7200000</v>
      </c>
      <c r="O722" s="308" t="s">
        <v>536</v>
      </c>
      <c r="P722" s="259"/>
    </row>
    <row r="723" spans="1:16" s="107" customFormat="1" ht="18.75">
      <c r="A723" s="258"/>
      <c r="B723" s="312" t="s">
        <v>61</v>
      </c>
      <c r="C723" s="133">
        <v>1</v>
      </c>
      <c r="D723" s="313" t="s">
        <v>15</v>
      </c>
      <c r="E723" s="133">
        <v>36</v>
      </c>
      <c r="F723" s="313" t="s">
        <v>16</v>
      </c>
      <c r="G723" s="133">
        <v>500000</v>
      </c>
      <c r="H723" s="133">
        <f t="shared" si="147"/>
        <v>18000000</v>
      </c>
      <c r="I723" s="273"/>
      <c r="J723" s="273">
        <f t="shared" ref="J723:J736" si="148">H723/3</f>
        <v>6000000</v>
      </c>
      <c r="K723" s="121"/>
      <c r="L723" s="123">
        <f t="shared" ref="L723:L736" si="149">J723</f>
        <v>6000000</v>
      </c>
      <c r="M723" s="127"/>
      <c r="N723" s="123">
        <f t="shared" ref="N723:N736" si="150">L723</f>
        <v>6000000</v>
      </c>
      <c r="O723" s="288"/>
      <c r="P723" s="259"/>
    </row>
    <row r="724" spans="1:16" s="107" customFormat="1" ht="18.75">
      <c r="A724" s="258"/>
      <c r="B724" s="312" t="s">
        <v>62</v>
      </c>
      <c r="C724" s="133">
        <v>1</v>
      </c>
      <c r="D724" s="313" t="s">
        <v>17</v>
      </c>
      <c r="E724" s="133">
        <v>18</v>
      </c>
      <c r="F724" s="313" t="s">
        <v>16</v>
      </c>
      <c r="G724" s="133">
        <v>200000</v>
      </c>
      <c r="H724" s="133">
        <f t="shared" si="147"/>
        <v>3600000</v>
      </c>
      <c r="I724" s="273"/>
      <c r="J724" s="273">
        <f t="shared" si="148"/>
        <v>1200000</v>
      </c>
      <c r="K724" s="121"/>
      <c r="L724" s="123">
        <f t="shared" si="149"/>
        <v>1200000</v>
      </c>
      <c r="M724" s="127"/>
      <c r="N724" s="123">
        <f t="shared" si="150"/>
        <v>1200000</v>
      </c>
      <c r="O724" s="288"/>
      <c r="P724" s="259"/>
    </row>
    <row r="725" spans="1:16" s="107" customFormat="1" ht="18.75">
      <c r="A725" s="258"/>
      <c r="B725" s="312" t="s">
        <v>63</v>
      </c>
      <c r="C725" s="133">
        <v>2</v>
      </c>
      <c r="D725" s="313" t="s">
        <v>15</v>
      </c>
      <c r="E725" s="133">
        <v>18</v>
      </c>
      <c r="F725" s="313" t="s">
        <v>16</v>
      </c>
      <c r="G725" s="133">
        <v>100000</v>
      </c>
      <c r="H725" s="133">
        <f t="shared" si="147"/>
        <v>3600000</v>
      </c>
      <c r="I725" s="273"/>
      <c r="J725" s="273">
        <f t="shared" si="148"/>
        <v>1200000</v>
      </c>
      <c r="K725" s="121"/>
      <c r="L725" s="123">
        <f t="shared" si="149"/>
        <v>1200000</v>
      </c>
      <c r="M725" s="127"/>
      <c r="N725" s="123">
        <f t="shared" si="150"/>
        <v>1200000</v>
      </c>
      <c r="O725" s="288"/>
      <c r="P725" s="259"/>
    </row>
    <row r="726" spans="1:16" s="107" customFormat="1" ht="18.75">
      <c r="A726" s="258"/>
      <c r="B726" s="312" t="s">
        <v>64</v>
      </c>
      <c r="C726" s="133">
        <v>25</v>
      </c>
      <c r="D726" s="313" t="s">
        <v>15</v>
      </c>
      <c r="E726" s="133">
        <v>6</v>
      </c>
      <c r="F726" s="313" t="s">
        <v>16</v>
      </c>
      <c r="G726" s="133">
        <v>10000</v>
      </c>
      <c r="H726" s="133">
        <f t="shared" si="147"/>
        <v>1500000</v>
      </c>
      <c r="I726" s="273"/>
      <c r="J726" s="273">
        <f t="shared" si="148"/>
        <v>500000</v>
      </c>
      <c r="K726" s="121"/>
      <c r="L726" s="123">
        <f t="shared" si="149"/>
        <v>500000</v>
      </c>
      <c r="M726" s="127"/>
      <c r="N726" s="123">
        <f t="shared" si="150"/>
        <v>500000</v>
      </c>
      <c r="O726" s="288"/>
      <c r="P726" s="259"/>
    </row>
    <row r="727" spans="1:16" s="107" customFormat="1" ht="18.75">
      <c r="A727" s="258"/>
      <c r="B727" s="347" t="s">
        <v>537</v>
      </c>
      <c r="C727" s="133">
        <f>5*6</f>
        <v>30</v>
      </c>
      <c r="D727" s="313" t="s">
        <v>15</v>
      </c>
      <c r="E727" s="133">
        <v>5</v>
      </c>
      <c r="F727" s="313" t="s">
        <v>16</v>
      </c>
      <c r="G727" s="133">
        <v>40000</v>
      </c>
      <c r="H727" s="133">
        <f>+C727*E727*G727</f>
        <v>6000000</v>
      </c>
      <c r="I727" s="273"/>
      <c r="J727" s="273">
        <f>H727/3</f>
        <v>2000000</v>
      </c>
      <c r="K727" s="121"/>
      <c r="L727" s="123">
        <f>J727</f>
        <v>2000000</v>
      </c>
      <c r="M727" s="127"/>
      <c r="N727" s="123">
        <f>L727</f>
        <v>2000000</v>
      </c>
      <c r="O727" s="288"/>
      <c r="P727" s="259"/>
    </row>
    <row r="728" spans="1:16" s="107" customFormat="1" ht="18.75">
      <c r="A728" s="258"/>
      <c r="B728" s="314" t="s">
        <v>113</v>
      </c>
      <c r="C728" s="133">
        <v>1</v>
      </c>
      <c r="D728" s="313" t="s">
        <v>297</v>
      </c>
      <c r="E728" s="133">
        <v>3</v>
      </c>
      <c r="F728" s="313" t="s">
        <v>12</v>
      </c>
      <c r="G728" s="133">
        <v>300000</v>
      </c>
      <c r="H728" s="133">
        <f t="shared" si="147"/>
        <v>900000</v>
      </c>
      <c r="I728" s="273"/>
      <c r="J728" s="273">
        <f t="shared" si="148"/>
        <v>300000</v>
      </c>
      <c r="K728" s="121"/>
      <c r="L728" s="123">
        <f t="shared" si="149"/>
        <v>300000</v>
      </c>
      <c r="M728" s="127"/>
      <c r="N728" s="123">
        <f t="shared" si="150"/>
        <v>300000</v>
      </c>
      <c r="O728" s="288"/>
      <c r="P728" s="259"/>
    </row>
    <row r="729" spans="1:16" s="107" customFormat="1" ht="18.75">
      <c r="A729" s="258"/>
      <c r="B729" s="314" t="s">
        <v>140</v>
      </c>
      <c r="C729" s="315">
        <v>1</v>
      </c>
      <c r="D729" s="313" t="s">
        <v>297</v>
      </c>
      <c r="E729" s="133">
        <v>3</v>
      </c>
      <c r="F729" s="313" t="s">
        <v>12</v>
      </c>
      <c r="G729" s="133">
        <v>50000</v>
      </c>
      <c r="H729" s="133">
        <f t="shared" si="147"/>
        <v>150000</v>
      </c>
      <c r="I729" s="273"/>
      <c r="J729" s="273">
        <f t="shared" si="148"/>
        <v>50000</v>
      </c>
      <c r="K729" s="121"/>
      <c r="L729" s="123">
        <f t="shared" si="149"/>
        <v>50000</v>
      </c>
      <c r="M729" s="127"/>
      <c r="N729" s="123">
        <f t="shared" si="150"/>
        <v>50000</v>
      </c>
      <c r="O729" s="288"/>
      <c r="P729" s="259"/>
    </row>
    <row r="730" spans="1:16" s="107" customFormat="1" ht="18.75">
      <c r="A730" s="258"/>
      <c r="B730" s="316" t="s">
        <v>518</v>
      </c>
      <c r="C730" s="133"/>
      <c r="D730" s="313"/>
      <c r="E730" s="133"/>
      <c r="F730" s="313"/>
      <c r="G730" s="133"/>
      <c r="H730" s="133"/>
      <c r="I730" s="273"/>
      <c r="J730" s="273">
        <f t="shared" si="148"/>
        <v>0</v>
      </c>
      <c r="K730" s="121"/>
      <c r="L730" s="123">
        <f t="shared" si="149"/>
        <v>0</v>
      </c>
      <c r="M730" s="127"/>
      <c r="N730" s="123">
        <f t="shared" si="150"/>
        <v>0</v>
      </c>
      <c r="O730" s="308" t="s">
        <v>538</v>
      </c>
      <c r="P730" s="259"/>
    </row>
    <row r="731" spans="1:16" s="107" customFormat="1" ht="18.75">
      <c r="A731" s="258"/>
      <c r="B731" s="312" t="s">
        <v>64</v>
      </c>
      <c r="C731" s="133">
        <f>15*3</f>
        <v>45</v>
      </c>
      <c r="D731" s="313" t="s">
        <v>15</v>
      </c>
      <c r="E731" s="133">
        <v>6</v>
      </c>
      <c r="F731" s="313" t="s">
        <v>95</v>
      </c>
      <c r="G731" s="133">
        <v>10000</v>
      </c>
      <c r="H731" s="133">
        <f t="shared" ref="H731:H736" si="151">+C731*E731*G731</f>
        <v>2700000</v>
      </c>
      <c r="I731" s="273"/>
      <c r="J731" s="273">
        <f t="shared" si="148"/>
        <v>900000</v>
      </c>
      <c r="K731" s="121"/>
      <c r="L731" s="123">
        <f t="shared" si="149"/>
        <v>900000</v>
      </c>
      <c r="M731" s="127"/>
      <c r="N731" s="123">
        <f t="shared" si="150"/>
        <v>900000</v>
      </c>
      <c r="O731" s="288"/>
      <c r="P731" s="259"/>
    </row>
    <row r="732" spans="1:16" s="107" customFormat="1" ht="18.75">
      <c r="A732" s="258"/>
      <c r="B732" s="314" t="s">
        <v>113</v>
      </c>
      <c r="C732" s="133">
        <v>1</v>
      </c>
      <c r="D732" s="313" t="s">
        <v>297</v>
      </c>
      <c r="E732" s="133">
        <v>3</v>
      </c>
      <c r="F732" s="313" t="s">
        <v>12</v>
      </c>
      <c r="G732" s="133">
        <v>300000</v>
      </c>
      <c r="H732" s="133">
        <f t="shared" si="151"/>
        <v>900000</v>
      </c>
      <c r="I732" s="273"/>
      <c r="J732" s="273">
        <f t="shared" si="148"/>
        <v>300000</v>
      </c>
      <c r="K732" s="121"/>
      <c r="L732" s="123">
        <f t="shared" si="149"/>
        <v>300000</v>
      </c>
      <c r="M732" s="127"/>
      <c r="N732" s="123">
        <f t="shared" si="150"/>
        <v>300000</v>
      </c>
      <c r="O732" s="288"/>
      <c r="P732" s="259"/>
    </row>
    <row r="733" spans="1:16" s="107" customFormat="1" ht="18.75">
      <c r="A733" s="258"/>
      <c r="B733" s="314" t="s">
        <v>140</v>
      </c>
      <c r="C733" s="315">
        <v>1</v>
      </c>
      <c r="D733" s="313" t="s">
        <v>297</v>
      </c>
      <c r="E733" s="133">
        <v>3</v>
      </c>
      <c r="F733" s="313" t="s">
        <v>12</v>
      </c>
      <c r="G733" s="133">
        <v>50000</v>
      </c>
      <c r="H733" s="133">
        <f t="shared" si="151"/>
        <v>150000</v>
      </c>
      <c r="I733" s="273"/>
      <c r="J733" s="273">
        <f t="shared" si="148"/>
        <v>50000</v>
      </c>
      <c r="K733" s="121"/>
      <c r="L733" s="123">
        <f t="shared" si="149"/>
        <v>50000</v>
      </c>
      <c r="M733" s="127"/>
      <c r="N733" s="123">
        <f t="shared" si="150"/>
        <v>50000</v>
      </c>
      <c r="O733" s="288"/>
      <c r="P733" s="259"/>
    </row>
    <row r="734" spans="1:16" s="107" customFormat="1" ht="18.75">
      <c r="A734" s="258"/>
      <c r="B734" s="317" t="s">
        <v>306</v>
      </c>
      <c r="C734" s="318">
        <v>1</v>
      </c>
      <c r="D734" s="318" t="s">
        <v>89</v>
      </c>
      <c r="E734" s="318">
        <v>3</v>
      </c>
      <c r="F734" s="318" t="s">
        <v>12</v>
      </c>
      <c r="G734" s="283">
        <v>15000</v>
      </c>
      <c r="H734" s="283">
        <f t="shared" si="151"/>
        <v>45000</v>
      </c>
      <c r="I734" s="273"/>
      <c r="J734" s="273">
        <f t="shared" si="148"/>
        <v>15000</v>
      </c>
      <c r="K734" s="121"/>
      <c r="L734" s="123">
        <f t="shared" si="149"/>
        <v>15000</v>
      </c>
      <c r="M734" s="127"/>
      <c r="N734" s="123">
        <f t="shared" si="150"/>
        <v>15000</v>
      </c>
      <c r="O734" s="288"/>
      <c r="P734" s="259"/>
    </row>
    <row r="735" spans="1:16" s="107" customFormat="1" ht="18.75">
      <c r="A735" s="258"/>
      <c r="B735" s="317" t="s">
        <v>308</v>
      </c>
      <c r="C735" s="133">
        <v>45</v>
      </c>
      <c r="D735" s="313" t="s">
        <v>15</v>
      </c>
      <c r="E735" s="133">
        <v>6</v>
      </c>
      <c r="F735" s="313" t="s">
        <v>95</v>
      </c>
      <c r="G735" s="133">
        <v>20000</v>
      </c>
      <c r="H735" s="133">
        <f t="shared" si="151"/>
        <v>5400000</v>
      </c>
      <c r="I735" s="273"/>
      <c r="J735" s="273">
        <f t="shared" si="148"/>
        <v>1800000</v>
      </c>
      <c r="K735" s="121"/>
      <c r="L735" s="123">
        <f t="shared" si="149"/>
        <v>1800000</v>
      </c>
      <c r="M735" s="127"/>
      <c r="N735" s="123">
        <f t="shared" si="150"/>
        <v>1800000</v>
      </c>
      <c r="O735" s="288"/>
      <c r="P735" s="259"/>
    </row>
    <row r="736" spans="1:16" s="107" customFormat="1" ht="18.75">
      <c r="A736" s="258"/>
      <c r="B736" s="317" t="s">
        <v>309</v>
      </c>
      <c r="C736" s="133">
        <v>45</v>
      </c>
      <c r="D736" s="313" t="s">
        <v>15</v>
      </c>
      <c r="E736" s="133">
        <v>6</v>
      </c>
      <c r="F736" s="313" t="s">
        <v>95</v>
      </c>
      <c r="G736" s="133">
        <v>15000</v>
      </c>
      <c r="H736" s="133">
        <f t="shared" si="151"/>
        <v>4050000</v>
      </c>
      <c r="I736" s="273"/>
      <c r="J736" s="273">
        <f t="shared" si="148"/>
        <v>1350000</v>
      </c>
      <c r="K736" s="121"/>
      <c r="L736" s="123">
        <f t="shared" si="149"/>
        <v>1350000</v>
      </c>
      <c r="M736" s="127"/>
      <c r="N736" s="123">
        <f t="shared" si="150"/>
        <v>1350000</v>
      </c>
      <c r="O736" s="288"/>
      <c r="P736" s="259"/>
    </row>
    <row r="737" spans="1:16" s="107" customFormat="1" ht="18.75">
      <c r="A737" s="258"/>
      <c r="B737" s="311"/>
      <c r="C737" s="178"/>
      <c r="D737" s="178"/>
      <c r="E737" s="178"/>
      <c r="F737" s="178"/>
      <c r="G737" s="310"/>
      <c r="H737" s="310"/>
      <c r="I737" s="273"/>
      <c r="J737" s="179"/>
      <c r="K737" s="121"/>
      <c r="L737" s="121"/>
      <c r="M737" s="127"/>
      <c r="N737" s="123"/>
      <c r="O737" s="288"/>
      <c r="P737" s="259"/>
    </row>
    <row r="738" spans="1:16" s="107" customFormat="1" thickBot="1">
      <c r="A738" s="258"/>
      <c r="B738" s="334" t="s">
        <v>0</v>
      </c>
      <c r="C738" s="335"/>
      <c r="D738" s="337"/>
      <c r="E738" s="335"/>
      <c r="F738" s="335"/>
      <c r="G738" s="336"/>
      <c r="H738" s="336">
        <f>SUM(H722:H737)</f>
        <v>68595000</v>
      </c>
      <c r="I738" s="336">
        <f t="shared" ref="I738:N738" si="152">SUM(I722:I737)</f>
        <v>0</v>
      </c>
      <c r="J738" s="336">
        <f t="shared" si="152"/>
        <v>22865000</v>
      </c>
      <c r="K738" s="336">
        <f t="shared" si="152"/>
        <v>0</v>
      </c>
      <c r="L738" s="336">
        <f t="shared" si="152"/>
        <v>22865000</v>
      </c>
      <c r="M738" s="336">
        <f t="shared" si="152"/>
        <v>0</v>
      </c>
      <c r="N738" s="336">
        <f t="shared" si="152"/>
        <v>22865000</v>
      </c>
      <c r="O738" s="288"/>
      <c r="P738" s="259"/>
    </row>
    <row r="739" spans="1:16" s="107" customFormat="1" thickTop="1">
      <c r="A739" s="258"/>
      <c r="B739" s="202"/>
      <c r="C739" s="203"/>
      <c r="D739" s="203"/>
      <c r="E739" s="203"/>
      <c r="F739" s="203"/>
      <c r="G739" s="204"/>
      <c r="H739" s="204"/>
      <c r="I739" s="206"/>
      <c r="J739" s="121"/>
      <c r="K739" s="121"/>
      <c r="L739" s="121"/>
      <c r="M739" s="127"/>
      <c r="N739" s="123"/>
      <c r="O739" s="288"/>
      <c r="P739" s="259"/>
    </row>
    <row r="740" spans="1:16" s="107" customFormat="1" ht="18.75">
      <c r="A740" s="258"/>
      <c r="B740" s="202"/>
      <c r="C740" s="203"/>
      <c r="D740" s="203"/>
      <c r="E740" s="203"/>
      <c r="F740" s="203"/>
      <c r="G740" s="204"/>
      <c r="H740" s="204"/>
      <c r="I740" s="206"/>
      <c r="J740" s="121"/>
      <c r="K740" s="121"/>
      <c r="L740" s="121"/>
      <c r="M740" s="127"/>
      <c r="N740" s="123"/>
      <c r="O740" s="288"/>
      <c r="P740" s="259"/>
    </row>
    <row r="741" spans="1:16" s="107" customFormat="1" ht="37.5">
      <c r="A741" s="258"/>
      <c r="B741" s="154" t="s">
        <v>555</v>
      </c>
      <c r="C741" s="203"/>
      <c r="D741" s="203"/>
      <c r="E741" s="203"/>
      <c r="F741" s="203"/>
      <c r="G741" s="204"/>
      <c r="H741" s="204"/>
      <c r="I741" s="206"/>
      <c r="J741" s="121"/>
      <c r="K741" s="121"/>
      <c r="L741" s="121"/>
      <c r="M741" s="127"/>
      <c r="N741" s="123"/>
      <c r="O741" s="288">
        <f>SUM(I741:N741)-H741</f>
        <v>0</v>
      </c>
      <c r="P741" s="259"/>
    </row>
    <row r="742" spans="1:16" s="107" customFormat="1" ht="21">
      <c r="A742" s="258"/>
      <c r="B742" s="348" t="s">
        <v>556</v>
      </c>
      <c r="C742" s="204"/>
      <c r="D742" s="204"/>
      <c r="E742" s="204"/>
      <c r="F742" s="204"/>
      <c r="G742" s="204"/>
      <c r="H742" s="204"/>
      <c r="I742" s="206"/>
      <c r="J742" s="121"/>
      <c r="K742" s="121"/>
      <c r="L742" s="121"/>
      <c r="M742" s="127"/>
      <c r="N742" s="123"/>
      <c r="O742" s="288">
        <f>SUM(I742:N742)-H742</f>
        <v>0</v>
      </c>
      <c r="P742" s="259"/>
    </row>
    <row r="743" spans="1:16" s="107" customFormat="1" ht="18.75">
      <c r="A743" s="258"/>
      <c r="B743" s="204"/>
      <c r="C743" s="204"/>
      <c r="D743" s="204"/>
      <c r="E743" s="204"/>
      <c r="F743" s="204"/>
      <c r="G743" s="204"/>
      <c r="H743" s="204"/>
      <c r="I743" s="206"/>
      <c r="J743" s="121"/>
      <c r="K743" s="121"/>
      <c r="L743" s="121"/>
      <c r="M743" s="127"/>
      <c r="N743" s="123"/>
      <c r="O743" s="288"/>
      <c r="P743" s="259"/>
    </row>
    <row r="744" spans="1:16" s="107" customFormat="1" ht="18.75">
      <c r="A744" s="258"/>
      <c r="B744" s="266" t="s">
        <v>541</v>
      </c>
      <c r="C744" s="266">
        <v>1</v>
      </c>
      <c r="D744" s="266" t="s">
        <v>542</v>
      </c>
      <c r="E744" s="266">
        <v>3</v>
      </c>
      <c r="F744" s="266" t="s">
        <v>109</v>
      </c>
      <c r="G744" s="266">
        <v>12000000</v>
      </c>
      <c r="H744" s="180">
        <f>+C744*E744*G744</f>
        <v>36000000</v>
      </c>
      <c r="I744" s="206">
        <f>H744/3</f>
        <v>12000000</v>
      </c>
      <c r="J744" s="123">
        <v>0</v>
      </c>
      <c r="K744" s="123">
        <f t="shared" ref="K744:N745" si="153">I744</f>
        <v>12000000</v>
      </c>
      <c r="L744" s="123">
        <f t="shared" si="153"/>
        <v>0</v>
      </c>
      <c r="M744" s="123">
        <f t="shared" si="153"/>
        <v>12000000</v>
      </c>
      <c r="N744" s="123">
        <f t="shared" si="153"/>
        <v>0</v>
      </c>
      <c r="O744" s="308"/>
      <c r="P744" s="259"/>
    </row>
    <row r="745" spans="1:16" s="107" customFormat="1" ht="18.75">
      <c r="A745" s="258"/>
      <c r="B745" s="266" t="s">
        <v>539</v>
      </c>
      <c r="C745" s="266">
        <v>1</v>
      </c>
      <c r="D745" s="266" t="s">
        <v>543</v>
      </c>
      <c r="E745" s="266">
        <v>3</v>
      </c>
      <c r="F745" s="266" t="s">
        <v>109</v>
      </c>
      <c r="G745" s="266">
        <v>4080000</v>
      </c>
      <c r="H745" s="180">
        <f>+C745*E745*G745</f>
        <v>12240000</v>
      </c>
      <c r="I745" s="206">
        <f>H745/3</f>
        <v>4080000</v>
      </c>
      <c r="J745" s="123">
        <v>0</v>
      </c>
      <c r="K745" s="123">
        <f t="shared" si="153"/>
        <v>4080000</v>
      </c>
      <c r="L745" s="123">
        <f t="shared" si="153"/>
        <v>0</v>
      </c>
      <c r="M745" s="123">
        <f t="shared" si="153"/>
        <v>4080000</v>
      </c>
      <c r="N745" s="123">
        <f t="shared" si="153"/>
        <v>0</v>
      </c>
      <c r="O745" s="308"/>
      <c r="P745" s="259"/>
    </row>
    <row r="746" spans="1:16" s="107" customFormat="1" ht="18.75">
      <c r="A746" s="258"/>
      <c r="B746" s="266" t="s">
        <v>540</v>
      </c>
      <c r="C746" s="266">
        <v>1</v>
      </c>
      <c r="D746" s="266" t="s">
        <v>544</v>
      </c>
      <c r="E746" s="266">
        <v>3</v>
      </c>
      <c r="F746" s="266" t="s">
        <v>109</v>
      </c>
      <c r="G746" s="266">
        <v>2000000</v>
      </c>
      <c r="H746" s="180">
        <f>+C746*E746*G746</f>
        <v>6000000</v>
      </c>
      <c r="I746" s="206">
        <f>H746/3</f>
        <v>2000000</v>
      </c>
      <c r="J746" s="123">
        <f>I746</f>
        <v>2000000</v>
      </c>
      <c r="K746" s="123">
        <f>I746</f>
        <v>2000000</v>
      </c>
      <c r="L746" s="123"/>
      <c r="M746" s="123"/>
      <c r="N746" s="123"/>
      <c r="O746" s="308"/>
      <c r="P746" s="259"/>
    </row>
    <row r="747" spans="1:16" s="107" customFormat="1" ht="18.75">
      <c r="A747" s="258"/>
      <c r="B747" s="204"/>
      <c r="C747" s="266"/>
      <c r="D747" s="266"/>
      <c r="E747" s="266"/>
      <c r="F747" s="266"/>
      <c r="G747" s="266"/>
      <c r="H747" s="266"/>
      <c r="I747" s="206"/>
      <c r="J747" s="121"/>
      <c r="K747" s="121"/>
      <c r="L747" s="121"/>
      <c r="M747" s="127"/>
      <c r="N747" s="123"/>
      <c r="O747" s="308"/>
      <c r="P747" s="259"/>
    </row>
    <row r="748" spans="1:16" s="107" customFormat="1" ht="21">
      <c r="A748" s="258"/>
      <c r="B748" s="348" t="s">
        <v>557</v>
      </c>
      <c r="C748" s="266"/>
      <c r="D748" s="266"/>
      <c r="E748" s="266"/>
      <c r="F748" s="266"/>
      <c r="G748" s="266"/>
      <c r="H748" s="266"/>
      <c r="I748" s="206"/>
      <c r="J748" s="121"/>
      <c r="K748" s="121"/>
      <c r="L748" s="121"/>
      <c r="M748" s="127"/>
      <c r="N748" s="123"/>
      <c r="O748" s="308"/>
      <c r="P748" s="259"/>
    </row>
    <row r="749" spans="1:16" s="107" customFormat="1" ht="18.75">
      <c r="A749" s="258"/>
      <c r="B749" s="301" t="s">
        <v>473</v>
      </c>
      <c r="C749" s="302"/>
      <c r="D749" s="303"/>
      <c r="E749" s="304"/>
      <c r="F749" s="304"/>
      <c r="G749" s="305"/>
      <c r="H749" s="204"/>
      <c r="I749" s="206"/>
      <c r="J749" s="121"/>
      <c r="K749" s="121"/>
      <c r="L749" s="121"/>
      <c r="M749" s="127"/>
      <c r="N749" s="123"/>
      <c r="O749" s="288">
        <f t="shared" ref="O749:O760" si="154">SUM(I749:N749)-H749</f>
        <v>0</v>
      </c>
      <c r="P749" s="259"/>
    </row>
    <row r="750" spans="1:16" s="184" customFormat="1" ht="18.75">
      <c r="A750" s="258"/>
      <c r="B750" s="306" t="s">
        <v>474</v>
      </c>
      <c r="C750" s="302">
        <v>1</v>
      </c>
      <c r="D750" s="303" t="s">
        <v>296</v>
      </c>
      <c r="E750" s="304">
        <v>20</v>
      </c>
      <c r="F750" s="304" t="s">
        <v>10</v>
      </c>
      <c r="G750" s="305">
        <f>450000*1.18</f>
        <v>531000</v>
      </c>
      <c r="H750" s="180">
        <f>+C750*E750*G750</f>
        <v>10620000</v>
      </c>
      <c r="I750" s="273"/>
      <c r="J750" s="179"/>
      <c r="K750" s="273"/>
      <c r="L750" s="273">
        <f>H750</f>
        <v>10620000</v>
      </c>
      <c r="M750" s="239"/>
      <c r="N750" s="273"/>
      <c r="O750" s="288">
        <f t="shared" si="154"/>
        <v>0</v>
      </c>
      <c r="P750" s="259"/>
    </row>
    <row r="751" spans="1:16" s="184" customFormat="1" ht="18.75">
      <c r="A751" s="258"/>
      <c r="B751" s="306" t="s">
        <v>475</v>
      </c>
      <c r="C751" s="302">
        <v>1</v>
      </c>
      <c r="D751" s="303" t="s">
        <v>296</v>
      </c>
      <c r="E751" s="304">
        <v>16</v>
      </c>
      <c r="F751" s="304" t="s">
        <v>10</v>
      </c>
      <c r="G751" s="305">
        <f>300000*1.18</f>
        <v>354000</v>
      </c>
      <c r="H751" s="180">
        <f>+C751*E751*G751</f>
        <v>5664000</v>
      </c>
      <c r="I751" s="273"/>
      <c r="J751" s="179"/>
      <c r="K751" s="273"/>
      <c r="L751" s="273">
        <f t="shared" ref="L751:L764" si="155">H751</f>
        <v>5664000</v>
      </c>
      <c r="M751" s="239"/>
      <c r="N751" s="273"/>
      <c r="O751" s="288">
        <f t="shared" si="154"/>
        <v>0</v>
      </c>
      <c r="P751" s="259"/>
    </row>
    <row r="752" spans="1:16" s="184" customFormat="1" ht="18.75">
      <c r="A752" s="258"/>
      <c r="B752" s="306" t="s">
        <v>476</v>
      </c>
      <c r="C752" s="302">
        <v>1</v>
      </c>
      <c r="D752" s="303" t="s">
        <v>296</v>
      </c>
      <c r="E752" s="304">
        <v>16</v>
      </c>
      <c r="F752" s="304" t="s">
        <v>10</v>
      </c>
      <c r="G752" s="305">
        <f>300000*1.18</f>
        <v>354000</v>
      </c>
      <c r="H752" s="180">
        <f>+C752*E752*G752</f>
        <v>5664000</v>
      </c>
      <c r="I752" s="273"/>
      <c r="J752" s="179"/>
      <c r="K752" s="273"/>
      <c r="L752" s="273">
        <f t="shared" si="155"/>
        <v>5664000</v>
      </c>
      <c r="M752" s="239"/>
      <c r="N752" s="273"/>
      <c r="O752" s="288">
        <f t="shared" si="154"/>
        <v>0</v>
      </c>
      <c r="P752" s="259"/>
    </row>
    <row r="753" spans="1:16" s="184" customFormat="1" ht="18.75">
      <c r="A753" s="258"/>
      <c r="B753" s="306" t="s">
        <v>477</v>
      </c>
      <c r="C753" s="302">
        <v>1</v>
      </c>
      <c r="D753" s="303" t="s">
        <v>296</v>
      </c>
      <c r="E753" s="304">
        <v>16</v>
      </c>
      <c r="F753" s="304" t="s">
        <v>10</v>
      </c>
      <c r="G753" s="305">
        <f>250000*1.18</f>
        <v>295000</v>
      </c>
      <c r="H753" s="180">
        <f>+C753*E753*G753</f>
        <v>4720000</v>
      </c>
      <c r="I753" s="273"/>
      <c r="J753" s="179"/>
      <c r="K753" s="273"/>
      <c r="L753" s="273">
        <f t="shared" si="155"/>
        <v>4720000</v>
      </c>
      <c r="M753" s="239"/>
      <c r="N753" s="273"/>
      <c r="O753" s="288">
        <f t="shared" si="154"/>
        <v>0</v>
      </c>
      <c r="P753" s="259"/>
    </row>
    <row r="754" spans="1:16" s="184" customFormat="1" ht="18.75">
      <c r="A754" s="258"/>
      <c r="B754" s="301" t="s">
        <v>478</v>
      </c>
      <c r="C754" s="302"/>
      <c r="D754" s="303"/>
      <c r="E754" s="304"/>
      <c r="F754" s="304"/>
      <c r="G754" s="305"/>
      <c r="H754" s="310"/>
      <c r="I754" s="273"/>
      <c r="J754" s="179"/>
      <c r="K754" s="273"/>
      <c r="L754" s="273">
        <f t="shared" si="155"/>
        <v>0</v>
      </c>
      <c r="M754" s="239"/>
      <c r="N754" s="273"/>
      <c r="O754" s="288">
        <f t="shared" si="154"/>
        <v>0</v>
      </c>
      <c r="P754" s="259"/>
    </row>
    <row r="755" spans="1:16" s="184" customFormat="1" ht="18.75">
      <c r="A755" s="258"/>
      <c r="B755" s="306" t="s">
        <v>474</v>
      </c>
      <c r="C755" s="302">
        <v>1</v>
      </c>
      <c r="D755" s="303" t="s">
        <v>296</v>
      </c>
      <c r="E755" s="304">
        <v>10</v>
      </c>
      <c r="F755" s="304" t="s">
        <v>10</v>
      </c>
      <c r="G755" s="305">
        <f>450000*1.18</f>
        <v>531000</v>
      </c>
      <c r="H755" s="180">
        <f>+C755*E755*G755</f>
        <v>5310000</v>
      </c>
      <c r="I755" s="273"/>
      <c r="J755" s="179"/>
      <c r="K755" s="273"/>
      <c r="L755" s="273">
        <f t="shared" si="155"/>
        <v>5310000</v>
      </c>
      <c r="M755" s="239"/>
      <c r="N755" s="273"/>
      <c r="O755" s="288">
        <f t="shared" si="154"/>
        <v>0</v>
      </c>
      <c r="P755" s="259"/>
    </row>
    <row r="756" spans="1:16" s="184" customFormat="1" ht="18.75">
      <c r="A756" s="258"/>
      <c r="B756" s="306" t="s">
        <v>479</v>
      </c>
      <c r="C756" s="302">
        <v>1</v>
      </c>
      <c r="D756" s="303" t="s">
        <v>296</v>
      </c>
      <c r="E756" s="304">
        <v>10</v>
      </c>
      <c r="F756" s="304" t="s">
        <v>10</v>
      </c>
      <c r="G756" s="305">
        <f>250000*1.18</f>
        <v>295000</v>
      </c>
      <c r="H756" s="180">
        <f>+C756*E756*G756</f>
        <v>2950000</v>
      </c>
      <c r="I756" s="273"/>
      <c r="J756" s="179"/>
      <c r="K756" s="273"/>
      <c r="L756" s="273">
        <f t="shared" si="155"/>
        <v>2950000</v>
      </c>
      <c r="M756" s="239"/>
      <c r="N756" s="273"/>
      <c r="O756" s="288">
        <f t="shared" si="154"/>
        <v>0</v>
      </c>
      <c r="P756" s="259"/>
    </row>
    <row r="757" spans="1:16" s="184" customFormat="1" ht="18.75">
      <c r="A757" s="258"/>
      <c r="B757" s="306" t="s">
        <v>480</v>
      </c>
      <c r="C757" s="302">
        <v>1</v>
      </c>
      <c r="D757" s="303" t="s">
        <v>296</v>
      </c>
      <c r="E757" s="304">
        <v>2</v>
      </c>
      <c r="F757" s="304" t="s">
        <v>10</v>
      </c>
      <c r="G757" s="305">
        <f>250000*1.18</f>
        <v>295000</v>
      </c>
      <c r="H757" s="180">
        <f>+C757*E757*G757</f>
        <v>590000</v>
      </c>
      <c r="I757" s="273"/>
      <c r="J757" s="179"/>
      <c r="K757" s="273"/>
      <c r="L757" s="273">
        <f t="shared" si="155"/>
        <v>590000</v>
      </c>
      <c r="M757" s="239"/>
      <c r="N757" s="273"/>
      <c r="O757" s="288">
        <f t="shared" si="154"/>
        <v>0</v>
      </c>
      <c r="P757" s="259"/>
    </row>
    <row r="758" spans="1:16" s="184" customFormat="1" ht="18.75">
      <c r="A758" s="258"/>
      <c r="B758" s="306" t="s">
        <v>481</v>
      </c>
      <c r="C758" s="302">
        <v>1</v>
      </c>
      <c r="D758" s="303" t="s">
        <v>482</v>
      </c>
      <c r="E758" s="304">
        <v>1</v>
      </c>
      <c r="F758" s="304" t="s">
        <v>79</v>
      </c>
      <c r="G758" s="305">
        <f>3000000*1.18</f>
        <v>3540000</v>
      </c>
      <c r="H758" s="180">
        <f>+C758*E758*G758</f>
        <v>3540000</v>
      </c>
      <c r="I758" s="273"/>
      <c r="J758" s="179"/>
      <c r="K758" s="273"/>
      <c r="L758" s="273">
        <f t="shared" si="155"/>
        <v>3540000</v>
      </c>
      <c r="M758" s="239"/>
      <c r="N758" s="273"/>
      <c r="O758" s="288">
        <f t="shared" si="154"/>
        <v>0</v>
      </c>
      <c r="P758" s="259"/>
    </row>
    <row r="759" spans="1:16" s="184" customFormat="1" ht="18.75">
      <c r="A759" s="258"/>
      <c r="B759" s="301" t="s">
        <v>483</v>
      </c>
      <c r="C759" s="302"/>
      <c r="D759" s="303"/>
      <c r="E759" s="304"/>
      <c r="F759" s="304"/>
      <c r="G759" s="305"/>
      <c r="H759" s="310"/>
      <c r="I759" s="273"/>
      <c r="J759" s="179"/>
      <c r="K759" s="273"/>
      <c r="L759" s="273">
        <f t="shared" si="155"/>
        <v>0</v>
      </c>
      <c r="M759" s="239"/>
      <c r="N759" s="273"/>
      <c r="O759" s="288">
        <f t="shared" si="154"/>
        <v>0</v>
      </c>
      <c r="P759" s="259"/>
    </row>
    <row r="760" spans="1:16" s="184" customFormat="1" ht="18.75">
      <c r="A760" s="258"/>
      <c r="B760" s="306" t="s">
        <v>484</v>
      </c>
      <c r="C760" s="302">
        <v>1</v>
      </c>
      <c r="D760" s="303" t="s">
        <v>485</v>
      </c>
      <c r="E760" s="304">
        <v>16</v>
      </c>
      <c r="F760" s="304" t="s">
        <v>10</v>
      </c>
      <c r="G760" s="305">
        <f>550000*1.18</f>
        <v>649000</v>
      </c>
      <c r="H760" s="180">
        <f>+C760*E760*G760</f>
        <v>10384000</v>
      </c>
      <c r="I760" s="273"/>
      <c r="J760" s="179"/>
      <c r="K760" s="273"/>
      <c r="L760" s="273">
        <f t="shared" si="155"/>
        <v>10384000</v>
      </c>
      <c r="M760" s="239"/>
      <c r="N760" s="273"/>
      <c r="O760" s="288">
        <f t="shared" si="154"/>
        <v>0</v>
      </c>
      <c r="P760" s="259"/>
    </row>
    <row r="761" spans="1:16" s="184" customFormat="1" ht="18.75">
      <c r="A761" s="258"/>
      <c r="B761" s="306" t="s">
        <v>486</v>
      </c>
      <c r="C761" s="302">
        <v>1</v>
      </c>
      <c r="D761" s="303" t="s">
        <v>485</v>
      </c>
      <c r="E761" s="304">
        <v>8</v>
      </c>
      <c r="F761" s="304" t="s">
        <v>10</v>
      </c>
      <c r="G761" s="305">
        <f>575000*1.18</f>
        <v>678500</v>
      </c>
      <c r="H761" s="180">
        <f>+C761*E761*G761</f>
        <v>5428000</v>
      </c>
      <c r="I761" s="273"/>
      <c r="J761" s="179"/>
      <c r="K761" s="273"/>
      <c r="L761" s="273">
        <f t="shared" si="155"/>
        <v>5428000</v>
      </c>
      <c r="M761" s="239"/>
      <c r="N761" s="273"/>
      <c r="O761" s="288">
        <f t="shared" ref="O761:O835" si="156">SUM(I761:N761)-H761</f>
        <v>0</v>
      </c>
      <c r="P761" s="259"/>
    </row>
    <row r="762" spans="1:16" s="184" customFormat="1" ht="18.75">
      <c r="A762" s="258"/>
      <c r="B762" s="306" t="s">
        <v>487</v>
      </c>
      <c r="C762" s="302">
        <v>1</v>
      </c>
      <c r="D762" s="303" t="s">
        <v>485</v>
      </c>
      <c r="E762" s="304">
        <v>1</v>
      </c>
      <c r="F762" s="304" t="s">
        <v>79</v>
      </c>
      <c r="G762" s="305">
        <f>600000*1.18+22000</f>
        <v>730000</v>
      </c>
      <c r="H762" s="180">
        <f>+C762*E762*G762</f>
        <v>730000</v>
      </c>
      <c r="I762" s="273"/>
      <c r="J762" s="179"/>
      <c r="K762" s="273"/>
      <c r="L762" s="273">
        <f t="shared" si="155"/>
        <v>730000</v>
      </c>
      <c r="M762" s="239"/>
      <c r="N762" s="273"/>
      <c r="O762" s="288">
        <f t="shared" si="156"/>
        <v>0</v>
      </c>
      <c r="P762" s="259"/>
    </row>
    <row r="763" spans="1:16" s="184" customFormat="1" ht="18.75">
      <c r="A763" s="258"/>
      <c r="B763" s="306" t="s">
        <v>488</v>
      </c>
      <c r="C763" s="302">
        <v>1</v>
      </c>
      <c r="D763" s="303" t="s">
        <v>259</v>
      </c>
      <c r="E763" s="304">
        <v>16</v>
      </c>
      <c r="F763" s="304" t="s">
        <v>10</v>
      </c>
      <c r="G763" s="305">
        <v>200000</v>
      </c>
      <c r="H763" s="180">
        <f>+C763*E763*G763</f>
        <v>3200000</v>
      </c>
      <c r="I763" s="273"/>
      <c r="J763" s="179"/>
      <c r="K763" s="273"/>
      <c r="L763" s="273">
        <f t="shared" si="155"/>
        <v>3200000</v>
      </c>
      <c r="M763" s="239"/>
      <c r="N763" s="273"/>
      <c r="O763" s="288">
        <f t="shared" si="156"/>
        <v>0</v>
      </c>
      <c r="P763" s="259"/>
    </row>
    <row r="764" spans="1:16" s="184" customFormat="1" ht="18.75">
      <c r="A764" s="258"/>
      <c r="B764" s="319" t="s">
        <v>513</v>
      </c>
      <c r="C764" s="320">
        <v>100</v>
      </c>
      <c r="D764" s="321" t="s">
        <v>514</v>
      </c>
      <c r="E764" s="322">
        <v>1</v>
      </c>
      <c r="F764" s="322" t="s">
        <v>79</v>
      </c>
      <c r="G764" s="323">
        <v>10000</v>
      </c>
      <c r="H764" s="180">
        <f>+C764*E764*G764</f>
        <v>1000000</v>
      </c>
      <c r="I764" s="273"/>
      <c r="J764" s="179"/>
      <c r="K764" s="273"/>
      <c r="L764" s="273">
        <f t="shared" si="155"/>
        <v>1000000</v>
      </c>
      <c r="M764" s="239"/>
      <c r="N764" s="273"/>
      <c r="O764" s="288"/>
      <c r="P764" s="259"/>
    </row>
    <row r="765" spans="1:16" s="184" customFormat="1" ht="18.75">
      <c r="A765" s="258"/>
      <c r="B765" s="311"/>
      <c r="C765" s="178"/>
      <c r="D765" s="178"/>
      <c r="E765" s="178"/>
      <c r="F765" s="178"/>
      <c r="G765" s="310"/>
      <c r="H765" s="310"/>
      <c r="I765" s="273"/>
      <c r="J765" s="179"/>
      <c r="K765" s="179"/>
      <c r="L765" s="179"/>
      <c r="M765" s="239"/>
      <c r="N765" s="273"/>
      <c r="O765" s="288">
        <f t="shared" si="156"/>
        <v>0</v>
      </c>
      <c r="P765" s="259"/>
    </row>
    <row r="766" spans="1:16" s="184" customFormat="1" thickBot="1">
      <c r="A766" s="258"/>
      <c r="B766" s="334" t="s">
        <v>0</v>
      </c>
      <c r="C766" s="335"/>
      <c r="D766" s="337"/>
      <c r="E766" s="335"/>
      <c r="F766" s="335"/>
      <c r="G766" s="336"/>
      <c r="H766" s="336">
        <f>SUM(H741:H765)</f>
        <v>114040000</v>
      </c>
      <c r="I766" s="336">
        <f t="shared" ref="I766:N766" si="157">SUM(I741:I765)</f>
        <v>18080000</v>
      </c>
      <c r="J766" s="336">
        <f t="shared" si="157"/>
        <v>2000000</v>
      </c>
      <c r="K766" s="336">
        <f t="shared" si="157"/>
        <v>18080000</v>
      </c>
      <c r="L766" s="336">
        <f t="shared" si="157"/>
        <v>59800000</v>
      </c>
      <c r="M766" s="336">
        <f t="shared" si="157"/>
        <v>16080000</v>
      </c>
      <c r="N766" s="336">
        <f t="shared" si="157"/>
        <v>0</v>
      </c>
      <c r="O766" s="288">
        <f t="shared" si="156"/>
        <v>0</v>
      </c>
      <c r="P766" s="259"/>
    </row>
    <row r="767" spans="1:16" s="107" customFormat="1" thickTop="1">
      <c r="A767" s="258"/>
      <c r="B767" s="202"/>
      <c r="C767" s="203"/>
      <c r="D767" s="203"/>
      <c r="E767" s="203"/>
      <c r="F767" s="203"/>
      <c r="G767" s="204"/>
      <c r="H767" s="204"/>
      <c r="I767" s="206"/>
      <c r="J767" s="121"/>
      <c r="K767" s="121"/>
      <c r="L767" s="121"/>
      <c r="M767" s="127"/>
      <c r="N767" s="123"/>
      <c r="O767" s="288">
        <f t="shared" si="156"/>
        <v>0</v>
      </c>
      <c r="P767" s="259"/>
    </row>
    <row r="768" spans="1:16" s="107" customFormat="1" ht="18.75">
      <c r="A768" s="258"/>
      <c r="B768" s="202"/>
      <c r="C768" s="203"/>
      <c r="D768" s="203"/>
      <c r="E768" s="203"/>
      <c r="F768" s="203"/>
      <c r="G768" s="204"/>
      <c r="H768" s="204"/>
      <c r="I768" s="206"/>
      <c r="J768" s="121"/>
      <c r="K768" s="121"/>
      <c r="L768" s="121"/>
      <c r="M768" s="127"/>
      <c r="N768" s="123"/>
      <c r="O768" s="288">
        <f t="shared" si="156"/>
        <v>0</v>
      </c>
      <c r="P768" s="259"/>
    </row>
    <row r="769" spans="1:16" s="107" customFormat="1" ht="56.25">
      <c r="A769" s="258"/>
      <c r="B769" s="154" t="s">
        <v>558</v>
      </c>
      <c r="C769" s="203"/>
      <c r="D769" s="203"/>
      <c r="E769" s="203"/>
      <c r="F769" s="203"/>
      <c r="G769" s="204"/>
      <c r="H769" s="204"/>
      <c r="I769" s="206"/>
      <c r="J769" s="121"/>
      <c r="K769" s="121"/>
      <c r="L769" s="121"/>
      <c r="M769" s="127"/>
      <c r="N769" s="123"/>
      <c r="O769" s="288">
        <f t="shared" si="156"/>
        <v>0</v>
      </c>
      <c r="P769" s="259"/>
    </row>
    <row r="770" spans="1:16" s="107" customFormat="1" ht="18.75">
      <c r="A770" s="258"/>
      <c r="B770" s="202"/>
      <c r="C770" s="203"/>
      <c r="D770" s="203"/>
      <c r="E770" s="203"/>
      <c r="F770" s="203"/>
      <c r="G770" s="204"/>
      <c r="H770" s="204"/>
      <c r="I770" s="206"/>
      <c r="J770" s="121"/>
      <c r="K770" s="121"/>
      <c r="L770" s="121"/>
      <c r="M770" s="127"/>
      <c r="N770" s="123"/>
      <c r="O770" s="288">
        <f t="shared" si="156"/>
        <v>0</v>
      </c>
      <c r="P770" s="259"/>
    </row>
    <row r="771" spans="1:16" s="107" customFormat="1" ht="18.75">
      <c r="A771" s="293"/>
      <c r="B771" s="214" t="s">
        <v>472</v>
      </c>
      <c r="C771" s="215">
        <v>1</v>
      </c>
      <c r="D771" s="215" t="s">
        <v>296</v>
      </c>
      <c r="E771" s="215">
        <v>18</v>
      </c>
      <c r="F771" s="215" t="s">
        <v>111</v>
      </c>
      <c r="G771" s="266">
        <v>500000</v>
      </c>
      <c r="H771" s="266">
        <f>+C771*E771*G771</f>
        <v>9000000</v>
      </c>
      <c r="I771" s="206">
        <f>H771/6</f>
        <v>1500000</v>
      </c>
      <c r="J771" s="123">
        <f>I771</f>
        <v>1500000</v>
      </c>
      <c r="K771" s="123">
        <f>J771</f>
        <v>1500000</v>
      </c>
      <c r="L771" s="123">
        <f>K771</f>
        <v>1500000</v>
      </c>
      <c r="M771" s="123">
        <f>L771</f>
        <v>1500000</v>
      </c>
      <c r="N771" s="123">
        <f>M771</f>
        <v>1500000</v>
      </c>
      <c r="O771" s="288">
        <f t="shared" si="156"/>
        <v>0</v>
      </c>
      <c r="P771" s="259"/>
    </row>
    <row r="772" spans="1:16" s="107" customFormat="1" ht="18.75">
      <c r="A772" s="258"/>
      <c r="B772" s="202"/>
      <c r="C772" s="203"/>
      <c r="D772" s="203"/>
      <c r="E772" s="203"/>
      <c r="F772" s="203"/>
      <c r="G772" s="204"/>
      <c r="H772" s="204"/>
      <c r="I772" s="206"/>
      <c r="J772" s="121"/>
      <c r="K772" s="121"/>
      <c r="L772" s="121"/>
      <c r="M772" s="127"/>
      <c r="N772" s="123"/>
      <c r="O772" s="288">
        <f t="shared" si="156"/>
        <v>0</v>
      </c>
      <c r="P772" s="259"/>
    </row>
    <row r="773" spans="1:16" s="107" customFormat="1" thickBot="1">
      <c r="A773" s="258"/>
      <c r="B773" s="199" t="s">
        <v>0</v>
      </c>
      <c r="C773" s="200"/>
      <c r="D773" s="245"/>
      <c r="E773" s="200"/>
      <c r="F773" s="200"/>
      <c r="G773" s="201"/>
      <c r="H773" s="201">
        <f>SUM(H767:H772)</f>
        <v>9000000</v>
      </c>
      <c r="I773" s="201">
        <f t="shared" ref="I773:N773" si="158">SUM(I767:I772)</f>
        <v>1500000</v>
      </c>
      <c r="J773" s="201">
        <f t="shared" si="158"/>
        <v>1500000</v>
      </c>
      <c r="K773" s="201">
        <f t="shared" si="158"/>
        <v>1500000</v>
      </c>
      <c r="L773" s="201">
        <f t="shared" si="158"/>
        <v>1500000</v>
      </c>
      <c r="M773" s="201">
        <f t="shared" si="158"/>
        <v>1500000</v>
      </c>
      <c r="N773" s="201">
        <f t="shared" si="158"/>
        <v>1500000</v>
      </c>
      <c r="O773" s="288">
        <f t="shared" si="156"/>
        <v>0</v>
      </c>
      <c r="P773" s="259"/>
    </row>
    <row r="774" spans="1:16" s="107" customFormat="1" thickTop="1">
      <c r="A774" s="258"/>
      <c r="B774" s="202"/>
      <c r="C774" s="203"/>
      <c r="D774" s="203"/>
      <c r="E774" s="203"/>
      <c r="F774" s="203"/>
      <c r="G774" s="204"/>
      <c r="H774" s="204"/>
      <c r="I774" s="206"/>
      <c r="J774" s="121"/>
      <c r="K774" s="121"/>
      <c r="L774" s="121"/>
      <c r="M774" s="127"/>
      <c r="N774" s="123"/>
      <c r="O774" s="288">
        <f t="shared" si="156"/>
        <v>0</v>
      </c>
      <c r="P774" s="259"/>
    </row>
    <row r="775" spans="1:16" s="107" customFormat="1" ht="18.75">
      <c r="A775" s="258"/>
      <c r="B775" s="202"/>
      <c r="C775" s="203"/>
      <c r="D775" s="203"/>
      <c r="E775" s="203"/>
      <c r="F775" s="203"/>
      <c r="G775" s="204"/>
      <c r="H775" s="204"/>
      <c r="I775" s="206"/>
      <c r="J775" s="121"/>
      <c r="K775" s="121"/>
      <c r="L775" s="121"/>
      <c r="M775" s="127"/>
      <c r="N775" s="123"/>
      <c r="O775" s="288">
        <f t="shared" si="156"/>
        <v>0</v>
      </c>
      <c r="P775" s="259"/>
    </row>
    <row r="776" spans="1:16" s="107" customFormat="1" ht="56.25">
      <c r="A776" s="258"/>
      <c r="B776" s="154" t="s">
        <v>573</v>
      </c>
      <c r="C776" s="203"/>
      <c r="D776" s="203"/>
      <c r="E776" s="203"/>
      <c r="F776" s="203"/>
      <c r="G776" s="204"/>
      <c r="H776" s="204"/>
      <c r="I776" s="206"/>
      <c r="J776" s="121"/>
      <c r="K776" s="121"/>
      <c r="L776" s="121"/>
      <c r="M776" s="127"/>
      <c r="N776" s="123"/>
      <c r="O776" s="288">
        <f t="shared" si="156"/>
        <v>0</v>
      </c>
      <c r="P776" s="259"/>
    </row>
    <row r="777" spans="1:16" s="184" customFormat="1" ht="18.75">
      <c r="A777" s="258"/>
      <c r="B777" s="312" t="s">
        <v>60</v>
      </c>
      <c r="C777" s="133">
        <v>1</v>
      </c>
      <c r="D777" s="313" t="s">
        <v>15</v>
      </c>
      <c r="E777" s="133">
        <v>30</v>
      </c>
      <c r="F777" s="313" t="s">
        <v>16</v>
      </c>
      <c r="G777" s="133">
        <v>600000</v>
      </c>
      <c r="H777" s="133">
        <f t="shared" ref="H777:H793" si="159">+C777*E777*G777</f>
        <v>18000000</v>
      </c>
      <c r="I777" s="273"/>
      <c r="J777" s="273">
        <f>H777</f>
        <v>18000000</v>
      </c>
      <c r="K777" s="179"/>
      <c r="L777" s="179"/>
      <c r="M777" s="239"/>
      <c r="N777" s="273"/>
      <c r="O777" s="288">
        <f t="shared" si="156"/>
        <v>0</v>
      </c>
      <c r="P777" s="259"/>
    </row>
    <row r="778" spans="1:16" s="184" customFormat="1" ht="18.75">
      <c r="A778" s="258"/>
      <c r="B778" s="312" t="s">
        <v>61</v>
      </c>
      <c r="C778" s="133">
        <v>1</v>
      </c>
      <c r="D778" s="313" t="s">
        <v>15</v>
      </c>
      <c r="E778" s="133">
        <v>30</v>
      </c>
      <c r="F778" s="313" t="s">
        <v>16</v>
      </c>
      <c r="G778" s="133">
        <v>500000</v>
      </c>
      <c r="H778" s="133">
        <f t="shared" si="159"/>
        <v>15000000</v>
      </c>
      <c r="I778" s="273"/>
      <c r="J778" s="273">
        <f t="shared" ref="J778:J795" si="160">H778</f>
        <v>15000000</v>
      </c>
      <c r="K778" s="179"/>
      <c r="L778" s="179"/>
      <c r="M778" s="239"/>
      <c r="N778" s="273"/>
      <c r="O778" s="288">
        <f t="shared" si="156"/>
        <v>0</v>
      </c>
      <c r="P778" s="259"/>
    </row>
    <row r="779" spans="1:16" s="184" customFormat="1" ht="18.75">
      <c r="A779" s="258"/>
      <c r="B779" s="312" t="s">
        <v>62</v>
      </c>
      <c r="C779" s="133">
        <v>1</v>
      </c>
      <c r="D779" s="313" t="s">
        <v>17</v>
      </c>
      <c r="E779" s="133">
        <v>18</v>
      </c>
      <c r="F779" s="313" t="s">
        <v>16</v>
      </c>
      <c r="G779" s="133">
        <v>200000</v>
      </c>
      <c r="H779" s="133">
        <f t="shared" si="159"/>
        <v>3600000</v>
      </c>
      <c r="I779" s="273"/>
      <c r="J779" s="273">
        <f t="shared" si="160"/>
        <v>3600000</v>
      </c>
      <c r="K779" s="179"/>
      <c r="L779" s="179"/>
      <c r="M779" s="239"/>
      <c r="N779" s="273"/>
      <c r="O779" s="288">
        <f t="shared" si="156"/>
        <v>0</v>
      </c>
      <c r="P779" s="259"/>
    </row>
    <row r="780" spans="1:16" s="184" customFormat="1" ht="18.75">
      <c r="A780" s="258"/>
      <c r="B780" s="312" t="s">
        <v>546</v>
      </c>
      <c r="C780" s="133"/>
      <c r="D780" s="313"/>
      <c r="E780" s="133"/>
      <c r="F780" s="313"/>
      <c r="G780" s="133"/>
      <c r="H780" s="133"/>
      <c r="I780" s="273"/>
      <c r="J780" s="273"/>
      <c r="K780" s="179"/>
      <c r="L780" s="179"/>
      <c r="M780" s="239"/>
      <c r="N780" s="273"/>
      <c r="O780" s="288"/>
      <c r="P780" s="259"/>
    </row>
    <row r="781" spans="1:16" s="184" customFormat="1" ht="18.75">
      <c r="A781" s="258"/>
      <c r="B781" s="312"/>
      <c r="C781" s="133"/>
      <c r="D781" s="313"/>
      <c r="E781" s="133"/>
      <c r="F781" s="313"/>
      <c r="G781" s="133"/>
      <c r="H781" s="133"/>
      <c r="I781" s="273"/>
      <c r="J781" s="273"/>
      <c r="K781" s="179"/>
      <c r="L781" s="179"/>
      <c r="M781" s="239"/>
      <c r="N781" s="273"/>
      <c r="O781" s="288"/>
      <c r="P781" s="259"/>
    </row>
    <row r="782" spans="1:16" s="184" customFormat="1" ht="18.75">
      <c r="A782" s="258"/>
      <c r="B782" s="152" t="s">
        <v>201</v>
      </c>
      <c r="C782" s="150"/>
      <c r="D782" s="151"/>
      <c r="E782" s="150"/>
      <c r="F782" s="138"/>
      <c r="G782" s="139"/>
      <c r="H782" s="134">
        <f>+C782*E782*G782</f>
        <v>0</v>
      </c>
      <c r="I782" s="273"/>
      <c r="J782" s="273"/>
      <c r="K782" s="179"/>
      <c r="L782" s="179"/>
      <c r="M782" s="239"/>
      <c r="N782" s="273"/>
      <c r="O782" s="288"/>
      <c r="P782" s="259"/>
    </row>
    <row r="783" spans="1:16" s="184" customFormat="1" ht="18.75">
      <c r="A783" s="258"/>
      <c r="B783" s="132" t="s">
        <v>202</v>
      </c>
      <c r="C783" s="131">
        <v>30</v>
      </c>
      <c r="D783" s="132" t="s">
        <v>15</v>
      </c>
      <c r="E783" s="150">
        <v>3</v>
      </c>
      <c r="F783" s="133" t="s">
        <v>16</v>
      </c>
      <c r="G783" s="139">
        <v>20000</v>
      </c>
      <c r="H783" s="134">
        <f>+C783*E783*G783</f>
        <v>1800000</v>
      </c>
      <c r="I783" s="273"/>
      <c r="J783" s="273">
        <f>H783</f>
        <v>1800000</v>
      </c>
      <c r="K783" s="179"/>
      <c r="L783" s="179"/>
      <c r="M783" s="239"/>
      <c r="N783" s="273"/>
      <c r="O783" s="288"/>
      <c r="P783" s="259"/>
    </row>
    <row r="784" spans="1:16" s="184" customFormat="1" ht="18.75">
      <c r="A784" s="258"/>
      <c r="B784" s="132" t="s">
        <v>203</v>
      </c>
      <c r="C784" s="131">
        <v>30</v>
      </c>
      <c r="D784" s="132" t="s">
        <v>15</v>
      </c>
      <c r="E784" s="150">
        <v>3</v>
      </c>
      <c r="F784" s="133" t="s">
        <v>16</v>
      </c>
      <c r="G784" s="139">
        <v>20000</v>
      </c>
      <c r="H784" s="134">
        <f>+C784*E784*G784</f>
        <v>1800000</v>
      </c>
      <c r="I784" s="273"/>
      <c r="J784" s="273">
        <f>H784</f>
        <v>1800000</v>
      </c>
      <c r="K784" s="179"/>
      <c r="L784" s="179"/>
      <c r="M784" s="239"/>
      <c r="N784" s="273"/>
      <c r="O784" s="288"/>
      <c r="P784" s="259"/>
    </row>
    <row r="785" spans="1:16" s="184" customFormat="1" ht="18.75">
      <c r="A785" s="258"/>
      <c r="B785" s="151" t="s">
        <v>204</v>
      </c>
      <c r="C785" s="131">
        <v>1</v>
      </c>
      <c r="D785" s="132" t="s">
        <v>89</v>
      </c>
      <c r="E785" s="150">
        <v>3</v>
      </c>
      <c r="F785" s="133" t="s">
        <v>16</v>
      </c>
      <c r="G785" s="139">
        <v>150000</v>
      </c>
      <c r="H785" s="134">
        <f>+C785*E785*G785</f>
        <v>450000</v>
      </c>
      <c r="I785" s="273"/>
      <c r="J785" s="273">
        <f>H785</f>
        <v>450000</v>
      </c>
      <c r="K785" s="179"/>
      <c r="L785" s="179"/>
      <c r="M785" s="239"/>
      <c r="N785" s="273"/>
      <c r="O785" s="288"/>
      <c r="P785" s="259"/>
    </row>
    <row r="786" spans="1:16" s="184" customFormat="1" ht="18.75">
      <c r="A786" s="258"/>
      <c r="B786" s="151" t="s">
        <v>205</v>
      </c>
      <c r="C786" s="131">
        <v>30</v>
      </c>
      <c r="D786" s="132" t="s">
        <v>15</v>
      </c>
      <c r="E786" s="150">
        <v>5</v>
      </c>
      <c r="F786" s="133" t="s">
        <v>16</v>
      </c>
      <c r="G786" s="139">
        <v>80000</v>
      </c>
      <c r="H786" s="134">
        <f>+C786*E786*G786</f>
        <v>12000000</v>
      </c>
      <c r="I786" s="273"/>
      <c r="J786" s="273">
        <f>H786</f>
        <v>12000000</v>
      </c>
      <c r="K786" s="179"/>
      <c r="L786" s="179"/>
      <c r="M786" s="239"/>
      <c r="N786" s="273"/>
      <c r="O786" s="288"/>
      <c r="P786" s="259"/>
    </row>
    <row r="787" spans="1:16" s="184" customFormat="1" ht="18.75">
      <c r="A787" s="258"/>
      <c r="B787" s="151"/>
      <c r="C787" s="150"/>
      <c r="D787" s="151"/>
      <c r="E787" s="150"/>
      <c r="F787" s="138"/>
      <c r="G787" s="139"/>
      <c r="H787" s="139"/>
      <c r="I787" s="273"/>
      <c r="J787" s="273"/>
      <c r="K787" s="179"/>
      <c r="L787" s="179"/>
      <c r="M787" s="239"/>
      <c r="N787" s="273"/>
      <c r="O787" s="288"/>
      <c r="P787" s="259"/>
    </row>
    <row r="788" spans="1:16" s="184" customFormat="1" ht="18.75">
      <c r="A788" s="258"/>
      <c r="B788" s="316" t="s">
        <v>193</v>
      </c>
      <c r="C788" s="133"/>
      <c r="D788" s="313"/>
      <c r="E788" s="133"/>
      <c r="F788" s="313"/>
      <c r="G788" s="133"/>
      <c r="H788" s="133"/>
      <c r="I788" s="273"/>
      <c r="J788" s="273">
        <f t="shared" si="160"/>
        <v>0</v>
      </c>
      <c r="K788" s="179"/>
      <c r="L788" s="179"/>
      <c r="M788" s="239"/>
      <c r="N788" s="273"/>
      <c r="O788" s="288">
        <f t="shared" si="156"/>
        <v>0</v>
      </c>
      <c r="P788" s="259"/>
    </row>
    <row r="789" spans="1:16" s="184" customFormat="1" ht="18.75">
      <c r="A789" s="258"/>
      <c r="B789" s="312" t="s">
        <v>64</v>
      </c>
      <c r="C789" s="133">
        <v>30</v>
      </c>
      <c r="D789" s="313" t="s">
        <v>15</v>
      </c>
      <c r="E789" s="133">
        <v>1</v>
      </c>
      <c r="F789" s="313" t="s">
        <v>16</v>
      </c>
      <c r="G789" s="133">
        <v>10000</v>
      </c>
      <c r="H789" s="133">
        <f t="shared" si="159"/>
        <v>300000</v>
      </c>
      <c r="I789" s="273"/>
      <c r="J789" s="273">
        <f t="shared" si="160"/>
        <v>300000</v>
      </c>
      <c r="K789" s="179"/>
      <c r="L789" s="179"/>
      <c r="M789" s="239"/>
      <c r="N789" s="273"/>
      <c r="O789" s="288">
        <f t="shared" si="156"/>
        <v>0</v>
      </c>
      <c r="P789" s="259"/>
    </row>
    <row r="790" spans="1:16" s="184" customFormat="1" ht="18.75">
      <c r="A790" s="258"/>
      <c r="B790" s="342" t="s">
        <v>113</v>
      </c>
      <c r="C790" s="133">
        <v>1</v>
      </c>
      <c r="D790" s="313" t="s">
        <v>297</v>
      </c>
      <c r="E790" s="133">
        <v>1</v>
      </c>
      <c r="F790" s="313" t="s">
        <v>12</v>
      </c>
      <c r="G790" s="133">
        <v>600000</v>
      </c>
      <c r="H790" s="133">
        <f t="shared" si="159"/>
        <v>600000</v>
      </c>
      <c r="I790" s="273"/>
      <c r="J790" s="273">
        <f t="shared" si="160"/>
        <v>600000</v>
      </c>
      <c r="K790" s="179"/>
      <c r="L790" s="179"/>
      <c r="M790" s="239"/>
      <c r="N790" s="273"/>
      <c r="O790" s="288">
        <f t="shared" si="156"/>
        <v>0</v>
      </c>
      <c r="P790" s="259"/>
    </row>
    <row r="791" spans="1:16" s="184" customFormat="1" ht="18.75">
      <c r="A791" s="258"/>
      <c r="B791" s="342" t="s">
        <v>140</v>
      </c>
      <c r="C791" s="315">
        <v>1</v>
      </c>
      <c r="D791" s="313" t="s">
        <v>297</v>
      </c>
      <c r="E791" s="133">
        <v>1</v>
      </c>
      <c r="F791" s="313" t="s">
        <v>12</v>
      </c>
      <c r="G791" s="133">
        <v>100000</v>
      </c>
      <c r="H791" s="133">
        <f t="shared" si="159"/>
        <v>100000</v>
      </c>
      <c r="I791" s="273"/>
      <c r="J791" s="273">
        <f t="shared" si="160"/>
        <v>100000</v>
      </c>
      <c r="K791" s="179"/>
      <c r="L791" s="179"/>
      <c r="M791" s="239"/>
      <c r="N791" s="273"/>
      <c r="O791" s="288">
        <f t="shared" si="156"/>
        <v>0</v>
      </c>
      <c r="P791" s="259"/>
    </row>
    <row r="792" spans="1:16" s="184" customFormat="1" ht="18.75">
      <c r="A792" s="293"/>
      <c r="B792" s="244" t="s">
        <v>306</v>
      </c>
      <c r="C792" s="318">
        <v>1</v>
      </c>
      <c r="D792" s="318" t="s">
        <v>89</v>
      </c>
      <c r="E792" s="318">
        <v>1</v>
      </c>
      <c r="F792" s="318" t="s">
        <v>12</v>
      </c>
      <c r="G792" s="283">
        <v>250000</v>
      </c>
      <c r="H792" s="283">
        <f t="shared" si="159"/>
        <v>250000</v>
      </c>
      <c r="I792" s="273"/>
      <c r="J792" s="273">
        <f t="shared" si="160"/>
        <v>250000</v>
      </c>
      <c r="K792" s="179"/>
      <c r="L792" s="179"/>
      <c r="M792" s="239"/>
      <c r="N792" s="273"/>
      <c r="O792" s="288">
        <f t="shared" si="156"/>
        <v>0</v>
      </c>
      <c r="P792" s="259"/>
    </row>
    <row r="793" spans="1:16" s="184" customFormat="1" ht="18.75">
      <c r="A793" s="293"/>
      <c r="B793" s="317" t="s">
        <v>200</v>
      </c>
      <c r="C793" s="318">
        <v>750</v>
      </c>
      <c r="D793" s="318" t="s">
        <v>307</v>
      </c>
      <c r="E793" s="318">
        <v>1</v>
      </c>
      <c r="F793" s="318" t="s">
        <v>12</v>
      </c>
      <c r="G793" s="283">
        <v>20000</v>
      </c>
      <c r="H793" s="283">
        <f t="shared" si="159"/>
        <v>15000000</v>
      </c>
      <c r="I793" s="273"/>
      <c r="J793" s="273">
        <f t="shared" si="160"/>
        <v>15000000</v>
      </c>
      <c r="K793" s="179"/>
      <c r="L793" s="179"/>
      <c r="M793" s="239"/>
      <c r="N793" s="273"/>
      <c r="O793" s="288">
        <f t="shared" si="156"/>
        <v>0</v>
      </c>
      <c r="P793" s="259"/>
    </row>
    <row r="794" spans="1:16" s="184" customFormat="1" ht="18.75">
      <c r="A794" s="293"/>
      <c r="B794" s="317" t="s">
        <v>308</v>
      </c>
      <c r="C794" s="133">
        <v>30</v>
      </c>
      <c r="D794" s="313" t="s">
        <v>15</v>
      </c>
      <c r="E794" s="133">
        <v>1</v>
      </c>
      <c r="F794" s="313" t="s">
        <v>16</v>
      </c>
      <c r="G794" s="133">
        <v>50000</v>
      </c>
      <c r="H794" s="133">
        <f>+C794*E794*G794</f>
        <v>1500000</v>
      </c>
      <c r="I794" s="273"/>
      <c r="J794" s="273">
        <f t="shared" si="160"/>
        <v>1500000</v>
      </c>
      <c r="K794" s="179"/>
      <c r="L794" s="179"/>
      <c r="M794" s="239"/>
      <c r="N794" s="273"/>
      <c r="O794" s="288">
        <f t="shared" si="156"/>
        <v>0</v>
      </c>
      <c r="P794" s="259"/>
    </row>
    <row r="795" spans="1:16" s="184" customFormat="1" ht="18.75">
      <c r="A795" s="258"/>
      <c r="B795" s="317" t="s">
        <v>309</v>
      </c>
      <c r="C795" s="133">
        <v>30</v>
      </c>
      <c r="D795" s="313" t="s">
        <v>15</v>
      </c>
      <c r="E795" s="133">
        <v>1</v>
      </c>
      <c r="F795" s="313" t="s">
        <v>16</v>
      </c>
      <c r="G795" s="133">
        <v>20000</v>
      </c>
      <c r="H795" s="133">
        <f>+C795*E795*G795</f>
        <v>600000</v>
      </c>
      <c r="I795" s="273"/>
      <c r="J795" s="273">
        <f t="shared" si="160"/>
        <v>600000</v>
      </c>
      <c r="K795" s="179"/>
      <c r="L795" s="179"/>
      <c r="M795" s="239"/>
      <c r="N795" s="273"/>
      <c r="O795" s="288">
        <f t="shared" si="156"/>
        <v>0</v>
      </c>
      <c r="P795" s="259"/>
    </row>
    <row r="796" spans="1:16" s="184" customFormat="1" ht="18.75">
      <c r="A796" s="258"/>
      <c r="B796" s="317"/>
      <c r="C796" s="142"/>
      <c r="D796" s="345"/>
      <c r="E796" s="142"/>
      <c r="F796" s="345"/>
      <c r="G796" s="142"/>
      <c r="H796" s="142"/>
      <c r="I796" s="273"/>
      <c r="J796" s="273"/>
      <c r="K796" s="179"/>
      <c r="L796" s="179"/>
      <c r="M796" s="239"/>
      <c r="N796" s="273"/>
      <c r="O796" s="288"/>
      <c r="P796" s="259"/>
    </row>
    <row r="797" spans="1:16" s="184" customFormat="1" ht="18.75">
      <c r="A797" s="258"/>
      <c r="B797" s="316" t="s">
        <v>545</v>
      </c>
      <c r="C797" s="133"/>
      <c r="D797" s="313"/>
      <c r="E797" s="133"/>
      <c r="F797" s="313"/>
      <c r="G797" s="133"/>
      <c r="H797" s="133"/>
      <c r="I797" s="273"/>
      <c r="J797" s="273">
        <f t="shared" ref="J797:J803" si="161">H797</f>
        <v>0</v>
      </c>
      <c r="K797" s="179"/>
      <c r="L797" s="179"/>
      <c r="M797" s="239"/>
      <c r="N797" s="273"/>
      <c r="O797" s="288"/>
      <c r="P797" s="259"/>
    </row>
    <row r="798" spans="1:16" s="184" customFormat="1" ht="18.75">
      <c r="A798" s="258"/>
      <c r="B798" s="312" t="s">
        <v>64</v>
      </c>
      <c r="C798" s="133">
        <v>50</v>
      </c>
      <c r="D798" s="313" t="s">
        <v>15</v>
      </c>
      <c r="E798" s="133">
        <v>1</v>
      </c>
      <c r="F798" s="313" t="s">
        <v>16</v>
      </c>
      <c r="G798" s="133">
        <v>10000</v>
      </c>
      <c r="H798" s="133">
        <f t="shared" ref="H798:H803" si="162">+C798*E798*G798</f>
        <v>500000</v>
      </c>
      <c r="I798" s="273"/>
      <c r="J798" s="273">
        <f t="shared" si="161"/>
        <v>500000</v>
      </c>
      <c r="K798" s="179"/>
      <c r="L798" s="179"/>
      <c r="M798" s="239"/>
      <c r="N798" s="273"/>
      <c r="O798" s="288"/>
      <c r="P798" s="259"/>
    </row>
    <row r="799" spans="1:16" s="184" customFormat="1" ht="18.75">
      <c r="A799" s="258"/>
      <c r="B799" s="342" t="s">
        <v>113</v>
      </c>
      <c r="C799" s="133">
        <v>1</v>
      </c>
      <c r="D799" s="313" t="s">
        <v>297</v>
      </c>
      <c r="E799" s="133">
        <v>1</v>
      </c>
      <c r="F799" s="313" t="s">
        <v>12</v>
      </c>
      <c r="G799" s="133">
        <v>600000</v>
      </c>
      <c r="H799" s="133">
        <f t="shared" si="162"/>
        <v>600000</v>
      </c>
      <c r="I799" s="273"/>
      <c r="J799" s="273">
        <f t="shared" si="161"/>
        <v>600000</v>
      </c>
      <c r="K799" s="179"/>
      <c r="L799" s="179"/>
      <c r="M799" s="239"/>
      <c r="N799" s="273"/>
      <c r="O799" s="288"/>
      <c r="P799" s="259"/>
    </row>
    <row r="800" spans="1:16" s="184" customFormat="1" ht="18.75">
      <c r="A800" s="258"/>
      <c r="B800" s="342" t="s">
        <v>140</v>
      </c>
      <c r="C800" s="315">
        <v>1</v>
      </c>
      <c r="D800" s="313" t="s">
        <v>297</v>
      </c>
      <c r="E800" s="133">
        <v>1</v>
      </c>
      <c r="F800" s="313" t="s">
        <v>12</v>
      </c>
      <c r="G800" s="133">
        <v>100000</v>
      </c>
      <c r="H800" s="133">
        <f t="shared" si="162"/>
        <v>100000</v>
      </c>
      <c r="I800" s="273"/>
      <c r="J800" s="273">
        <f t="shared" si="161"/>
        <v>100000</v>
      </c>
      <c r="K800" s="179"/>
      <c r="L800" s="179"/>
      <c r="M800" s="239"/>
      <c r="N800" s="273"/>
      <c r="O800" s="288"/>
      <c r="P800" s="259"/>
    </row>
    <row r="801" spans="1:16" s="184" customFormat="1" ht="18.75">
      <c r="A801" s="258"/>
      <c r="B801" s="244" t="s">
        <v>306</v>
      </c>
      <c r="C801" s="318">
        <v>1</v>
      </c>
      <c r="D801" s="318" t="s">
        <v>89</v>
      </c>
      <c r="E801" s="318">
        <v>1</v>
      </c>
      <c r="F801" s="318" t="s">
        <v>12</v>
      </c>
      <c r="G801" s="283">
        <v>250000</v>
      </c>
      <c r="H801" s="283">
        <f t="shared" si="162"/>
        <v>250000</v>
      </c>
      <c r="I801" s="273"/>
      <c r="J801" s="273">
        <f t="shared" si="161"/>
        <v>250000</v>
      </c>
      <c r="K801" s="179"/>
      <c r="L801" s="179"/>
      <c r="M801" s="239"/>
      <c r="N801" s="273"/>
      <c r="O801" s="288"/>
      <c r="P801" s="259"/>
    </row>
    <row r="802" spans="1:16" s="184" customFormat="1" ht="18.75">
      <c r="A802" s="258"/>
      <c r="B802" s="317" t="s">
        <v>308</v>
      </c>
      <c r="C802" s="133">
        <v>50</v>
      </c>
      <c r="D802" s="313" t="s">
        <v>15</v>
      </c>
      <c r="E802" s="133">
        <v>1</v>
      </c>
      <c r="F802" s="313" t="s">
        <v>16</v>
      </c>
      <c r="G802" s="133">
        <v>50000</v>
      </c>
      <c r="H802" s="133">
        <f t="shared" si="162"/>
        <v>2500000</v>
      </c>
      <c r="I802" s="273"/>
      <c r="J802" s="273">
        <f t="shared" si="161"/>
        <v>2500000</v>
      </c>
      <c r="K802" s="179"/>
      <c r="L802" s="179"/>
      <c r="M802" s="239"/>
      <c r="N802" s="273"/>
      <c r="O802" s="288"/>
      <c r="P802" s="259"/>
    </row>
    <row r="803" spans="1:16" s="184" customFormat="1" ht="18.75">
      <c r="A803" s="258"/>
      <c r="B803" s="317" t="s">
        <v>309</v>
      </c>
      <c r="C803" s="133">
        <v>50</v>
      </c>
      <c r="D803" s="313" t="s">
        <v>15</v>
      </c>
      <c r="E803" s="133">
        <v>1</v>
      </c>
      <c r="F803" s="313" t="s">
        <v>16</v>
      </c>
      <c r="G803" s="133">
        <v>20000</v>
      </c>
      <c r="H803" s="133">
        <f t="shared" si="162"/>
        <v>1000000</v>
      </c>
      <c r="I803" s="273"/>
      <c r="J803" s="273">
        <f t="shared" si="161"/>
        <v>1000000</v>
      </c>
      <c r="K803" s="179"/>
      <c r="L803" s="179"/>
      <c r="M803" s="239"/>
      <c r="N803" s="273"/>
      <c r="O803" s="288"/>
      <c r="P803" s="259"/>
    </row>
    <row r="804" spans="1:16" s="184" customFormat="1" ht="18.75">
      <c r="A804" s="258"/>
      <c r="B804" s="311"/>
      <c r="C804" s="178"/>
      <c r="D804" s="178"/>
      <c r="E804" s="178"/>
      <c r="F804" s="178"/>
      <c r="G804" s="310"/>
      <c r="H804" s="310"/>
      <c r="I804" s="273"/>
      <c r="J804" s="179"/>
      <c r="K804" s="179"/>
      <c r="L804" s="179"/>
      <c r="M804" s="239"/>
      <c r="N804" s="273"/>
      <c r="O804" s="288">
        <f t="shared" si="156"/>
        <v>0</v>
      </c>
      <c r="P804" s="259"/>
    </row>
    <row r="805" spans="1:16" s="184" customFormat="1" thickBot="1">
      <c r="A805" s="258"/>
      <c r="B805" s="334" t="s">
        <v>0</v>
      </c>
      <c r="C805" s="335"/>
      <c r="D805" s="337"/>
      <c r="E805" s="335"/>
      <c r="F805" s="335"/>
      <c r="G805" s="336"/>
      <c r="H805" s="336">
        <f>SUM(H775:H804)</f>
        <v>75950000</v>
      </c>
      <c r="I805" s="336">
        <f t="shared" ref="I805:N805" si="163">SUM(I775:I804)</f>
        <v>0</v>
      </c>
      <c r="J805" s="336">
        <f t="shared" si="163"/>
        <v>75950000</v>
      </c>
      <c r="K805" s="336">
        <f t="shared" si="163"/>
        <v>0</v>
      </c>
      <c r="L805" s="336">
        <f t="shared" si="163"/>
        <v>0</v>
      </c>
      <c r="M805" s="336">
        <f t="shared" si="163"/>
        <v>0</v>
      </c>
      <c r="N805" s="336">
        <f t="shared" si="163"/>
        <v>0</v>
      </c>
      <c r="O805" s="288">
        <f t="shared" si="156"/>
        <v>0</v>
      </c>
      <c r="P805" s="259"/>
    </row>
    <row r="806" spans="1:16" s="184" customFormat="1" thickTop="1">
      <c r="A806" s="258"/>
      <c r="B806" s="311"/>
      <c r="C806" s="178"/>
      <c r="D806" s="338"/>
      <c r="E806" s="178"/>
      <c r="F806" s="178"/>
      <c r="G806" s="310"/>
      <c r="H806" s="310"/>
      <c r="I806" s="273"/>
      <c r="J806" s="179"/>
      <c r="K806" s="179"/>
      <c r="L806" s="179"/>
      <c r="M806" s="239"/>
      <c r="N806" s="273"/>
      <c r="O806" s="288">
        <f t="shared" si="156"/>
        <v>0</v>
      </c>
      <c r="P806" s="259"/>
    </row>
    <row r="807" spans="1:16" s="107" customFormat="1" ht="56.25">
      <c r="A807" s="258"/>
      <c r="B807" s="154" t="s">
        <v>519</v>
      </c>
      <c r="C807" s="203"/>
      <c r="D807" s="246"/>
      <c r="E807" s="203"/>
      <c r="F807" s="203"/>
      <c r="G807" s="204"/>
      <c r="H807" s="204"/>
      <c r="I807" s="206"/>
      <c r="J807" s="121"/>
      <c r="K807" s="121"/>
      <c r="L807" s="121"/>
      <c r="M807" s="127"/>
      <c r="N807" s="123"/>
      <c r="O807" s="288">
        <f t="shared" si="156"/>
        <v>0</v>
      </c>
      <c r="P807" s="259"/>
    </row>
    <row r="808" spans="1:16" s="107" customFormat="1" ht="18.75">
      <c r="A808" s="258"/>
      <c r="B808" s="274" t="s">
        <v>130</v>
      </c>
      <c r="C808" s="180">
        <v>20</v>
      </c>
      <c r="D808" s="239" t="s">
        <v>11</v>
      </c>
      <c r="E808" s="180">
        <f>6*3</f>
        <v>18</v>
      </c>
      <c r="F808" s="179" t="s">
        <v>12</v>
      </c>
      <c r="G808" s="180">
        <v>8000</v>
      </c>
      <c r="H808" s="180">
        <f>C808*E808*G808</f>
        <v>2880000</v>
      </c>
      <c r="I808" s="206"/>
      <c r="J808" s="123">
        <f>H808/3</f>
        <v>960000</v>
      </c>
      <c r="K808" s="121"/>
      <c r="L808" s="123">
        <f>J808</f>
        <v>960000</v>
      </c>
      <c r="M808" s="127"/>
      <c r="N808" s="123">
        <f>L808</f>
        <v>960000</v>
      </c>
      <c r="O808" s="288">
        <f t="shared" si="156"/>
        <v>0</v>
      </c>
      <c r="P808" s="259"/>
    </row>
    <row r="809" spans="1:16" s="107" customFormat="1" ht="18.75">
      <c r="A809" s="258"/>
      <c r="B809" s="275" t="s">
        <v>84</v>
      </c>
      <c r="C809" s="180">
        <v>6</v>
      </c>
      <c r="D809" s="239" t="s">
        <v>11</v>
      </c>
      <c r="E809" s="180">
        <v>3</v>
      </c>
      <c r="F809" s="179" t="s">
        <v>12</v>
      </c>
      <c r="G809" s="180">
        <v>50000</v>
      </c>
      <c r="H809" s="180">
        <f>C809*E809*G809</f>
        <v>900000</v>
      </c>
      <c r="I809" s="206"/>
      <c r="J809" s="123">
        <f>H809/3</f>
        <v>300000</v>
      </c>
      <c r="K809" s="121"/>
      <c r="L809" s="123">
        <f>J809</f>
        <v>300000</v>
      </c>
      <c r="M809" s="127"/>
      <c r="N809" s="123">
        <f>L809</f>
        <v>300000</v>
      </c>
      <c r="O809" s="288">
        <f t="shared" si="156"/>
        <v>0</v>
      </c>
      <c r="P809" s="259"/>
    </row>
    <row r="810" spans="1:16" s="107" customFormat="1" ht="18.75">
      <c r="A810" s="258"/>
      <c r="B810" s="244" t="s">
        <v>139</v>
      </c>
      <c r="C810" s="276">
        <v>3</v>
      </c>
      <c r="D810" s="277" t="s">
        <v>11</v>
      </c>
      <c r="E810" s="180">
        <f>6*3</f>
        <v>18</v>
      </c>
      <c r="F810" s="278" t="s">
        <v>10</v>
      </c>
      <c r="G810" s="279">
        <v>100000</v>
      </c>
      <c r="H810" s="180">
        <f>C810*E810*G810</f>
        <v>5400000</v>
      </c>
      <c r="I810" s="206"/>
      <c r="J810" s="123">
        <f>H810/3</f>
        <v>1800000</v>
      </c>
      <c r="K810" s="121"/>
      <c r="L810" s="123">
        <f>J810</f>
        <v>1800000</v>
      </c>
      <c r="M810" s="127"/>
      <c r="N810" s="123">
        <f>L810</f>
        <v>1800000</v>
      </c>
      <c r="O810" s="288">
        <f t="shared" si="156"/>
        <v>0</v>
      </c>
      <c r="P810" s="259"/>
    </row>
    <row r="811" spans="1:16" s="107" customFormat="1" ht="18.75">
      <c r="A811" s="258"/>
      <c r="B811" s="244" t="s">
        <v>23</v>
      </c>
      <c r="C811" s="276">
        <v>1</v>
      </c>
      <c r="D811" s="277" t="s">
        <v>11</v>
      </c>
      <c r="E811" s="180">
        <f>6*3</f>
        <v>18</v>
      </c>
      <c r="F811" s="278" t="s">
        <v>10</v>
      </c>
      <c r="G811" s="279">
        <v>20000</v>
      </c>
      <c r="H811" s="180">
        <f>C811*E811*G811</f>
        <v>360000</v>
      </c>
      <c r="I811" s="206"/>
      <c r="J811" s="123">
        <f>H811/3</f>
        <v>120000</v>
      </c>
      <c r="K811" s="121"/>
      <c r="L811" s="123">
        <f>J811</f>
        <v>120000</v>
      </c>
      <c r="M811" s="127"/>
      <c r="N811" s="123">
        <f>L811</f>
        <v>120000</v>
      </c>
      <c r="O811" s="288">
        <f t="shared" si="156"/>
        <v>0</v>
      </c>
      <c r="P811" s="259"/>
    </row>
    <row r="812" spans="1:16" s="107" customFormat="1" ht="18.75">
      <c r="A812" s="258"/>
      <c r="B812" s="244" t="s">
        <v>24</v>
      </c>
      <c r="C812" s="276">
        <v>1</v>
      </c>
      <c r="D812" s="277" t="s">
        <v>17</v>
      </c>
      <c r="E812" s="278">
        <v>18</v>
      </c>
      <c r="F812" s="278" t="s">
        <v>25</v>
      </c>
      <c r="G812" s="279">
        <v>200000</v>
      </c>
      <c r="H812" s="180">
        <f>C812*E812*G812</f>
        <v>3600000</v>
      </c>
      <c r="I812" s="206"/>
      <c r="J812" s="123">
        <f>H812/3</f>
        <v>1200000</v>
      </c>
      <c r="K812" s="121"/>
      <c r="L812" s="123">
        <f>J812</f>
        <v>1200000</v>
      </c>
      <c r="M812" s="127"/>
      <c r="N812" s="123">
        <f>L812</f>
        <v>1200000</v>
      </c>
      <c r="O812" s="288">
        <f t="shared" si="156"/>
        <v>0</v>
      </c>
      <c r="P812" s="259"/>
    </row>
    <row r="813" spans="1:16" s="107" customFormat="1" ht="18.75">
      <c r="A813" s="258"/>
      <c r="B813" s="115"/>
      <c r="C813" s="203"/>
      <c r="D813" s="246"/>
      <c r="E813" s="203"/>
      <c r="F813" s="203"/>
      <c r="G813" s="204"/>
      <c r="H813" s="204"/>
      <c r="I813" s="206"/>
      <c r="J813" s="121"/>
      <c r="K813" s="121"/>
      <c r="L813" s="121"/>
      <c r="M813" s="127"/>
      <c r="N813" s="123"/>
      <c r="O813" s="288">
        <f t="shared" si="156"/>
        <v>0</v>
      </c>
      <c r="P813" s="259"/>
    </row>
    <row r="814" spans="1:16" s="107" customFormat="1" thickBot="1">
      <c r="A814" s="258"/>
      <c r="B814" s="199" t="s">
        <v>0</v>
      </c>
      <c r="C814" s="200"/>
      <c r="D814" s="245"/>
      <c r="E814" s="200"/>
      <c r="F814" s="200"/>
      <c r="G814" s="201"/>
      <c r="H814" s="201">
        <f>SUM(H808:H813)</f>
        <v>13140000</v>
      </c>
      <c r="I814" s="201">
        <f t="shared" ref="I814:N814" si="164">SUM(I808:I813)</f>
        <v>0</v>
      </c>
      <c r="J814" s="201">
        <f t="shared" si="164"/>
        <v>4380000</v>
      </c>
      <c r="K814" s="201">
        <f t="shared" si="164"/>
        <v>0</v>
      </c>
      <c r="L814" s="201">
        <f t="shared" si="164"/>
        <v>4380000</v>
      </c>
      <c r="M814" s="201">
        <f t="shared" si="164"/>
        <v>0</v>
      </c>
      <c r="N814" s="201">
        <f t="shared" si="164"/>
        <v>4380000</v>
      </c>
      <c r="O814" s="288">
        <f t="shared" si="156"/>
        <v>0</v>
      </c>
      <c r="P814" s="259"/>
    </row>
    <row r="815" spans="1:16" s="107" customFormat="1" thickTop="1">
      <c r="A815" s="258"/>
      <c r="B815" s="202"/>
      <c r="C815" s="203"/>
      <c r="D815" s="246"/>
      <c r="E815" s="203"/>
      <c r="F815" s="203"/>
      <c r="G815" s="204"/>
      <c r="H815" s="204"/>
      <c r="I815" s="206"/>
      <c r="J815" s="121"/>
      <c r="K815" s="121"/>
      <c r="L815" s="121"/>
      <c r="M815" s="127"/>
      <c r="N815" s="123"/>
      <c r="O815" s="288">
        <f t="shared" si="156"/>
        <v>0</v>
      </c>
      <c r="P815" s="259"/>
    </row>
    <row r="816" spans="1:16" s="107" customFormat="1" ht="18.75">
      <c r="A816" s="258"/>
      <c r="B816" s="202"/>
      <c r="C816" s="203"/>
      <c r="D816" s="246"/>
      <c r="E816" s="203"/>
      <c r="F816" s="203"/>
      <c r="G816" s="204"/>
      <c r="H816" s="204"/>
      <c r="I816" s="206"/>
      <c r="J816" s="121"/>
      <c r="K816" s="121"/>
      <c r="L816" s="121"/>
      <c r="M816" s="127"/>
      <c r="N816" s="123"/>
      <c r="O816" s="288">
        <f t="shared" si="156"/>
        <v>0</v>
      </c>
      <c r="P816" s="259"/>
    </row>
    <row r="817" spans="1:16" s="107" customFormat="1" ht="18.75">
      <c r="A817" s="258"/>
      <c r="B817" s="202"/>
      <c r="C817" s="203"/>
      <c r="D817" s="203"/>
      <c r="E817" s="203"/>
      <c r="F817" s="203"/>
      <c r="G817" s="204"/>
      <c r="H817" s="204"/>
      <c r="I817" s="206"/>
      <c r="J817" s="121"/>
      <c r="K817" s="121"/>
      <c r="L817" s="121"/>
      <c r="M817" s="127"/>
      <c r="N817" s="123"/>
      <c r="O817" s="288">
        <f t="shared" si="156"/>
        <v>0</v>
      </c>
      <c r="P817" s="259"/>
    </row>
    <row r="818" spans="1:16" s="107" customFormat="1" ht="37.5">
      <c r="A818" s="258"/>
      <c r="B818" s="154" t="s">
        <v>564</v>
      </c>
      <c r="C818" s="203"/>
      <c r="D818" s="203"/>
      <c r="E818" s="203"/>
      <c r="F818" s="203"/>
      <c r="G818" s="204"/>
      <c r="H818" s="204"/>
      <c r="I818" s="206"/>
      <c r="J818" s="121"/>
      <c r="K818" s="121"/>
      <c r="L818" s="121"/>
      <c r="M818" s="127"/>
      <c r="N818" s="123"/>
      <c r="O818" s="288">
        <f t="shared" si="156"/>
        <v>0</v>
      </c>
      <c r="P818" s="259"/>
    </row>
    <row r="819" spans="1:16" s="107" customFormat="1" ht="18.75">
      <c r="A819" s="258"/>
      <c r="B819" s="189" t="s">
        <v>99</v>
      </c>
      <c r="C819" s="190">
        <v>4</v>
      </c>
      <c r="D819" s="241" t="s">
        <v>11</v>
      </c>
      <c r="E819" s="190">
        <v>36</v>
      </c>
      <c r="F819" s="191" t="s">
        <v>16</v>
      </c>
      <c r="G819" s="190">
        <v>30000</v>
      </c>
      <c r="H819" s="190">
        <f>+C819*E819*G819</f>
        <v>4320000</v>
      </c>
      <c r="I819" s="206">
        <f>H819/6</f>
        <v>720000</v>
      </c>
      <c r="J819" s="123">
        <f t="shared" ref="J819:N821" si="165">I819</f>
        <v>720000</v>
      </c>
      <c r="K819" s="123">
        <f t="shared" si="165"/>
        <v>720000</v>
      </c>
      <c r="L819" s="123">
        <f t="shared" si="165"/>
        <v>720000</v>
      </c>
      <c r="M819" s="123">
        <f t="shared" si="165"/>
        <v>720000</v>
      </c>
      <c r="N819" s="123">
        <f t="shared" si="165"/>
        <v>720000</v>
      </c>
      <c r="O819" s="288">
        <f t="shared" si="156"/>
        <v>0</v>
      </c>
      <c r="P819" s="259"/>
    </row>
    <row r="820" spans="1:16" s="107" customFormat="1" ht="18.75">
      <c r="A820" s="258"/>
      <c r="B820" s="189" t="s">
        <v>132</v>
      </c>
      <c r="C820" s="190">
        <v>1</v>
      </c>
      <c r="D820" s="241" t="s">
        <v>11</v>
      </c>
      <c r="E820" s="190">
        <v>36</v>
      </c>
      <c r="F820" s="191" t="s">
        <v>16</v>
      </c>
      <c r="G820" s="190">
        <v>30000</v>
      </c>
      <c r="H820" s="190">
        <f>+C820*E820*G820</f>
        <v>1080000</v>
      </c>
      <c r="I820" s="206">
        <f>H820/6</f>
        <v>180000</v>
      </c>
      <c r="J820" s="123">
        <f t="shared" si="165"/>
        <v>180000</v>
      </c>
      <c r="K820" s="123">
        <f t="shared" si="165"/>
        <v>180000</v>
      </c>
      <c r="L820" s="123">
        <f t="shared" si="165"/>
        <v>180000</v>
      </c>
      <c r="M820" s="123">
        <f t="shared" si="165"/>
        <v>180000</v>
      </c>
      <c r="N820" s="123">
        <f t="shared" si="165"/>
        <v>180000</v>
      </c>
      <c r="O820" s="288">
        <f t="shared" si="156"/>
        <v>0</v>
      </c>
      <c r="P820" s="259"/>
    </row>
    <row r="821" spans="1:16" s="107" customFormat="1" ht="18.75">
      <c r="A821" s="258"/>
      <c r="B821" s="189" t="s">
        <v>51</v>
      </c>
      <c r="C821" s="190">
        <v>1</v>
      </c>
      <c r="D821" s="241" t="s">
        <v>17</v>
      </c>
      <c r="E821" s="190">
        <v>36</v>
      </c>
      <c r="F821" s="191" t="s">
        <v>12</v>
      </c>
      <c r="G821" s="190">
        <v>200000</v>
      </c>
      <c r="H821" s="190">
        <f>+C821*E821*G821</f>
        <v>7200000</v>
      </c>
      <c r="I821" s="206">
        <f>H821/6</f>
        <v>1200000</v>
      </c>
      <c r="J821" s="123">
        <f t="shared" si="165"/>
        <v>1200000</v>
      </c>
      <c r="K821" s="123">
        <f t="shared" si="165"/>
        <v>1200000</v>
      </c>
      <c r="L821" s="123">
        <f t="shared" si="165"/>
        <v>1200000</v>
      </c>
      <c r="M821" s="123">
        <f t="shared" si="165"/>
        <v>1200000</v>
      </c>
      <c r="N821" s="123">
        <f t="shared" si="165"/>
        <v>1200000</v>
      </c>
      <c r="O821" s="288">
        <f t="shared" si="156"/>
        <v>0</v>
      </c>
      <c r="P821" s="259"/>
    </row>
    <row r="822" spans="1:16" s="107" customFormat="1" ht="18.75">
      <c r="A822" s="258"/>
      <c r="B822" s="197" t="s">
        <v>170</v>
      </c>
      <c r="C822" s="121">
        <v>3</v>
      </c>
      <c r="D822" s="127" t="s">
        <v>11</v>
      </c>
      <c r="E822" s="190">
        <v>36</v>
      </c>
      <c r="F822" s="121" t="s">
        <v>109</v>
      </c>
      <c r="G822" s="122">
        <v>10000</v>
      </c>
      <c r="H822" s="190">
        <f>+C822*E822*G822</f>
        <v>1080000</v>
      </c>
      <c r="I822" s="206">
        <f>H822/6</f>
        <v>180000</v>
      </c>
      <c r="J822" s="123">
        <f>I822</f>
        <v>180000</v>
      </c>
      <c r="K822" s="123">
        <f>J822</f>
        <v>180000</v>
      </c>
      <c r="L822" s="123">
        <f>K822</f>
        <v>180000</v>
      </c>
      <c r="M822" s="123">
        <f>L822</f>
        <v>180000</v>
      </c>
      <c r="N822" s="123">
        <f>M822</f>
        <v>180000</v>
      </c>
      <c r="O822" s="288">
        <f t="shared" si="156"/>
        <v>0</v>
      </c>
      <c r="P822" s="259"/>
    </row>
    <row r="823" spans="1:16" s="107" customFormat="1" ht="18.75">
      <c r="A823" s="258"/>
      <c r="B823" s="280"/>
      <c r="C823" s="281"/>
      <c r="D823" s="282"/>
      <c r="E823" s="281"/>
      <c r="F823" s="281"/>
      <c r="G823" s="279"/>
      <c r="H823" s="180"/>
      <c r="I823" s="206"/>
      <c r="J823" s="121"/>
      <c r="K823" s="121"/>
      <c r="L823" s="121"/>
      <c r="M823" s="127"/>
      <c r="N823" s="123"/>
      <c r="O823" s="288"/>
      <c r="P823" s="259"/>
    </row>
    <row r="824" spans="1:16" s="107" customFormat="1" ht="18.75">
      <c r="A824" s="258"/>
      <c r="B824" s="202"/>
      <c r="C824" s="203"/>
      <c r="D824" s="203"/>
      <c r="E824" s="203"/>
      <c r="F824" s="203"/>
      <c r="G824" s="204"/>
      <c r="H824" s="204"/>
      <c r="I824" s="206"/>
      <c r="J824" s="121"/>
      <c r="K824" s="121"/>
      <c r="L824" s="121"/>
      <c r="M824" s="127"/>
      <c r="N824" s="123"/>
      <c r="O824" s="288">
        <f t="shared" si="156"/>
        <v>0</v>
      </c>
      <c r="P824" s="259"/>
    </row>
    <row r="825" spans="1:16" s="107" customFormat="1" thickBot="1">
      <c r="A825" s="258"/>
      <c r="B825" s="199" t="s">
        <v>0</v>
      </c>
      <c r="C825" s="200"/>
      <c r="D825" s="245"/>
      <c r="E825" s="200"/>
      <c r="F825" s="200"/>
      <c r="G825" s="201"/>
      <c r="H825" s="201">
        <f t="shared" ref="H825:N825" si="166">SUM(H817:H824)</f>
        <v>13680000</v>
      </c>
      <c r="I825" s="201">
        <f t="shared" si="166"/>
        <v>2280000</v>
      </c>
      <c r="J825" s="201">
        <f t="shared" si="166"/>
        <v>2280000</v>
      </c>
      <c r="K825" s="201">
        <f t="shared" si="166"/>
        <v>2280000</v>
      </c>
      <c r="L825" s="201">
        <f t="shared" si="166"/>
        <v>2280000</v>
      </c>
      <c r="M825" s="201">
        <f t="shared" si="166"/>
        <v>2280000</v>
      </c>
      <c r="N825" s="201">
        <f t="shared" si="166"/>
        <v>2280000</v>
      </c>
      <c r="O825" s="288">
        <f t="shared" si="156"/>
        <v>0</v>
      </c>
      <c r="P825" s="259"/>
    </row>
    <row r="826" spans="1:16" s="107" customFormat="1" thickTop="1">
      <c r="A826" s="258"/>
      <c r="B826" s="202"/>
      <c r="C826" s="203"/>
      <c r="D826" s="203"/>
      <c r="E826" s="203"/>
      <c r="F826" s="203"/>
      <c r="G826" s="204"/>
      <c r="H826" s="204"/>
      <c r="I826" s="206"/>
      <c r="J826" s="121"/>
      <c r="K826" s="121"/>
      <c r="L826" s="121"/>
      <c r="M826" s="127"/>
      <c r="N826" s="123"/>
      <c r="O826" s="288">
        <f t="shared" si="156"/>
        <v>0</v>
      </c>
      <c r="P826" s="259"/>
    </row>
    <row r="827" spans="1:16" s="184" customFormat="1" ht="18.75">
      <c r="A827" s="258"/>
      <c r="B827" s="341" t="s">
        <v>550</v>
      </c>
      <c r="C827" s="178"/>
      <c r="D827" s="178"/>
      <c r="E827" s="178"/>
      <c r="F827" s="178"/>
      <c r="G827" s="310"/>
      <c r="H827" s="310"/>
      <c r="I827" s="273"/>
      <c r="J827" s="179"/>
      <c r="K827" s="179"/>
      <c r="L827" s="179"/>
      <c r="M827" s="239"/>
      <c r="N827" s="273"/>
      <c r="O827" s="288">
        <f t="shared" si="156"/>
        <v>0</v>
      </c>
      <c r="P827" s="259"/>
    </row>
    <row r="828" spans="1:16" s="184" customFormat="1" ht="18.75">
      <c r="A828" s="258"/>
      <c r="B828" s="311"/>
      <c r="C828" s="178"/>
      <c r="D828" s="178"/>
      <c r="E828" s="178"/>
      <c r="F828" s="178"/>
      <c r="G828" s="310"/>
      <c r="H828" s="310"/>
      <c r="I828" s="273"/>
      <c r="J828" s="179"/>
      <c r="K828" s="179"/>
      <c r="L828" s="179"/>
      <c r="M828" s="239"/>
      <c r="N828" s="273"/>
      <c r="O828" s="288">
        <f t="shared" si="156"/>
        <v>0</v>
      </c>
      <c r="P828" s="259"/>
    </row>
    <row r="829" spans="1:16" s="184" customFormat="1" ht="18.75">
      <c r="A829" s="258"/>
      <c r="B829" s="312" t="s">
        <v>60</v>
      </c>
      <c r="C829" s="133">
        <v>1</v>
      </c>
      <c r="D829" s="313" t="s">
        <v>15</v>
      </c>
      <c r="E829" s="133">
        <v>25</v>
      </c>
      <c r="F829" s="313" t="s">
        <v>16</v>
      </c>
      <c r="G829" s="133">
        <v>600000</v>
      </c>
      <c r="H829" s="133">
        <f t="shared" ref="H829:H836" si="167">+C829*E829*G829</f>
        <v>15000000</v>
      </c>
      <c r="I829" s="273"/>
      <c r="J829" s="179"/>
      <c r="K829" s="179"/>
      <c r="L829" s="179"/>
      <c r="M829" s="239"/>
      <c r="N829" s="273">
        <f>H829</f>
        <v>15000000</v>
      </c>
      <c r="O829" s="288">
        <f t="shared" si="156"/>
        <v>0</v>
      </c>
      <c r="P829" s="259"/>
    </row>
    <row r="830" spans="1:16" s="184" customFormat="1" ht="18.75">
      <c r="A830" s="258"/>
      <c r="B830" s="312" t="s">
        <v>522</v>
      </c>
      <c r="C830" s="133">
        <v>1</v>
      </c>
      <c r="D830" s="313" t="s">
        <v>15</v>
      </c>
      <c r="E830" s="133">
        <v>25</v>
      </c>
      <c r="F830" s="313" t="s">
        <v>16</v>
      </c>
      <c r="G830" s="133">
        <v>500000</v>
      </c>
      <c r="H830" s="133">
        <f t="shared" si="167"/>
        <v>12500000</v>
      </c>
      <c r="I830" s="273"/>
      <c r="J830" s="179"/>
      <c r="K830" s="179"/>
      <c r="L830" s="179"/>
      <c r="M830" s="239"/>
      <c r="N830" s="273">
        <f t="shared" ref="N830:N836" si="168">H830</f>
        <v>12500000</v>
      </c>
      <c r="O830" s="288">
        <f t="shared" si="156"/>
        <v>0</v>
      </c>
      <c r="P830" s="259"/>
    </row>
    <row r="831" spans="1:16" s="184" customFormat="1" ht="18.75">
      <c r="A831" s="258"/>
      <c r="B831" s="312" t="s">
        <v>62</v>
      </c>
      <c r="C831" s="133">
        <v>1</v>
      </c>
      <c r="D831" s="313" t="s">
        <v>17</v>
      </c>
      <c r="E831" s="133">
        <v>12</v>
      </c>
      <c r="F831" s="313" t="s">
        <v>16</v>
      </c>
      <c r="G831" s="133">
        <v>200000</v>
      </c>
      <c r="H831" s="133">
        <f t="shared" si="167"/>
        <v>2400000</v>
      </c>
      <c r="I831" s="273"/>
      <c r="J831" s="179"/>
      <c r="K831" s="179"/>
      <c r="L831" s="179"/>
      <c r="M831" s="239"/>
      <c r="N831" s="273">
        <f t="shared" si="168"/>
        <v>2400000</v>
      </c>
      <c r="O831" s="288">
        <f t="shared" si="156"/>
        <v>0</v>
      </c>
      <c r="P831" s="259"/>
    </row>
    <row r="832" spans="1:16" s="184" customFormat="1" ht="18.75">
      <c r="A832" s="258"/>
      <c r="B832" s="312" t="s">
        <v>63</v>
      </c>
      <c r="C832" s="133">
        <v>2</v>
      </c>
      <c r="D832" s="313" t="s">
        <v>15</v>
      </c>
      <c r="E832" s="133">
        <v>12</v>
      </c>
      <c r="F832" s="313" t="s">
        <v>16</v>
      </c>
      <c r="G832" s="133">
        <v>100000</v>
      </c>
      <c r="H832" s="133">
        <f t="shared" si="167"/>
        <v>2400000</v>
      </c>
      <c r="I832" s="273"/>
      <c r="J832" s="179"/>
      <c r="K832" s="179"/>
      <c r="L832" s="179"/>
      <c r="M832" s="239"/>
      <c r="N832" s="273">
        <f t="shared" si="168"/>
        <v>2400000</v>
      </c>
      <c r="O832" s="288">
        <f t="shared" si="156"/>
        <v>0</v>
      </c>
      <c r="P832" s="259"/>
    </row>
    <row r="833" spans="1:16" s="184" customFormat="1" ht="18.75">
      <c r="A833" s="258"/>
      <c r="B833" s="312" t="s">
        <v>64</v>
      </c>
      <c r="C833" s="133">
        <v>25</v>
      </c>
      <c r="D833" s="313" t="s">
        <v>15</v>
      </c>
      <c r="E833" s="133">
        <v>6</v>
      </c>
      <c r="F833" s="313" t="s">
        <v>16</v>
      </c>
      <c r="G833" s="133">
        <v>8000</v>
      </c>
      <c r="H833" s="133">
        <f t="shared" si="167"/>
        <v>1200000</v>
      </c>
      <c r="I833" s="273"/>
      <c r="J833" s="179"/>
      <c r="K833" s="179"/>
      <c r="L833" s="179"/>
      <c r="M833" s="239"/>
      <c r="N833" s="273">
        <f t="shared" si="168"/>
        <v>1200000</v>
      </c>
      <c r="O833" s="288">
        <f t="shared" si="156"/>
        <v>0</v>
      </c>
      <c r="P833" s="259"/>
    </row>
    <row r="834" spans="1:16" s="184" customFormat="1" ht="18.75">
      <c r="A834" s="258"/>
      <c r="B834" s="342" t="s">
        <v>295</v>
      </c>
      <c r="C834" s="133">
        <v>1</v>
      </c>
      <c r="D834" s="313" t="s">
        <v>296</v>
      </c>
      <c r="E834" s="133">
        <v>12</v>
      </c>
      <c r="F834" s="313" t="s">
        <v>16</v>
      </c>
      <c r="G834" s="133">
        <v>100000</v>
      </c>
      <c r="H834" s="133">
        <f t="shared" si="167"/>
        <v>1200000</v>
      </c>
      <c r="I834" s="273"/>
      <c r="J834" s="179"/>
      <c r="K834" s="179"/>
      <c r="L834" s="179"/>
      <c r="M834" s="239"/>
      <c r="N834" s="273">
        <f t="shared" si="168"/>
        <v>1200000</v>
      </c>
      <c r="O834" s="288">
        <f t="shared" si="156"/>
        <v>0</v>
      </c>
      <c r="P834" s="259"/>
    </row>
    <row r="835" spans="1:16" s="184" customFormat="1" ht="18.75">
      <c r="A835" s="258"/>
      <c r="B835" s="342" t="s">
        <v>113</v>
      </c>
      <c r="C835" s="133">
        <v>1</v>
      </c>
      <c r="D835" s="313" t="s">
        <v>297</v>
      </c>
      <c r="E835" s="133">
        <v>1</v>
      </c>
      <c r="F835" s="313" t="s">
        <v>12</v>
      </c>
      <c r="G835" s="133">
        <v>500000</v>
      </c>
      <c r="H835" s="133">
        <f t="shared" si="167"/>
        <v>500000</v>
      </c>
      <c r="I835" s="273"/>
      <c r="J835" s="179"/>
      <c r="K835" s="179"/>
      <c r="L835" s="179"/>
      <c r="M835" s="239"/>
      <c r="N835" s="273">
        <f t="shared" si="168"/>
        <v>500000</v>
      </c>
      <c r="O835" s="288">
        <f t="shared" si="156"/>
        <v>0</v>
      </c>
      <c r="P835" s="259"/>
    </row>
    <row r="836" spans="1:16" s="184" customFormat="1" ht="18.75">
      <c r="A836" s="258"/>
      <c r="B836" s="342" t="s">
        <v>140</v>
      </c>
      <c r="C836" s="315">
        <v>1</v>
      </c>
      <c r="D836" s="313" t="s">
        <v>297</v>
      </c>
      <c r="E836" s="133">
        <v>1</v>
      </c>
      <c r="F836" s="313" t="s">
        <v>12</v>
      </c>
      <c r="G836" s="133">
        <v>100000</v>
      </c>
      <c r="H836" s="133">
        <f t="shared" si="167"/>
        <v>100000</v>
      </c>
      <c r="I836" s="273"/>
      <c r="J836" s="179"/>
      <c r="K836" s="179"/>
      <c r="L836" s="179"/>
      <c r="M836" s="239"/>
      <c r="N836" s="273">
        <f t="shared" si="168"/>
        <v>100000</v>
      </c>
      <c r="O836" s="288">
        <f t="shared" ref="O836:O842" si="169">SUM(I836:N836)-H836</f>
        <v>0</v>
      </c>
      <c r="P836" s="259"/>
    </row>
    <row r="837" spans="1:16" s="184" customFormat="1" ht="18.75">
      <c r="A837" s="258"/>
      <c r="B837" s="311"/>
      <c r="C837" s="178"/>
      <c r="D837" s="178"/>
      <c r="E837" s="178"/>
      <c r="F837" s="178"/>
      <c r="G837" s="310"/>
      <c r="H837" s="310"/>
      <c r="I837" s="273"/>
      <c r="J837" s="179"/>
      <c r="K837" s="179"/>
      <c r="L837" s="179"/>
      <c r="M837" s="239"/>
      <c r="N837" s="273"/>
      <c r="O837" s="288">
        <f t="shared" si="169"/>
        <v>0</v>
      </c>
      <c r="P837" s="259"/>
    </row>
    <row r="838" spans="1:16" s="184" customFormat="1" thickBot="1">
      <c r="A838" s="258"/>
      <c r="B838" s="334" t="s">
        <v>0</v>
      </c>
      <c r="C838" s="335"/>
      <c r="D838" s="337"/>
      <c r="E838" s="335"/>
      <c r="F838" s="335"/>
      <c r="G838" s="336"/>
      <c r="H838" s="336">
        <f>SUM(H829:H837)</f>
        <v>35300000</v>
      </c>
      <c r="I838" s="336">
        <f t="shared" ref="I838:N838" si="170">SUM(I826:I837)</f>
        <v>0</v>
      </c>
      <c r="J838" s="336">
        <f t="shared" si="170"/>
        <v>0</v>
      </c>
      <c r="K838" s="336">
        <f t="shared" si="170"/>
        <v>0</v>
      </c>
      <c r="L838" s="336">
        <f t="shared" si="170"/>
        <v>0</v>
      </c>
      <c r="M838" s="336">
        <f t="shared" si="170"/>
        <v>0</v>
      </c>
      <c r="N838" s="336">
        <f t="shared" si="170"/>
        <v>35300000</v>
      </c>
      <c r="O838" s="288">
        <f t="shared" si="169"/>
        <v>0</v>
      </c>
      <c r="P838" s="259"/>
    </row>
    <row r="839" spans="1:16" s="326" customFormat="1" thickTop="1">
      <c r="A839" s="329"/>
      <c r="B839" s="311"/>
      <c r="C839" s="327"/>
      <c r="D839" s="327"/>
      <c r="E839" s="327"/>
      <c r="F839" s="327"/>
      <c r="G839" s="328"/>
      <c r="H839" s="328"/>
      <c r="I839" s="328"/>
      <c r="J839" s="328"/>
      <c r="K839" s="328"/>
      <c r="L839" s="328"/>
      <c r="M839" s="328"/>
      <c r="N839" s="328"/>
      <c r="O839" s="325">
        <f t="shared" si="169"/>
        <v>0</v>
      </c>
      <c r="P839" s="259"/>
    </row>
    <row r="840" spans="1:16" s="107" customFormat="1" thickBot="1">
      <c r="A840" s="258"/>
      <c r="B840" s="227" t="s">
        <v>293</v>
      </c>
      <c r="C840" s="228"/>
      <c r="D840" s="228"/>
      <c r="E840" s="228"/>
      <c r="F840" s="228"/>
      <c r="G840" s="229"/>
      <c r="H840" s="229">
        <f>+H838+H825+H814+H805+H773+H766+H738+H718+H697+H687+H666</f>
        <v>570793000</v>
      </c>
      <c r="I840" s="229">
        <f t="shared" ref="I840:N840" si="171">+I838+I825+I814+I805+I773+I766+I738+I718+I697+I687+I666</f>
        <v>217948000</v>
      </c>
      <c r="J840" s="229">
        <f t="shared" si="171"/>
        <v>117975000</v>
      </c>
      <c r="K840" s="229">
        <f t="shared" si="171"/>
        <v>30860000</v>
      </c>
      <c r="L840" s="229">
        <f t="shared" si="171"/>
        <v>99825000</v>
      </c>
      <c r="M840" s="229">
        <f t="shared" si="171"/>
        <v>28860000</v>
      </c>
      <c r="N840" s="229">
        <f t="shared" si="171"/>
        <v>75325000</v>
      </c>
      <c r="O840" s="288">
        <f t="shared" si="169"/>
        <v>0</v>
      </c>
      <c r="P840" s="259"/>
    </row>
    <row r="841" spans="1:16" s="107" customFormat="1" ht="20.25" thickTop="1" thickBot="1">
      <c r="A841" s="258"/>
      <c r="B841" s="202"/>
      <c r="C841" s="203"/>
      <c r="D841" s="203"/>
      <c r="E841" s="203"/>
      <c r="F841" s="203"/>
      <c r="G841" s="204"/>
      <c r="H841" s="204"/>
      <c r="I841" s="206"/>
      <c r="J841" s="121"/>
      <c r="K841" s="121"/>
      <c r="L841" s="121"/>
      <c r="M841" s="127"/>
      <c r="N841" s="123"/>
      <c r="O841" s="288">
        <f t="shared" si="169"/>
        <v>0</v>
      </c>
      <c r="P841" s="259"/>
    </row>
    <row r="842" spans="1:16" s="107" customFormat="1" thickBot="1">
      <c r="A842" s="258"/>
      <c r="B842" s="284" t="s">
        <v>292</v>
      </c>
      <c r="C842" s="285"/>
      <c r="D842" s="285"/>
      <c r="E842" s="285"/>
      <c r="F842" s="285"/>
      <c r="G842" s="286"/>
      <c r="H842" s="287">
        <f t="shared" ref="H842:N842" si="172">+H840+H635+H565+H455+H188</f>
        <v>2980091183.3280001</v>
      </c>
      <c r="I842" s="287">
        <f t="shared" si="172"/>
        <v>820340863.88800001</v>
      </c>
      <c r="J842" s="287">
        <f t="shared" si="172"/>
        <v>547177363.88800001</v>
      </c>
      <c r="K842" s="287">
        <f t="shared" si="172"/>
        <v>385779363.88800001</v>
      </c>
      <c r="L842" s="287">
        <f t="shared" si="172"/>
        <v>522447863.88800001</v>
      </c>
      <c r="M842" s="287">
        <f t="shared" si="172"/>
        <v>317902363.88800001</v>
      </c>
      <c r="N842" s="287">
        <f t="shared" si="172"/>
        <v>386443363.88800001</v>
      </c>
      <c r="O842" s="288">
        <f t="shared" si="169"/>
        <v>0</v>
      </c>
      <c r="P842" s="259"/>
    </row>
    <row r="843" spans="1:16" s="107" customFormat="1" ht="18.75">
      <c r="A843" s="258"/>
      <c r="B843" s="230"/>
      <c r="C843" s="231"/>
      <c r="D843" s="231"/>
      <c r="E843" s="231"/>
      <c r="F843" s="231"/>
      <c r="G843" s="232"/>
      <c r="H843" s="324">
        <f>+H842/2500</f>
        <v>1192036.4733312</v>
      </c>
      <c r="I843" s="206"/>
      <c r="J843" s="123"/>
      <c r="K843" s="121"/>
      <c r="L843" s="121"/>
      <c r="M843" s="127"/>
      <c r="N843" s="123"/>
      <c r="O843" s="124"/>
      <c r="P843" s="259"/>
    </row>
    <row r="844" spans="1:16" ht="19.5" customHeight="1">
      <c r="J844" s="259"/>
    </row>
  </sheetData>
  <customSheetViews>
    <customSheetView guid="{6A4D0948-B553-4BA8-A874-930648794539}" scale="75" showPageBreaks="1" showGridLines="0" fitToPage="1" printArea="1" view="pageBreakPreview" showRuler="0" topLeftCell="A426">
      <selection activeCell="C446" sqref="C446"/>
      <colBreaks count="1" manualBreakCount="1">
        <brk id="14" max="791" man="1"/>
      </colBreaks>
      <pageMargins left="0.74803149606299213" right="0.74803149606299213" top="0.98425196850393704" bottom="0.98425196850393704" header="0.51181102362204722" footer="0.51181102362204722"/>
      <pageSetup scale="32" fitToHeight="42" orientation="landscape" r:id="rId1"/>
      <headerFooter alignWithMargins="0"/>
    </customSheetView>
    <customSheetView guid="{516F2DAC-7A22-4DA6-8C1B-3B629C824309}" scale="75" showPageBreaks="1" showGridLines="0" fitToPage="1" printArea="1" view="pageBreakPreview" showRuler="0">
      <selection activeCell="C842" sqref="C842"/>
      <colBreaks count="1" manualBreakCount="1">
        <brk id="14" max="791" man="1"/>
      </colBreaks>
      <pageMargins left="0.74803149606299213" right="0.74803149606299213" top="0.98425196850393704" bottom="0.98425196850393704" header="0.51181102362204722" footer="0.51181102362204722"/>
      <pageSetup scale="31" fitToHeight="42" orientation="landscape" r:id="rId2"/>
      <headerFooter alignWithMargins="0"/>
    </customSheetView>
    <customSheetView guid="{8BD8E3AC-EE9E-42D5-BB81-EE19C414A444}" scale="55" showPageBreaks="1" showGridLines="0" fitToPage="1" printArea="1" hiddenRows="1" view="pageBreakPreview" showRuler="0" topLeftCell="A750">
      <selection activeCell="H774" sqref="H774"/>
      <colBreaks count="1" manualBreakCount="1">
        <brk id="14" max="791" man="1"/>
      </colBreaks>
      <pageMargins left="0.74803149606299213" right="0.74803149606299213" top="0.98425196850393704" bottom="0.98425196850393704" header="0.51181102362204722" footer="0.51181102362204722"/>
      <pageSetup scale="32" fitToHeight="42" orientation="landscape" r:id="rId3"/>
      <headerFooter alignWithMargins="0"/>
    </customSheetView>
    <customSheetView guid="{30D2DB96-ADB5-461C-AC79-F1608426E65E}" scale="65" showPageBreaks="1" showGridLines="0" printArea="1" hiddenColumns="1" view="pageBreakPreview" showRuler="0" topLeftCell="A495">
      <selection activeCell="B510" sqref="B510"/>
      <colBreaks count="2" manualBreakCount="2">
        <brk id="14" max="835" man="1"/>
        <brk id="15" max="835" man="1"/>
      </colBreaks>
      <pageMargins left="0.75" right="0.75" top="1" bottom="1" header="0.5" footer="0.5"/>
      <pageSetup scale="39" orientation="landscape" r:id="rId4"/>
      <headerFooter alignWithMargins="0"/>
    </customSheetView>
    <customSheetView guid="{C608F691-D2A8-4512-89BA-8C8ADBF3A79F}" scale="50" showPageBreaks="1" printArea="1" view="pageBreakPreview" showRuler="0" topLeftCell="B9">
      <selection activeCell="H898" sqref="H898"/>
      <rowBreaks count="10" manualBreakCount="10">
        <brk id="88" max="14" man="1"/>
        <brk id="176" max="14" man="1"/>
        <brk id="266" max="14" man="1"/>
        <brk id="355" max="14" man="1"/>
        <brk id="447" max="14" man="1"/>
        <brk id="536" max="14" man="1"/>
        <brk id="628" max="14" man="1"/>
        <brk id="720" max="14" man="1"/>
        <brk id="809" max="14" man="1"/>
        <brk id="883" max="14" man="1"/>
      </rowBreaks>
      <pageMargins left="0.75" right="0.75" top="1" bottom="1" header="0.5" footer="0.5"/>
      <pageSetup scale="27" orientation="landscape" r:id="rId5"/>
      <headerFooter alignWithMargins="0"/>
    </customSheetView>
    <customSheetView guid="{8C46F451-41C3-437C-9F5A-120E3784B230}" scale="65" showPageBreaks="1" showGridLines="0" printArea="1" hiddenColumns="1" view="pageBreakPreview" showRuler="0" topLeftCell="F7">
      <selection activeCell="J26" sqref="J26"/>
      <colBreaks count="1" manualBreakCount="1">
        <brk id="15" max="835" man="1"/>
      </colBreaks>
      <pageMargins left="0.75" right="0.75" top="1" bottom="1" header="0.5" footer="0.5"/>
      <pageSetup scale="39" orientation="landscape" r:id="rId6"/>
      <headerFooter alignWithMargins="0"/>
    </customSheetView>
    <customSheetView guid="{89D47EBC-2C76-444F-8E1E-CBB2E34C0AEC}" scale="65" showPageBreaks="1" showGridLines="0" printArea="1" hiddenColumns="1" view="pageBreakPreview" showRuler="0" topLeftCell="A887">
      <selection activeCell="H778" sqref="H778"/>
      <colBreaks count="1" manualBreakCount="1">
        <brk id="15" max="835" man="1"/>
      </colBreaks>
      <pageMargins left="0.75" right="0.75" top="1" bottom="1" header="0.5" footer="0.5"/>
      <pageSetup scale="39" orientation="landscape" r:id="rId7"/>
      <headerFooter alignWithMargins="0"/>
    </customSheetView>
  </customSheetViews>
  <phoneticPr fontId="2" type="noConversion"/>
  <pageMargins left="0.74803149606299213" right="0.74803149606299213" top="0.98425196850393704" bottom="0.98425196850393704" header="0.51181102362204722" footer="0.51181102362204722"/>
  <pageSetup scale="32" fitToHeight="42" orientation="landscape" r:id="rId8"/>
  <headerFooter alignWithMargins="0"/>
  <colBreaks count="1" manualBreakCount="1">
    <brk id="14" max="791" man="1"/>
  </colBreaks>
  <legacyDrawing r:id="rId9"/>
</worksheet>
</file>

<file path=xl/worksheets/sheet2.xml><?xml version="1.0" encoding="utf-8"?>
<worksheet xmlns="http://schemas.openxmlformats.org/spreadsheetml/2006/main" xmlns:r="http://schemas.openxmlformats.org/officeDocument/2006/relationships">
  <dimension ref="A2:M22"/>
  <sheetViews>
    <sheetView showRuler="0" view="pageBreakPreview" zoomScale="60" workbookViewId="0">
      <selection activeCell="B47" sqref="B47:B48"/>
    </sheetView>
  </sheetViews>
  <sheetFormatPr defaultRowHeight="12.75"/>
  <cols>
    <col min="1" max="1" width="3.28515625" style="2" customWidth="1"/>
    <col min="2" max="2" width="33.5703125" style="4" customWidth="1"/>
    <col min="3" max="3" width="19.140625" style="3" customWidth="1"/>
    <col min="4" max="4" width="22" style="3" customWidth="1"/>
    <col min="5" max="5" width="21.140625" style="3" customWidth="1"/>
    <col min="6" max="6" width="20.5703125" style="3" customWidth="1"/>
    <col min="7" max="7" width="22" style="3" customWidth="1"/>
    <col min="8" max="8" width="21.140625" style="3" customWidth="1"/>
    <col min="9" max="9" width="23.7109375" style="3" customWidth="1"/>
    <col min="10" max="16384" width="9.140625" style="3"/>
  </cols>
  <sheetData>
    <row r="2" spans="1:13" ht="13.5">
      <c r="B2" s="350" t="s">
        <v>48</v>
      </c>
      <c r="C2" s="351"/>
    </row>
    <row r="3" spans="1:13" ht="13.5" thickBot="1"/>
    <row r="4" spans="1:13" ht="30" customHeight="1" thickBot="1">
      <c r="A4" s="5"/>
      <c r="B4" s="6" t="s">
        <v>26</v>
      </c>
      <c r="C4" s="352" t="s">
        <v>27</v>
      </c>
      <c r="D4" s="353"/>
      <c r="E4" s="353"/>
      <c r="F4" s="354"/>
      <c r="G4" s="352" t="s">
        <v>28</v>
      </c>
      <c r="H4" s="353"/>
      <c r="I4" s="7"/>
    </row>
    <row r="5" spans="1:13" ht="30.75" thickBot="1">
      <c r="A5" s="8"/>
      <c r="B5" s="9"/>
      <c r="C5" s="10" t="s">
        <v>29</v>
      </c>
      <c r="D5" s="10" t="s">
        <v>30</v>
      </c>
      <c r="E5" s="10" t="s">
        <v>31</v>
      </c>
      <c r="F5" s="10" t="s">
        <v>32</v>
      </c>
      <c r="G5" s="10" t="s">
        <v>33</v>
      </c>
      <c r="H5" s="10" t="s">
        <v>34</v>
      </c>
      <c r="I5" s="10" t="s">
        <v>35</v>
      </c>
    </row>
    <row r="6" spans="1:13" s="15" customFormat="1" ht="12">
      <c r="A6" s="11"/>
      <c r="B6" s="12"/>
      <c r="C6" s="13" t="s">
        <v>36</v>
      </c>
      <c r="D6" s="13" t="s">
        <v>36</v>
      </c>
      <c r="E6" s="13" t="s">
        <v>36</v>
      </c>
      <c r="F6" s="13" t="s">
        <v>36</v>
      </c>
      <c r="G6" s="13" t="s">
        <v>36</v>
      </c>
      <c r="H6" s="13" t="s">
        <v>36</v>
      </c>
      <c r="I6" s="14" t="s">
        <v>36</v>
      </c>
    </row>
    <row r="7" spans="1:13">
      <c r="A7" s="8"/>
      <c r="B7" s="16"/>
      <c r="C7" s="17"/>
      <c r="D7" s="17"/>
      <c r="E7" s="17"/>
      <c r="F7" s="17"/>
      <c r="G7" s="17"/>
      <c r="H7" s="17"/>
      <c r="I7" s="18"/>
      <c r="J7" s="19"/>
      <c r="K7" s="19"/>
    </row>
    <row r="8" spans="1:13" ht="15">
      <c r="A8" s="20" t="s">
        <v>37</v>
      </c>
      <c r="B8" s="21" t="s">
        <v>38</v>
      </c>
      <c r="C8" s="22" t="e">
        <f>'DETAILED BUDGET'!#REF!</f>
        <v>#REF!</v>
      </c>
      <c r="D8" s="22" t="e">
        <f>'DETAILED BUDGET'!#REF!</f>
        <v>#REF!</v>
      </c>
      <c r="E8" s="22" t="e">
        <f>'DETAILED BUDGET'!#REF!</f>
        <v>#REF!</v>
      </c>
      <c r="F8" s="22" t="e">
        <f>'DETAILED BUDGET'!#REF!</f>
        <v>#REF!</v>
      </c>
      <c r="G8" s="22" t="e">
        <f>'DETAILED BUDGET'!#REF!</f>
        <v>#REF!</v>
      </c>
      <c r="H8" s="22" t="e">
        <f>'DETAILED BUDGET'!#REF!</f>
        <v>#REF!</v>
      </c>
      <c r="I8" s="35" t="e">
        <f>SUM(C8:H8)</f>
        <v>#REF!</v>
      </c>
      <c r="J8" s="23"/>
      <c r="K8" s="23"/>
    </row>
    <row r="9" spans="1:13">
      <c r="A9" s="8"/>
      <c r="B9" s="16"/>
      <c r="C9" s="22"/>
      <c r="D9" s="22"/>
      <c r="E9" s="22"/>
      <c r="F9" s="22"/>
      <c r="G9" s="22"/>
      <c r="H9" s="22"/>
      <c r="I9" s="35"/>
      <c r="M9" s="24"/>
    </row>
    <row r="10" spans="1:13" ht="15">
      <c r="A10" s="20" t="s">
        <v>39</v>
      </c>
      <c r="B10" s="21" t="s">
        <v>40</v>
      </c>
      <c r="C10" s="22">
        <v>0</v>
      </c>
      <c r="D10" s="22">
        <v>0</v>
      </c>
      <c r="E10" s="22">
        <v>0</v>
      </c>
      <c r="F10" s="22">
        <v>0</v>
      </c>
      <c r="G10" s="22">
        <v>0</v>
      </c>
      <c r="H10" s="22">
        <v>0</v>
      </c>
      <c r="I10" s="35">
        <f t="shared" ref="I10:I15" si="0">SUM(C10:H10)</f>
        <v>0</v>
      </c>
    </row>
    <row r="11" spans="1:13">
      <c r="A11" s="8"/>
      <c r="B11" s="16"/>
      <c r="C11" s="22"/>
      <c r="D11" s="22"/>
      <c r="E11" s="22"/>
      <c r="F11" s="22"/>
      <c r="G11" s="22"/>
      <c r="H11" s="22"/>
      <c r="I11" s="35">
        <f t="shared" si="0"/>
        <v>0</v>
      </c>
    </row>
    <row r="12" spans="1:13">
      <c r="A12" s="8"/>
      <c r="B12" s="16" t="s">
        <v>41</v>
      </c>
      <c r="C12" s="22">
        <v>0</v>
      </c>
      <c r="D12" s="22">
        <v>0</v>
      </c>
      <c r="E12" s="22">
        <v>0</v>
      </c>
      <c r="F12" s="22">
        <v>0</v>
      </c>
      <c r="G12" s="22">
        <v>0</v>
      </c>
      <c r="H12" s="22">
        <v>0</v>
      </c>
      <c r="I12" s="35">
        <f t="shared" si="0"/>
        <v>0</v>
      </c>
    </row>
    <row r="13" spans="1:13">
      <c r="A13" s="8"/>
      <c r="B13" s="16" t="s">
        <v>42</v>
      </c>
      <c r="C13" s="1">
        <v>0</v>
      </c>
      <c r="D13" s="1">
        <v>0</v>
      </c>
      <c r="E13" s="1">
        <v>0</v>
      </c>
      <c r="F13" s="1">
        <v>0</v>
      </c>
      <c r="G13" s="1">
        <v>0</v>
      </c>
      <c r="H13" s="1">
        <v>0</v>
      </c>
      <c r="I13" s="29">
        <f t="shared" si="0"/>
        <v>0</v>
      </c>
    </row>
    <row r="14" spans="1:13">
      <c r="A14" s="8"/>
      <c r="B14" s="16" t="s">
        <v>43</v>
      </c>
      <c r="C14" s="1">
        <v>0</v>
      </c>
      <c r="D14" s="1">
        <v>0</v>
      </c>
      <c r="E14" s="1">
        <v>0</v>
      </c>
      <c r="F14" s="1">
        <v>0</v>
      </c>
      <c r="G14" s="1">
        <v>0</v>
      </c>
      <c r="H14" s="1">
        <v>0</v>
      </c>
      <c r="I14" s="29">
        <f t="shared" si="0"/>
        <v>0</v>
      </c>
    </row>
    <row r="15" spans="1:13">
      <c r="A15" s="8"/>
      <c r="B15" s="16" t="s">
        <v>44</v>
      </c>
      <c r="C15" s="1">
        <v>0</v>
      </c>
      <c r="D15" s="1">
        <v>0</v>
      </c>
      <c r="E15" s="1">
        <v>0</v>
      </c>
      <c r="F15" s="1">
        <v>0</v>
      </c>
      <c r="G15" s="1">
        <v>0</v>
      </c>
      <c r="H15" s="1">
        <v>0</v>
      </c>
      <c r="I15" s="29">
        <f t="shared" si="0"/>
        <v>0</v>
      </c>
    </row>
    <row r="16" spans="1:13">
      <c r="A16" s="8"/>
      <c r="B16" s="16"/>
      <c r="C16" s="1"/>
      <c r="D16" s="1"/>
      <c r="E16" s="1"/>
      <c r="F16" s="1"/>
      <c r="G16" s="1"/>
      <c r="H16" s="1"/>
      <c r="I16" s="25"/>
    </row>
    <row r="17" spans="1:9" s="30" customFormat="1" ht="15">
      <c r="A17" s="26" t="s">
        <v>39</v>
      </c>
      <c r="B17" s="27" t="s">
        <v>45</v>
      </c>
      <c r="C17" s="28">
        <f>SUM(C12:C16)</f>
        <v>0</v>
      </c>
      <c r="D17" s="28">
        <f>SUM(D12:D16)</f>
        <v>0</v>
      </c>
      <c r="E17" s="28">
        <f>SUM(E12:E16)</f>
        <v>0</v>
      </c>
      <c r="F17" s="28">
        <f>SUM(F12:F15)</f>
        <v>0</v>
      </c>
      <c r="G17" s="28">
        <f>SUM(G12:G15)</f>
        <v>0</v>
      </c>
      <c r="H17" s="28">
        <f>SUM(H12:H15)</f>
        <v>0</v>
      </c>
      <c r="I17" s="29">
        <f>SUM(C17:H17)</f>
        <v>0</v>
      </c>
    </row>
    <row r="18" spans="1:9" s="30" customFormat="1">
      <c r="A18" s="31"/>
      <c r="B18" s="27"/>
      <c r="C18" s="28"/>
      <c r="D18" s="28"/>
      <c r="E18" s="28"/>
      <c r="F18" s="28"/>
      <c r="G18" s="28"/>
      <c r="H18" s="28"/>
      <c r="I18" s="29"/>
    </row>
    <row r="19" spans="1:9" s="30" customFormat="1" ht="15.75" thickBot="1">
      <c r="A19" s="32" t="s">
        <v>46</v>
      </c>
      <c r="B19" s="33" t="s">
        <v>47</v>
      </c>
      <c r="C19" s="34" t="e">
        <f t="shared" ref="C19:H19" si="1">SUM(C8:C18)</f>
        <v>#REF!</v>
      </c>
      <c r="D19" s="34" t="e">
        <f t="shared" si="1"/>
        <v>#REF!</v>
      </c>
      <c r="E19" s="34" t="e">
        <f t="shared" si="1"/>
        <v>#REF!</v>
      </c>
      <c r="F19" s="34" t="e">
        <f t="shared" si="1"/>
        <v>#REF!</v>
      </c>
      <c r="G19" s="34" t="e">
        <f t="shared" si="1"/>
        <v>#REF!</v>
      </c>
      <c r="H19" s="34" t="e">
        <f t="shared" si="1"/>
        <v>#REF!</v>
      </c>
      <c r="I19" s="57" t="e">
        <f>SUM(I8:I18)</f>
        <v>#REF!</v>
      </c>
    </row>
    <row r="21" spans="1:9">
      <c r="B21" s="36" t="s">
        <v>96</v>
      </c>
      <c r="C21" s="36"/>
      <c r="D21" s="36"/>
      <c r="E21" s="36"/>
    </row>
    <row r="22" spans="1:9">
      <c r="B22" s="4" t="s">
        <v>97</v>
      </c>
    </row>
  </sheetData>
  <customSheetViews>
    <customSheetView guid="{6A4D0948-B553-4BA8-A874-930648794539}" scale="60" showPageBreaks="1" printArea="1" state="hidden" view="pageBreakPreview" showRuler="0">
      <selection activeCell="B47" sqref="B47:B48"/>
      <pageMargins left="0.75" right="0.75" top="1" bottom="1" header="0.5" footer="0.5"/>
      <pageSetup scale="66" orientation="landscape" r:id="rId1"/>
      <headerFooter alignWithMargins="0"/>
    </customSheetView>
    <customSheetView guid="{516F2DAC-7A22-4DA6-8C1B-3B629C824309}" scale="60" showPageBreaks="1" printArea="1" state="hidden" view="pageBreakPreview" showRuler="0">
      <selection activeCell="B47" sqref="B47:B48"/>
      <pageMargins left="0.75" right="0.75" top="1" bottom="1" header="0.5" footer="0.5"/>
      <pageSetup scale="66" orientation="landscape" r:id="rId2"/>
      <headerFooter alignWithMargins="0"/>
    </customSheetView>
    <customSheetView guid="{8BD8E3AC-EE9E-42D5-BB81-EE19C414A444}" scale="60" showPageBreaks="1" printArea="1" view="pageBreakPreview" showRuler="0">
      <selection activeCell="B47" sqref="B47:B48"/>
      <pageMargins left="0.75" right="0.75" top="1" bottom="1" header="0.5" footer="0.5"/>
      <pageSetup scale="66" orientation="landscape" r:id="rId3"/>
      <headerFooter alignWithMargins="0"/>
    </customSheetView>
    <customSheetView guid="{30D2DB96-ADB5-461C-AC79-F1608426E65E}" scale="60" showPageBreaks="1" printArea="1" view="pageBreakPreview" showRuler="0">
      <selection activeCell="C8" sqref="C8"/>
      <pageMargins left="0.75" right="0.75" top="1" bottom="1" header="0.5" footer="0.5"/>
      <pageSetup scale="66" orientation="landscape" r:id="rId4"/>
      <headerFooter alignWithMargins="0"/>
    </customSheetView>
    <customSheetView guid="{C608F691-D2A8-4512-89BA-8C8ADBF3A79F}" scale="60" showPageBreaks="1" printArea="1" view="pageBreakPreview" showRuler="0">
      <selection activeCell="C8" sqref="C8"/>
      <pageMargins left="0.75" right="0.75" top="1" bottom="1" header="0.5" footer="0.5"/>
      <pageSetup scale="66" orientation="landscape" r:id="rId5"/>
      <headerFooter alignWithMargins="0"/>
    </customSheetView>
    <customSheetView guid="{8C46F451-41C3-437C-9F5A-120E3784B230}" scale="60" showPageBreaks="1" printArea="1" view="pageBreakPreview" showRuler="0">
      <selection activeCell="C8" sqref="C8"/>
      <pageMargins left="0.75" right="0.75" top="1" bottom="1" header="0.5" footer="0.5"/>
      <pageSetup scale="66" orientation="landscape" r:id="rId6"/>
      <headerFooter alignWithMargins="0"/>
    </customSheetView>
    <customSheetView guid="{89D47EBC-2C76-444F-8E1E-CBB2E34C0AEC}" scale="60" showPageBreaks="1" printArea="1" view="pageBreakPreview" showRuler="0">
      <selection activeCell="C8" sqref="C8"/>
      <pageMargins left="0.75" right="0.75" top="1" bottom="1" header="0.5" footer="0.5"/>
      <pageSetup scale="66" orientation="landscape" r:id="rId7"/>
      <headerFooter alignWithMargins="0"/>
    </customSheetView>
  </customSheetViews>
  <mergeCells count="3">
    <mergeCell ref="B2:C2"/>
    <mergeCell ref="C4:F4"/>
    <mergeCell ref="G4:H4"/>
  </mergeCells>
  <phoneticPr fontId="2" type="noConversion"/>
  <pageMargins left="0.75" right="0.75" top="1" bottom="1" header="0.5" footer="0.5"/>
  <pageSetup scale="66" orientation="landscape" r:id="rId8"/>
  <headerFooter alignWithMargins="0"/>
</worksheet>
</file>

<file path=xl/worksheets/sheet3.xml><?xml version="1.0" encoding="utf-8"?>
<worksheet xmlns="http://schemas.openxmlformats.org/spreadsheetml/2006/main" xmlns:r="http://schemas.openxmlformats.org/officeDocument/2006/relationships">
  <dimension ref="A1:J27"/>
  <sheetViews>
    <sheetView topLeftCell="C1" workbookViewId="0">
      <selection activeCell="K21" sqref="K21"/>
    </sheetView>
  </sheetViews>
  <sheetFormatPr defaultRowHeight="12.75"/>
  <cols>
    <col min="1" max="1" width="3.28515625" customWidth="1"/>
    <col min="2" max="2" width="33.5703125" customWidth="1"/>
    <col min="3" max="3" width="19.140625" customWidth="1"/>
    <col min="4" max="4" width="22" customWidth="1"/>
    <col min="5" max="5" width="21.140625" customWidth="1"/>
    <col min="6" max="6" width="20.5703125" customWidth="1"/>
    <col min="7" max="7" width="22" customWidth="1"/>
    <col min="8" max="8" width="21.140625" customWidth="1"/>
    <col min="9" max="9" width="23.7109375" customWidth="1"/>
  </cols>
  <sheetData>
    <row r="1" spans="1:9">
      <c r="A1" s="2"/>
      <c r="B1" s="4"/>
      <c r="C1" s="3"/>
      <c r="D1" s="3"/>
      <c r="E1" s="3"/>
      <c r="F1" s="3"/>
      <c r="G1" s="3"/>
      <c r="H1" s="3"/>
      <c r="I1" s="3"/>
    </row>
    <row r="2" spans="1:9" ht="30">
      <c r="A2" s="2"/>
      <c r="B2" s="58" t="s">
        <v>122</v>
      </c>
      <c r="C2" s="59"/>
      <c r="D2" s="3"/>
      <c r="E2" s="3"/>
      <c r="F2" s="3"/>
      <c r="G2" s="3"/>
      <c r="H2" s="3"/>
      <c r="I2" s="3"/>
    </row>
    <row r="3" spans="1:9" ht="13.5" thickBot="1">
      <c r="A3" s="2"/>
      <c r="B3" s="4"/>
      <c r="C3" s="3"/>
      <c r="D3" s="3"/>
      <c r="E3" s="3"/>
      <c r="F3" s="3"/>
      <c r="G3" s="3"/>
      <c r="H3" s="3"/>
      <c r="I3" s="3"/>
    </row>
    <row r="4" spans="1:9" ht="15.75" thickBot="1">
      <c r="A4" s="5"/>
      <c r="B4" s="6" t="s">
        <v>26</v>
      </c>
      <c r="C4" s="60" t="s">
        <v>27</v>
      </c>
      <c r="D4" s="61"/>
      <c r="E4" s="61"/>
      <c r="F4" s="62"/>
      <c r="G4" s="60" t="s">
        <v>28</v>
      </c>
      <c r="H4" s="61"/>
      <c r="I4" s="7"/>
    </row>
    <row r="5" spans="1:9" ht="30.75" thickBot="1">
      <c r="A5" s="8"/>
      <c r="B5" s="9"/>
      <c r="C5" s="10" t="s">
        <v>29</v>
      </c>
      <c r="D5" s="10" t="s">
        <v>30</v>
      </c>
      <c r="E5" s="10" t="s">
        <v>31</v>
      </c>
      <c r="F5" s="10" t="s">
        <v>32</v>
      </c>
      <c r="G5" s="10" t="s">
        <v>33</v>
      </c>
      <c r="H5" s="10" t="s">
        <v>34</v>
      </c>
      <c r="I5" s="10" t="s">
        <v>35</v>
      </c>
    </row>
    <row r="6" spans="1:9">
      <c r="A6" s="11"/>
      <c r="B6" s="12"/>
      <c r="C6" s="13" t="s">
        <v>36</v>
      </c>
      <c r="D6" s="13" t="s">
        <v>36</v>
      </c>
      <c r="E6" s="13" t="s">
        <v>36</v>
      </c>
      <c r="F6" s="13" t="s">
        <v>36</v>
      </c>
      <c r="G6" s="13" t="s">
        <v>36</v>
      </c>
      <c r="H6" s="13" t="s">
        <v>36</v>
      </c>
      <c r="I6" s="14" t="s">
        <v>36</v>
      </c>
    </row>
    <row r="7" spans="1:9">
      <c r="A7" s="8"/>
      <c r="B7" s="16"/>
      <c r="C7" s="17"/>
      <c r="D7" s="17"/>
      <c r="E7" s="17"/>
      <c r="F7" s="17"/>
      <c r="G7" s="17"/>
      <c r="H7" s="17"/>
      <c r="I7" s="18"/>
    </row>
    <row r="8" spans="1:9" ht="15">
      <c r="A8" s="20"/>
      <c r="B8" s="21" t="s">
        <v>123</v>
      </c>
      <c r="C8" s="22" t="e">
        <f>'DETAILED BUDGET'!#REF!</f>
        <v>#REF!</v>
      </c>
      <c r="D8" s="22" t="e">
        <f>'DETAILED BUDGET'!#REF!</f>
        <v>#REF!</v>
      </c>
      <c r="E8" s="22" t="e">
        <f>'DETAILED BUDGET'!#REF!</f>
        <v>#REF!</v>
      </c>
      <c r="F8" s="22" t="e">
        <f>'DETAILED BUDGET'!#REF!</f>
        <v>#REF!</v>
      </c>
      <c r="G8" s="22" t="e">
        <f>'DETAILED BUDGET'!#REF!</f>
        <v>#REF!</v>
      </c>
      <c r="H8" s="22" t="e">
        <f>'DETAILED BUDGET'!#REF!</f>
        <v>#REF!</v>
      </c>
      <c r="I8" s="35" t="e">
        <f t="shared" ref="I8:I13" si="0">SUM(C8:H8)</f>
        <v>#REF!</v>
      </c>
    </row>
    <row r="9" spans="1:9" ht="14.25">
      <c r="A9" s="8"/>
      <c r="B9" s="21" t="s">
        <v>124</v>
      </c>
      <c r="C9" s="22" t="e">
        <f>'DETAILED BUDGET'!#REF!</f>
        <v>#REF!</v>
      </c>
      <c r="D9" s="22" t="e">
        <f>'DETAILED BUDGET'!#REF!</f>
        <v>#REF!</v>
      </c>
      <c r="E9" s="22" t="e">
        <f>'DETAILED BUDGET'!#REF!</f>
        <v>#REF!</v>
      </c>
      <c r="F9" s="22" t="e">
        <f>'DETAILED BUDGET'!#REF!</f>
        <v>#REF!</v>
      </c>
      <c r="G9" s="22" t="e">
        <f>'DETAILED BUDGET'!#REF!</f>
        <v>#REF!</v>
      </c>
      <c r="H9" s="22" t="e">
        <f>'DETAILED BUDGET'!#REF!</f>
        <v>#REF!</v>
      </c>
      <c r="I9" s="35" t="e">
        <f t="shared" si="0"/>
        <v>#REF!</v>
      </c>
    </row>
    <row r="10" spans="1:9" ht="15">
      <c r="A10" s="20"/>
      <c r="B10" s="21" t="s">
        <v>125</v>
      </c>
      <c r="C10" s="22" t="e">
        <f>'DETAILED BUDGET'!#REF!</f>
        <v>#REF!</v>
      </c>
      <c r="D10" s="22" t="e">
        <f>'DETAILED BUDGET'!#REF!</f>
        <v>#REF!</v>
      </c>
      <c r="E10" s="22" t="e">
        <f>'DETAILED BUDGET'!#REF!</f>
        <v>#REF!</v>
      </c>
      <c r="F10" s="22" t="e">
        <f>'DETAILED BUDGET'!#REF!</f>
        <v>#REF!</v>
      </c>
      <c r="G10" s="22" t="e">
        <f>'DETAILED BUDGET'!#REF!</f>
        <v>#REF!</v>
      </c>
      <c r="H10" s="22" t="e">
        <f>'DETAILED BUDGET'!#REF!</f>
        <v>#REF!</v>
      </c>
      <c r="I10" s="35" t="e">
        <f t="shared" si="0"/>
        <v>#REF!</v>
      </c>
    </row>
    <row r="11" spans="1:9" ht="14.25">
      <c r="A11" s="8"/>
      <c r="B11" s="21" t="s">
        <v>126</v>
      </c>
      <c r="C11" s="22" t="e">
        <f>'DETAILED BUDGET'!#REF!</f>
        <v>#REF!</v>
      </c>
      <c r="D11" s="22" t="e">
        <f>'DETAILED BUDGET'!#REF!</f>
        <v>#REF!</v>
      </c>
      <c r="E11" s="22" t="e">
        <f>'DETAILED BUDGET'!#REF!</f>
        <v>#REF!</v>
      </c>
      <c r="F11" s="22" t="e">
        <f>'DETAILED BUDGET'!#REF!</f>
        <v>#REF!</v>
      </c>
      <c r="G11" s="22" t="e">
        <f>'DETAILED BUDGET'!#REF!</f>
        <v>#REF!</v>
      </c>
      <c r="H11" s="22" t="e">
        <f>'DETAILED BUDGET'!#REF!</f>
        <v>#REF!</v>
      </c>
      <c r="I11" s="35" t="e">
        <f t="shared" si="0"/>
        <v>#REF!</v>
      </c>
    </row>
    <row r="12" spans="1:9" ht="14.25">
      <c r="A12" s="8"/>
      <c r="B12" s="21" t="s">
        <v>142</v>
      </c>
      <c r="C12" s="22" t="e">
        <f>'DETAILED BUDGET'!#REF!</f>
        <v>#REF!</v>
      </c>
      <c r="D12" s="22" t="e">
        <f>'DETAILED BUDGET'!#REF!</f>
        <v>#REF!</v>
      </c>
      <c r="E12" s="22" t="e">
        <f>'DETAILED BUDGET'!#REF!</f>
        <v>#REF!</v>
      </c>
      <c r="F12" s="22" t="e">
        <f>'DETAILED BUDGET'!#REF!</f>
        <v>#REF!</v>
      </c>
      <c r="G12" s="22" t="e">
        <f>'DETAILED BUDGET'!#REF!</f>
        <v>#REF!</v>
      </c>
      <c r="H12" s="22" t="e">
        <f>'DETAILED BUDGET'!#REF!</f>
        <v>#REF!</v>
      </c>
      <c r="I12" s="35" t="e">
        <f t="shared" si="0"/>
        <v>#REF!</v>
      </c>
    </row>
    <row r="13" spans="1:9">
      <c r="A13" s="8"/>
      <c r="B13" s="66" t="s">
        <v>127</v>
      </c>
      <c r="C13" s="22" t="e">
        <f>'DETAILED BUDGET'!#REF!</f>
        <v>#REF!</v>
      </c>
      <c r="D13" s="22" t="e">
        <f>'DETAILED BUDGET'!#REF!</f>
        <v>#REF!</v>
      </c>
      <c r="E13" s="22" t="e">
        <f>'DETAILED BUDGET'!#REF!</f>
        <v>#REF!</v>
      </c>
      <c r="F13" s="22" t="e">
        <f>'DETAILED BUDGET'!#REF!</f>
        <v>#REF!</v>
      </c>
      <c r="G13" s="22" t="e">
        <f>'DETAILED BUDGET'!#REF!</f>
        <v>#REF!</v>
      </c>
      <c r="H13" s="22" t="e">
        <f>'DETAILED BUDGET'!#REF!</f>
        <v>#REF!</v>
      </c>
      <c r="I13" s="35" t="e">
        <f t="shared" si="0"/>
        <v>#REF!</v>
      </c>
    </row>
    <row r="14" spans="1:9">
      <c r="A14" s="8"/>
      <c r="B14" s="16"/>
      <c r="C14" s="1"/>
      <c r="D14" s="1"/>
      <c r="E14" s="1"/>
      <c r="F14" s="1"/>
      <c r="G14" s="1"/>
      <c r="H14" s="1"/>
      <c r="I14" s="25"/>
    </row>
    <row r="15" spans="1:9" s="70" customFormat="1" ht="15.75" thickBot="1">
      <c r="A15" s="32"/>
      <c r="B15" s="67" t="s">
        <v>128</v>
      </c>
      <c r="C15" s="68" t="e">
        <f t="shared" ref="C15:I15" si="1">SUM(C8:C14)</f>
        <v>#REF!</v>
      </c>
      <c r="D15" s="68" t="e">
        <f t="shared" si="1"/>
        <v>#REF!</v>
      </c>
      <c r="E15" s="68" t="e">
        <f t="shared" si="1"/>
        <v>#REF!</v>
      </c>
      <c r="F15" s="68" t="e">
        <f t="shared" si="1"/>
        <v>#REF!</v>
      </c>
      <c r="G15" s="68" t="e">
        <f t="shared" si="1"/>
        <v>#REF!</v>
      </c>
      <c r="H15" s="68" t="e">
        <f t="shared" si="1"/>
        <v>#REF!</v>
      </c>
      <c r="I15" s="69" t="e">
        <f t="shared" si="1"/>
        <v>#REF!</v>
      </c>
    </row>
    <row r="16" spans="1:9">
      <c r="A16" s="2"/>
      <c r="B16" s="4"/>
      <c r="C16" s="3"/>
      <c r="D16" s="3"/>
      <c r="E16" s="3"/>
      <c r="F16" s="3"/>
      <c r="G16" s="3"/>
      <c r="H16" s="3"/>
      <c r="I16" s="35"/>
    </row>
    <row r="17" spans="4:10">
      <c r="D17" s="3"/>
    </row>
    <row r="18" spans="4:10">
      <c r="D18" s="3"/>
      <c r="I18" s="100" t="e">
        <f>SUM(I8:I11)</f>
        <v>#REF!</v>
      </c>
      <c r="J18" s="101" t="e">
        <f>I18/I15</f>
        <v>#REF!</v>
      </c>
    </row>
    <row r="19" spans="4:10">
      <c r="D19" s="3"/>
      <c r="I19" s="100" t="e">
        <f>I12</f>
        <v>#REF!</v>
      </c>
      <c r="J19" s="101" t="e">
        <f>+I19/I15</f>
        <v>#REF!</v>
      </c>
    </row>
    <row r="20" spans="4:10">
      <c r="I20" s="100" t="e">
        <f>I13</f>
        <v>#REF!</v>
      </c>
      <c r="J20" s="101" t="e">
        <f>+I20/I15</f>
        <v>#REF!</v>
      </c>
    </row>
    <row r="21" spans="4:10">
      <c r="D21" s="3"/>
      <c r="G21" s="88"/>
      <c r="H21" s="88">
        <v>4390416531</v>
      </c>
    </row>
    <row r="22" spans="4:10">
      <c r="H22" s="88">
        <v>4398505200</v>
      </c>
    </row>
    <row r="23" spans="4:10">
      <c r="D23" s="3"/>
      <c r="G23" s="116"/>
      <c r="H23" s="117">
        <f>SUM(H21:H22)</f>
        <v>8788921731</v>
      </c>
    </row>
    <row r="24" spans="4:10">
      <c r="G24" s="116"/>
    </row>
    <row r="25" spans="4:10">
      <c r="H25" s="88"/>
    </row>
    <row r="26" spans="4:10">
      <c r="G26" s="88"/>
    </row>
    <row r="27" spans="4:10">
      <c r="H27" s="88"/>
    </row>
  </sheetData>
  <customSheetViews>
    <customSheetView guid="{6A4D0948-B553-4BA8-A874-930648794539}" state="hidden" topLeftCell="C1">
      <selection activeCell="K21" sqref="K21"/>
      <pageMargins left="0.7" right="0.7" top="0.75" bottom="0.75" header="0.3" footer="0.3"/>
      <pageSetup orientation="portrait" horizontalDpi="200" verticalDpi="200" r:id="rId1"/>
    </customSheetView>
    <customSheetView guid="{516F2DAC-7A22-4DA6-8C1B-3B629C824309}" showPageBreaks="1" state="hidden" topLeftCell="C1">
      <selection activeCell="K21" sqref="K21"/>
      <pageMargins left="0.7" right="0.7" top="0.75" bottom="0.75" header="0.3" footer="0.3"/>
      <pageSetup orientation="portrait" horizontalDpi="200" verticalDpi="200" r:id="rId2"/>
    </customSheetView>
    <customSheetView guid="{8BD8E3AC-EE9E-42D5-BB81-EE19C414A444}" showPageBreaks="1" topLeftCell="C2">
      <selection activeCell="I25" sqref="I25"/>
      <pageMargins left="0.7" right="0.7" top="0.75" bottom="0.75" header="0.3" footer="0.3"/>
      <pageSetup scale="63" orientation="landscape" r:id="rId3"/>
    </customSheetView>
  </customSheetViews>
  <pageMargins left="0.7" right="0.7" top="0.75" bottom="0.75" header="0.3" footer="0.3"/>
  <pageSetup orientation="portrait" horizontalDpi="200" verticalDpi="200" r:id="rId4"/>
</worksheet>
</file>

<file path=xl/worksheets/sheet4.xml><?xml version="1.0" encoding="utf-8"?>
<worksheet xmlns="http://schemas.openxmlformats.org/spreadsheetml/2006/main" xmlns:r="http://schemas.openxmlformats.org/officeDocument/2006/relationships">
  <dimension ref="A2:B17"/>
  <sheetViews>
    <sheetView workbookViewId="0">
      <selection activeCell="B16" sqref="A1:IV65536"/>
    </sheetView>
  </sheetViews>
  <sheetFormatPr defaultRowHeight="12.75"/>
  <cols>
    <col min="1" max="1" width="50.7109375" customWidth="1"/>
    <col min="2" max="2" width="24.42578125" style="88" customWidth="1"/>
    <col min="4" max="4" width="5.28515625" bestFit="1" customWidth="1"/>
    <col min="6" max="6" width="11" bestFit="1" customWidth="1"/>
    <col min="7" max="7" width="15.5703125" bestFit="1" customWidth="1"/>
    <col min="8" max="10" width="14.28515625" bestFit="1" customWidth="1"/>
  </cols>
  <sheetData>
    <row r="2" spans="1:2" s="70" customFormat="1" ht="15">
      <c r="A2" s="93" t="s">
        <v>155</v>
      </c>
      <c r="B2" s="94" t="s">
        <v>156</v>
      </c>
    </row>
    <row r="3" spans="1:2" s="70" customFormat="1" ht="15">
      <c r="A3" s="93"/>
      <c r="B3" s="94"/>
    </row>
    <row r="4" spans="1:2" ht="14.25">
      <c r="A4" s="92" t="s">
        <v>144</v>
      </c>
      <c r="B4" s="95" t="e">
        <f>'Summary per objective'!I13+'Summary per objective'!I12-'DETAILED BUDGET'!#REF!+1777782000-25722000</f>
        <v>#REF!</v>
      </c>
    </row>
    <row r="5" spans="1:2" ht="14.25">
      <c r="A5" s="92" t="s">
        <v>145</v>
      </c>
      <c r="B5" s="95" t="e">
        <f>'DETAILED BUDGET'!#REF!-SUM('DETAILED BUDGET'!#REF!)+SUM('DETAILED BUDGET'!#REF!)</f>
        <v>#REF!</v>
      </c>
    </row>
    <row r="6" spans="1:2" ht="28.5">
      <c r="A6" s="92" t="s">
        <v>146</v>
      </c>
      <c r="B6" s="95" t="e">
        <f>SUM('DETAILED BUDGET'!#REF!)+SUM('DETAILED BUDGET'!#REF!)</f>
        <v>#REF!</v>
      </c>
    </row>
    <row r="7" spans="1:2" ht="14.25">
      <c r="A7" s="92" t="s">
        <v>147</v>
      </c>
      <c r="B7" s="95" t="e">
        <f>'DETAILED BUDGET'!#REF!-SUM('DETAILED BUDGET'!#REF!)</f>
        <v>#REF!</v>
      </c>
    </row>
    <row r="8" spans="1:2" ht="14.25">
      <c r="A8" s="92" t="s">
        <v>148</v>
      </c>
      <c r="B8" s="95" t="e">
        <f>'DETAILED BUDGET'!#REF!</f>
        <v>#REF!</v>
      </c>
    </row>
    <row r="9" spans="1:2" ht="14.25">
      <c r="A9" s="92" t="s">
        <v>149</v>
      </c>
      <c r="B9" s="95" t="e">
        <f>'DETAILED BUDGET'!#REF!+'DETAILED BUDGET'!#REF!+'DETAILED BUDGET'!#REF!</f>
        <v>#REF!</v>
      </c>
    </row>
    <row r="10" spans="1:2" ht="14.25">
      <c r="A10" s="92" t="s">
        <v>150</v>
      </c>
      <c r="B10" s="95" t="e">
        <f>SUM('DETAILED BUDGET'!#REF!)+SUM('DETAILED BUDGET'!#REF!)+'DETAILED BUDGET'!#REF!</f>
        <v>#REF!</v>
      </c>
    </row>
    <row r="11" spans="1:2" ht="14.25">
      <c r="A11" s="92" t="s">
        <v>151</v>
      </c>
      <c r="B11" s="95" t="e">
        <f>'DETAILED BUDGET'!#REF!</f>
        <v>#REF!</v>
      </c>
    </row>
    <row r="12" spans="1:2" ht="14.25">
      <c r="A12" s="92" t="s">
        <v>152</v>
      </c>
      <c r="B12" s="95"/>
    </row>
    <row r="13" spans="1:2" ht="14.25">
      <c r="A13" s="92" t="s">
        <v>153</v>
      </c>
      <c r="B13" s="95"/>
    </row>
    <row r="14" spans="1:2" ht="14.25">
      <c r="A14" s="92" t="s">
        <v>154</v>
      </c>
      <c r="B14" s="95"/>
    </row>
    <row r="15" spans="1:2" ht="13.5" thickBot="1">
      <c r="A15" s="96"/>
      <c r="B15" s="97"/>
    </row>
    <row r="16" spans="1:2" ht="13.5" thickBot="1">
      <c r="A16" s="98" t="s">
        <v>35</v>
      </c>
      <c r="B16" s="99" t="e">
        <f>SUM(B3:B15)</f>
        <v>#REF!</v>
      </c>
    </row>
    <row r="17" ht="13.5" thickTop="1"/>
  </sheetData>
  <customSheetViews>
    <customSheetView guid="{6A4D0948-B553-4BA8-A874-930648794539}" state="hidden">
      <selection activeCell="B16" sqref="A1:IV65536"/>
      <pageMargins left="0.7" right="0.7" top="0.75" bottom="0.75" header="0.3" footer="0.3"/>
      <pageSetup orientation="portrait" horizontalDpi="200" verticalDpi="200" r:id="rId1"/>
    </customSheetView>
    <customSheetView guid="{516F2DAC-7A22-4DA6-8C1B-3B629C824309}" showPageBreaks="1" state="hidden">
      <selection activeCell="B16" sqref="A1:IV65536"/>
      <pageMargins left="0.7" right="0.7" top="0.75" bottom="0.75" header="0.3" footer="0.3"/>
      <pageSetup orientation="portrait" horizontalDpi="200" verticalDpi="200" r:id="rId2"/>
    </customSheetView>
    <customSheetView guid="{8BD8E3AC-EE9E-42D5-BB81-EE19C414A444}">
      <selection activeCell="B16" sqref="A1:IV65536"/>
      <pageMargins left="0.7" right="0.7" top="0.75" bottom="0.75" header="0.3" footer="0.3"/>
    </customSheetView>
  </customSheetViews>
  <pageMargins left="0.7" right="0.7" top="0.75" bottom="0.75" header="0.3" footer="0.3"/>
  <pageSetup orientation="portrait" horizontalDpi="200" verticalDpi="200" r:id="rId3"/>
</worksheet>
</file>

<file path=xl/worksheets/sheet5.xml><?xml version="1.0" encoding="utf-8"?>
<worksheet xmlns="http://schemas.openxmlformats.org/spreadsheetml/2006/main" xmlns:r="http://schemas.openxmlformats.org/officeDocument/2006/relationships">
  <dimension ref="A1:AE785"/>
  <sheetViews>
    <sheetView topLeftCell="A102" workbookViewId="0">
      <selection activeCell="A109" sqref="A109"/>
    </sheetView>
  </sheetViews>
  <sheetFormatPr defaultRowHeight="12.75"/>
  <cols>
    <col min="1" max="1" width="116.140625" customWidth="1"/>
    <col min="2" max="2" width="37.28515625" customWidth="1"/>
    <col min="3" max="3" width="11.28515625" customWidth="1"/>
    <col min="7" max="7" width="11" bestFit="1" customWidth="1"/>
    <col min="8" max="8" width="14.28515625" bestFit="1" customWidth="1"/>
    <col min="10" max="10" width="14.28515625" bestFit="1" customWidth="1"/>
    <col min="12" max="12" width="14.28515625" bestFit="1" customWidth="1"/>
    <col min="14" max="14" width="14.28515625" bestFit="1" customWidth="1"/>
    <col min="30" max="30" width="6.28515625" customWidth="1"/>
    <col min="31" max="31" width="11.28515625" customWidth="1"/>
  </cols>
  <sheetData>
    <row r="1" spans="1:2" ht="15.75">
      <c r="A1" s="357"/>
    </row>
    <row r="2" spans="1:2" ht="15.75">
      <c r="A2" s="357" t="s">
        <v>580</v>
      </c>
    </row>
    <row r="3" spans="1:2" ht="15.75">
      <c r="A3" s="357"/>
    </row>
    <row r="4" spans="1:2" ht="16.5" thickBot="1">
      <c r="A4" s="357" t="s">
        <v>581</v>
      </c>
    </row>
    <row r="5" spans="1:2" ht="45" customHeight="1" thickBot="1">
      <c r="A5" s="358" t="s">
        <v>582</v>
      </c>
      <c r="B5" s="359" t="s">
        <v>583</v>
      </c>
    </row>
    <row r="6" spans="1:2" ht="36" customHeight="1" thickBot="1">
      <c r="A6" s="360" t="s">
        <v>584</v>
      </c>
      <c r="B6" s="362" t="s">
        <v>585</v>
      </c>
    </row>
    <row r="7" spans="1:2" ht="48" thickBot="1">
      <c r="A7" s="360" t="s">
        <v>586</v>
      </c>
      <c r="B7" s="362" t="s">
        <v>587</v>
      </c>
    </row>
    <row r="8" spans="1:2" ht="16.5" thickBot="1">
      <c r="A8" s="360" t="s">
        <v>588</v>
      </c>
      <c r="B8" s="364"/>
    </row>
    <row r="9" spans="1:2" ht="21.75" customHeight="1">
      <c r="A9" s="372" t="s">
        <v>589</v>
      </c>
      <c r="B9" s="366" t="s">
        <v>590</v>
      </c>
    </row>
    <row r="10" spans="1:2" ht="24.75" customHeight="1">
      <c r="A10" s="371"/>
      <c r="B10" s="366" t="s">
        <v>591</v>
      </c>
    </row>
    <row r="11" spans="1:2" ht="15.75">
      <c r="A11" s="371"/>
      <c r="B11" s="721">
        <v>256774553595</v>
      </c>
    </row>
    <row r="12" spans="1:2" ht="21" customHeight="1" thickBot="1">
      <c r="A12" s="373"/>
      <c r="B12" s="364" t="s">
        <v>592</v>
      </c>
    </row>
    <row r="13" spans="1:2" ht="32.25" thickBot="1">
      <c r="A13" s="360" t="s">
        <v>593</v>
      </c>
      <c r="B13" s="364" t="s">
        <v>594</v>
      </c>
    </row>
    <row r="14" spans="1:2" ht="16.5" thickBot="1">
      <c r="A14" s="360" t="s">
        <v>595</v>
      </c>
      <c r="B14" s="367">
        <v>1192000</v>
      </c>
    </row>
    <row r="15" spans="1:2" ht="59.25" customHeight="1" thickBot="1">
      <c r="A15" s="360" t="s">
        <v>596</v>
      </c>
      <c r="B15" s="362" t="s">
        <v>597</v>
      </c>
    </row>
    <row r="16" spans="1:2" ht="204.75">
      <c r="A16" s="372" t="s">
        <v>598</v>
      </c>
      <c r="B16" s="368" t="s">
        <v>599</v>
      </c>
    </row>
    <row r="17" spans="1:2" ht="54.75" customHeight="1">
      <c r="A17" s="371"/>
      <c r="B17" s="368" t="s">
        <v>600</v>
      </c>
    </row>
    <row r="18" spans="1:2" ht="19.5" customHeight="1" thickBot="1">
      <c r="A18" s="373"/>
      <c r="B18" s="364" t="s">
        <v>601</v>
      </c>
    </row>
    <row r="19" spans="1:2" ht="15.75">
      <c r="A19" s="365" t="s">
        <v>602</v>
      </c>
      <c r="B19" s="368"/>
    </row>
    <row r="20" spans="1:2" ht="16.5" customHeight="1" thickBot="1">
      <c r="A20" s="360" t="s">
        <v>603</v>
      </c>
      <c r="B20" s="364" t="s">
        <v>604</v>
      </c>
    </row>
    <row r="21" spans="1:2" ht="51.75" customHeight="1" thickBot="1">
      <c r="A21" s="369" t="s">
        <v>605</v>
      </c>
      <c r="B21" s="363" t="s">
        <v>606</v>
      </c>
    </row>
    <row r="22" spans="1:2" ht="67.5" customHeight="1">
      <c r="A22" s="374" t="s">
        <v>607</v>
      </c>
      <c r="B22" s="377" t="s">
        <v>608</v>
      </c>
    </row>
    <row r="23" spans="1:2" ht="3" customHeight="1" thickBot="1">
      <c r="A23" s="375"/>
      <c r="B23" s="378"/>
    </row>
    <row r="24" spans="1:2" ht="66.75" customHeight="1" thickBot="1">
      <c r="A24" s="377" t="s">
        <v>609</v>
      </c>
      <c r="B24" s="377" t="s">
        <v>610</v>
      </c>
    </row>
    <row r="25" spans="1:2" ht="13.5" hidden="1" thickBot="1">
      <c r="A25" s="378"/>
      <c r="B25" s="378"/>
    </row>
    <row r="26" spans="1:2" ht="54.75" customHeight="1">
      <c r="A26" s="377" t="s">
        <v>611</v>
      </c>
      <c r="B26" s="377" t="s">
        <v>612</v>
      </c>
    </row>
    <row r="27" spans="1:2" ht="13.5" hidden="1" thickBot="1">
      <c r="A27" s="378"/>
      <c r="B27" s="378"/>
    </row>
    <row r="28" spans="1:2" ht="75.75" thickBot="1">
      <c r="A28" s="370" t="s">
        <v>613</v>
      </c>
      <c r="B28" s="363" t="s">
        <v>614</v>
      </c>
    </row>
    <row r="29" spans="1:2" ht="15.75">
      <c r="A29" s="357"/>
    </row>
    <row r="30" spans="1:2" ht="15.75">
      <c r="A30" s="357"/>
    </row>
    <row r="31" spans="1:2" ht="16.5" thickBot="1">
      <c r="A31" s="357"/>
    </row>
    <row r="32" spans="1:2" ht="16.5" thickBot="1">
      <c r="A32" s="358" t="s">
        <v>615</v>
      </c>
    </row>
    <row r="33" spans="1:4" ht="15.75">
      <c r="A33" s="357"/>
    </row>
    <row r="34" spans="1:4" ht="44.25" customHeight="1">
      <c r="A34" s="379" t="s">
        <v>616</v>
      </c>
      <c r="D34" s="379" t="s">
        <v>617</v>
      </c>
    </row>
    <row r="35" spans="1:4" ht="62.25" customHeight="1">
      <c r="A35" s="379" t="s">
        <v>618</v>
      </c>
      <c r="C35" s="379" t="s">
        <v>619</v>
      </c>
    </row>
    <row r="36" spans="1:4" ht="15.75">
      <c r="A36" s="379" t="s">
        <v>620</v>
      </c>
    </row>
    <row r="37" spans="1:4" ht="31.5">
      <c r="A37" s="379" t="s">
        <v>621</v>
      </c>
      <c r="D37" s="379" t="s">
        <v>622</v>
      </c>
    </row>
    <row r="38" spans="1:4" ht="47.25">
      <c r="A38" s="379" t="s">
        <v>623</v>
      </c>
      <c r="D38" s="379" t="s">
        <v>624</v>
      </c>
    </row>
    <row r="39" spans="1:4" ht="78.75">
      <c r="A39" s="379" t="s">
        <v>625</v>
      </c>
      <c r="D39" s="379" t="s">
        <v>626</v>
      </c>
    </row>
    <row r="40" spans="1:4" ht="78.75">
      <c r="A40" s="379" t="s">
        <v>627</v>
      </c>
      <c r="D40" s="379" t="s">
        <v>628</v>
      </c>
    </row>
    <row r="41" spans="1:4" ht="78.75">
      <c r="A41" s="379" t="s">
        <v>629</v>
      </c>
      <c r="D41" s="379" t="s">
        <v>630</v>
      </c>
    </row>
    <row r="42" spans="1:4" ht="63">
      <c r="A42" s="379" t="s">
        <v>631</v>
      </c>
      <c r="D42" s="379" t="s">
        <v>632</v>
      </c>
    </row>
    <row r="43" spans="1:4" ht="47.25">
      <c r="A43" s="379" t="s">
        <v>633</v>
      </c>
      <c r="D43" s="379" t="s">
        <v>634</v>
      </c>
    </row>
    <row r="44" spans="1:4" ht="47.25">
      <c r="A44" s="379" t="s">
        <v>635</v>
      </c>
      <c r="D44" s="379" t="s">
        <v>636</v>
      </c>
    </row>
    <row r="45" spans="1:4" ht="63">
      <c r="A45" s="379" t="s">
        <v>242</v>
      </c>
      <c r="D45" s="379" t="s">
        <v>637</v>
      </c>
    </row>
    <row r="46" spans="1:4" ht="47.25">
      <c r="A46" s="379" t="s">
        <v>638</v>
      </c>
      <c r="D46" s="379" t="s">
        <v>639</v>
      </c>
    </row>
    <row r="47" spans="1:4" ht="94.5">
      <c r="A47" s="379" t="s">
        <v>640</v>
      </c>
      <c r="D47" s="379" t="s">
        <v>641</v>
      </c>
    </row>
    <row r="48" spans="1:4" ht="78.75">
      <c r="A48" s="379" t="s">
        <v>642</v>
      </c>
      <c r="D48" s="379" t="s">
        <v>643</v>
      </c>
    </row>
    <row r="49" spans="1:4" ht="63">
      <c r="A49" s="379" t="s">
        <v>644</v>
      </c>
      <c r="C49" s="379" t="s">
        <v>645</v>
      </c>
    </row>
    <row r="50" spans="1:4" ht="63">
      <c r="A50" s="379" t="s">
        <v>646</v>
      </c>
      <c r="D50" s="379" t="s">
        <v>647</v>
      </c>
    </row>
    <row r="51" spans="1:4" ht="47.25">
      <c r="A51" s="379" t="s">
        <v>648</v>
      </c>
      <c r="D51" s="379" t="s">
        <v>649</v>
      </c>
    </row>
    <row r="52" spans="1:4" ht="63">
      <c r="A52" s="379" t="s">
        <v>650</v>
      </c>
      <c r="D52" s="379" t="s">
        <v>651</v>
      </c>
    </row>
    <row r="53" spans="1:4" ht="52.5" customHeight="1">
      <c r="A53" s="379" t="s">
        <v>652</v>
      </c>
      <c r="C53" s="379" t="s">
        <v>653</v>
      </c>
    </row>
    <row r="54" spans="1:4" ht="47.25" customHeight="1">
      <c r="A54" s="379" t="s">
        <v>654</v>
      </c>
      <c r="D54" s="379" t="s">
        <v>655</v>
      </c>
    </row>
    <row r="55" spans="1:4" ht="47.25">
      <c r="A55" s="379" t="s">
        <v>656</v>
      </c>
      <c r="D55" s="379" t="s">
        <v>657</v>
      </c>
    </row>
    <row r="56" spans="1:4" ht="47.25">
      <c r="A56" s="379" t="s">
        <v>658</v>
      </c>
      <c r="D56" s="379" t="s">
        <v>659</v>
      </c>
    </row>
    <row r="57" spans="1:4" ht="63">
      <c r="A57" s="379" t="s">
        <v>248</v>
      </c>
      <c r="D57" s="379" t="s">
        <v>660</v>
      </c>
    </row>
    <row r="58" spans="1:4" ht="78.75">
      <c r="A58" s="379" t="s">
        <v>661</v>
      </c>
      <c r="D58" s="379" t="s">
        <v>662</v>
      </c>
    </row>
    <row r="59" spans="1:4" ht="78.75">
      <c r="A59" s="379" t="s">
        <v>663</v>
      </c>
      <c r="D59" s="379" t="s">
        <v>664</v>
      </c>
    </row>
    <row r="60" spans="1:4" ht="31.5">
      <c r="A60" s="379" t="s">
        <v>665</v>
      </c>
      <c r="D60" s="379" t="s">
        <v>666</v>
      </c>
    </row>
    <row r="61" spans="1:4" ht="63">
      <c r="A61" s="379" t="s">
        <v>667</v>
      </c>
      <c r="D61" s="379" t="s">
        <v>668</v>
      </c>
    </row>
    <row r="62" spans="1:4" ht="94.5">
      <c r="A62" s="379" t="s">
        <v>669</v>
      </c>
      <c r="C62" s="379" t="s">
        <v>670</v>
      </c>
    </row>
    <row r="63" spans="1:4" ht="94.5">
      <c r="A63" s="379" t="s">
        <v>671</v>
      </c>
      <c r="D63" s="379" t="s">
        <v>672</v>
      </c>
    </row>
    <row r="64" spans="1:4" ht="47.25">
      <c r="A64" s="379" t="s">
        <v>673</v>
      </c>
      <c r="D64" s="379" t="s">
        <v>674</v>
      </c>
    </row>
    <row r="66" spans="1:3" ht="16.5" thickBot="1">
      <c r="A66" s="357"/>
    </row>
    <row r="67" spans="1:3" ht="16.5" thickBot="1">
      <c r="A67" s="358" t="s">
        <v>675</v>
      </c>
    </row>
    <row r="68" spans="1:3" ht="15.75">
      <c r="A68" s="357"/>
    </row>
    <row r="69" spans="1:3" ht="15">
      <c r="A69" s="355" t="s">
        <v>615</v>
      </c>
      <c r="B69" s="355">
        <v>2</v>
      </c>
    </row>
    <row r="70" spans="1:3" ht="15">
      <c r="A70" s="355" t="s">
        <v>675</v>
      </c>
      <c r="B70" s="355">
        <v>3</v>
      </c>
    </row>
    <row r="71" spans="1:3" ht="15">
      <c r="A71" s="355" t="s">
        <v>676</v>
      </c>
      <c r="B71" s="355">
        <v>4</v>
      </c>
    </row>
    <row r="72" spans="1:3" ht="15">
      <c r="A72" s="380">
        <v>1.1000000000000001</v>
      </c>
      <c r="B72" s="380" t="s">
        <v>677</v>
      </c>
      <c r="C72" s="380">
        <v>4</v>
      </c>
    </row>
    <row r="73" spans="1:3" ht="15">
      <c r="A73" s="380">
        <v>1.2</v>
      </c>
      <c r="B73" s="380" t="s">
        <v>678</v>
      </c>
      <c r="C73" s="380">
        <v>6</v>
      </c>
    </row>
    <row r="74" spans="1:3" ht="15">
      <c r="A74" s="380">
        <v>1.3</v>
      </c>
      <c r="B74" s="380" t="s">
        <v>679</v>
      </c>
      <c r="C74" s="380">
        <v>7</v>
      </c>
    </row>
    <row r="75" spans="1:3" ht="15">
      <c r="A75" s="380">
        <v>1.4</v>
      </c>
      <c r="B75" s="380" t="s">
        <v>680</v>
      </c>
      <c r="C75" s="380">
        <v>10</v>
      </c>
    </row>
    <row r="76" spans="1:3" ht="15">
      <c r="A76" s="380" t="s">
        <v>681</v>
      </c>
      <c r="B76" s="380" t="s">
        <v>682</v>
      </c>
      <c r="C76" s="380">
        <v>10</v>
      </c>
    </row>
    <row r="77" spans="1:3" ht="15">
      <c r="A77" s="380" t="s">
        <v>683</v>
      </c>
      <c r="B77" s="380" t="s">
        <v>684</v>
      </c>
      <c r="C77" s="380">
        <v>10</v>
      </c>
    </row>
    <row r="78" spans="1:3" ht="15">
      <c r="A78" s="380">
        <v>1.5</v>
      </c>
      <c r="B78" s="380" t="s">
        <v>685</v>
      </c>
      <c r="C78" s="380">
        <v>10</v>
      </c>
    </row>
    <row r="79" spans="1:3" ht="15">
      <c r="A79" s="380">
        <v>1.6</v>
      </c>
      <c r="B79" s="380" t="s">
        <v>686</v>
      </c>
      <c r="C79" s="380">
        <v>12</v>
      </c>
    </row>
    <row r="80" spans="1:3" ht="15">
      <c r="A80" s="380">
        <v>1.7</v>
      </c>
      <c r="B80" s="380" t="s">
        <v>687</v>
      </c>
      <c r="C80" s="380">
        <v>24</v>
      </c>
    </row>
    <row r="81" spans="1:3" ht="15">
      <c r="A81" s="380">
        <v>1.9</v>
      </c>
      <c r="B81" s="380" t="s">
        <v>688</v>
      </c>
      <c r="C81" s="380">
        <v>45</v>
      </c>
    </row>
    <row r="82" spans="1:3" ht="15">
      <c r="A82" s="380">
        <v>1.1000000000000001</v>
      </c>
      <c r="B82" s="380" t="s">
        <v>689</v>
      </c>
      <c r="C82" s="380">
        <v>45</v>
      </c>
    </row>
    <row r="83" spans="1:3" ht="15">
      <c r="A83" s="380">
        <v>1.1100000000000001</v>
      </c>
      <c r="B83" s="380" t="s">
        <v>690</v>
      </c>
      <c r="C83" s="380">
        <v>45</v>
      </c>
    </row>
    <row r="84" spans="1:3" ht="15.75">
      <c r="A84" s="379"/>
    </row>
    <row r="86" spans="1:3" ht="16.5" thickBot="1">
      <c r="A86" s="357"/>
    </row>
    <row r="87" spans="1:3" ht="16.5" thickBot="1">
      <c r="A87" s="358" t="s">
        <v>676</v>
      </c>
    </row>
    <row r="88" spans="1:3" ht="15.75">
      <c r="A88" s="357" t="s">
        <v>691</v>
      </c>
    </row>
    <row r="89" spans="1:3" ht="96.75">
      <c r="A89" s="379" t="s">
        <v>692</v>
      </c>
    </row>
    <row r="90" spans="1:3" ht="15.75">
      <c r="A90" s="379"/>
    </row>
    <row r="91" spans="1:3" ht="78.75">
      <c r="A91" s="379" t="s">
        <v>693</v>
      </c>
    </row>
    <row r="92" spans="1:3" ht="15.75">
      <c r="A92" s="379"/>
    </row>
    <row r="93" spans="1:3" ht="81">
      <c r="A93" s="379" t="s">
        <v>694</v>
      </c>
    </row>
    <row r="94" spans="1:3" ht="15.75">
      <c r="A94" s="379"/>
    </row>
    <row r="95" spans="1:3" ht="63">
      <c r="A95" s="379" t="s">
        <v>695</v>
      </c>
    </row>
    <row r="96" spans="1:3" ht="15.75">
      <c r="A96" s="379"/>
    </row>
    <row r="97" spans="1:1" ht="63">
      <c r="A97" s="379" t="s">
        <v>696</v>
      </c>
    </row>
    <row r="98" spans="1:1" ht="15.75">
      <c r="A98" s="379"/>
    </row>
    <row r="99" spans="1:1" ht="63">
      <c r="A99" s="379" t="s">
        <v>697</v>
      </c>
    </row>
    <row r="100" spans="1:1" ht="15.75">
      <c r="A100" s="379"/>
    </row>
    <row r="101" spans="1:1" ht="110.25">
      <c r="A101" s="379" t="s">
        <v>698</v>
      </c>
    </row>
    <row r="102" spans="1:1" ht="15.75">
      <c r="A102" s="379"/>
    </row>
    <row r="103" spans="1:1" ht="94.5">
      <c r="A103" s="379" t="s">
        <v>699</v>
      </c>
    </row>
    <row r="104" spans="1:1" ht="15.75">
      <c r="A104" s="379"/>
    </row>
    <row r="105" spans="1:1" ht="78.75">
      <c r="A105" s="379" t="s">
        <v>700</v>
      </c>
    </row>
    <row r="106" spans="1:1" ht="15.75">
      <c r="A106" s="379"/>
    </row>
    <row r="107" spans="1:1" ht="47.25">
      <c r="A107" s="379" t="s">
        <v>701</v>
      </c>
    </row>
    <row r="108" spans="1:1" ht="15.75">
      <c r="A108" s="357" t="s">
        <v>702</v>
      </c>
    </row>
    <row r="109" spans="1:1" ht="91.5">
      <c r="A109" s="356" t="s">
        <v>703</v>
      </c>
    </row>
    <row r="110" spans="1:1" ht="15.75">
      <c r="A110" s="379"/>
    </row>
    <row r="111" spans="1:1" ht="63">
      <c r="A111" s="379" t="s">
        <v>704</v>
      </c>
    </row>
    <row r="112" spans="1:1" ht="15.75">
      <c r="A112" s="379"/>
    </row>
    <row r="113" spans="1:1" ht="63">
      <c r="A113" s="379" t="s">
        <v>705</v>
      </c>
    </row>
    <row r="114" spans="1:1" ht="15.75">
      <c r="A114" s="379"/>
    </row>
    <row r="115" spans="1:1" ht="63">
      <c r="A115" s="379" t="s">
        <v>706</v>
      </c>
    </row>
    <row r="116" spans="1:1" ht="15.75">
      <c r="A116" s="379"/>
    </row>
    <row r="117" spans="1:1" ht="60.75">
      <c r="A117" s="379" t="s">
        <v>707</v>
      </c>
    </row>
    <row r="118" spans="1:1" ht="15.75">
      <c r="A118" s="379"/>
    </row>
    <row r="119" spans="1:1" ht="15.75">
      <c r="A119" s="357" t="s">
        <v>708</v>
      </c>
    </row>
    <row r="120" spans="1:1" ht="15.75">
      <c r="A120" s="357"/>
    </row>
    <row r="121" spans="1:1" ht="15.75">
      <c r="A121" s="357" t="s">
        <v>709</v>
      </c>
    </row>
    <row r="122" spans="1:1" ht="126">
      <c r="A122" s="379" t="s">
        <v>710</v>
      </c>
    </row>
    <row r="123" spans="1:1" ht="15.75">
      <c r="A123" s="379"/>
    </row>
    <row r="124" spans="1:1" ht="15.75">
      <c r="A124" s="357" t="s">
        <v>711</v>
      </c>
    </row>
    <row r="125" spans="1:1" ht="94.5">
      <c r="A125" s="379" t="s">
        <v>712</v>
      </c>
    </row>
    <row r="126" spans="1:1" ht="15.75">
      <c r="A126" s="379"/>
    </row>
    <row r="127" spans="1:1" ht="63">
      <c r="A127" s="379" t="s">
        <v>713</v>
      </c>
    </row>
    <row r="128" spans="1:1" ht="15.75">
      <c r="A128" s="379"/>
    </row>
    <row r="129" spans="1:18" ht="15.75">
      <c r="A129" s="357" t="s">
        <v>714</v>
      </c>
    </row>
    <row r="130" spans="1:18" ht="65.25">
      <c r="A130" s="379" t="s">
        <v>715</v>
      </c>
    </row>
    <row r="131" spans="1:18" ht="15.75">
      <c r="A131" s="379"/>
    </row>
    <row r="132" spans="1:18" ht="15">
      <c r="A132" s="382" t="s">
        <v>716</v>
      </c>
    </row>
    <row r="133" spans="1:18" ht="112.5">
      <c r="A133" s="379" t="s">
        <v>717</v>
      </c>
    </row>
    <row r="134" spans="1:18" ht="15.75">
      <c r="A134" s="379"/>
    </row>
    <row r="135" spans="1:18" ht="15.75">
      <c r="A135" s="357" t="s">
        <v>718</v>
      </c>
    </row>
    <row r="136" spans="1:18" ht="47.25">
      <c r="A136" s="379" t="s">
        <v>719</v>
      </c>
    </row>
    <row r="137" spans="1:18" ht="15.75">
      <c r="A137" s="379"/>
    </row>
    <row r="138" spans="1:18" ht="15.75">
      <c r="A138" s="379" t="s">
        <v>720</v>
      </c>
    </row>
    <row r="139" spans="1:18" ht="63">
      <c r="A139" s="379" t="s">
        <v>721</v>
      </c>
    </row>
    <row r="140" spans="1:18" ht="15.75">
      <c r="A140" s="379"/>
    </row>
    <row r="142" spans="1:18" ht="15.75">
      <c r="A142" s="361" t="s">
        <v>722</v>
      </c>
    </row>
    <row r="143" spans="1:18" ht="16.5" thickBot="1">
      <c r="A143" s="361"/>
    </row>
    <row r="144" spans="1:18" ht="13.5" thickBot="1">
      <c r="A144" s="383" t="s">
        <v>723</v>
      </c>
      <c r="B144" s="395" t="s">
        <v>724</v>
      </c>
      <c r="C144" s="394"/>
      <c r="D144" s="394"/>
      <c r="E144" s="396"/>
      <c r="F144" s="398" t="s">
        <v>725</v>
      </c>
      <c r="G144" s="397"/>
      <c r="H144" s="397"/>
      <c r="I144" s="397"/>
      <c r="J144" s="397"/>
      <c r="K144" s="397"/>
      <c r="L144" s="397"/>
      <c r="M144" s="397"/>
      <c r="N144" s="397"/>
      <c r="O144" s="397"/>
      <c r="P144" s="397"/>
      <c r="Q144" s="397"/>
      <c r="R144" s="399"/>
    </row>
    <row r="145" spans="1:18" ht="13.5" thickBot="1">
      <c r="A145" s="384" t="s">
        <v>726</v>
      </c>
      <c r="B145" s="400">
        <v>2002</v>
      </c>
      <c r="C145" s="401"/>
      <c r="D145" s="386">
        <v>2011</v>
      </c>
      <c r="E145" s="386">
        <v>2014</v>
      </c>
      <c r="F145" s="386" t="s">
        <v>727</v>
      </c>
      <c r="G145" s="386" t="s">
        <v>728</v>
      </c>
      <c r="H145" s="400" t="s">
        <v>729</v>
      </c>
      <c r="I145" s="402"/>
      <c r="J145" s="386" t="s">
        <v>730</v>
      </c>
      <c r="K145" s="385" t="s">
        <v>731</v>
      </c>
      <c r="L145" s="400" t="s">
        <v>732</v>
      </c>
      <c r="M145" s="402"/>
      <c r="N145" s="403" t="s">
        <v>733</v>
      </c>
      <c r="O145" s="402"/>
      <c r="P145" s="403" t="s">
        <v>734</v>
      </c>
      <c r="Q145" s="402"/>
      <c r="R145" s="388" t="s">
        <v>735</v>
      </c>
    </row>
    <row r="146" spans="1:18" ht="13.5" thickBot="1">
      <c r="A146" s="389"/>
      <c r="B146" s="400"/>
      <c r="C146" s="401"/>
      <c r="D146" s="386"/>
      <c r="E146" s="386"/>
      <c r="F146" s="386"/>
      <c r="G146" s="386"/>
      <c r="H146" s="386" t="s">
        <v>736</v>
      </c>
      <c r="I146" s="386" t="s">
        <v>737</v>
      </c>
      <c r="J146" s="386"/>
      <c r="K146" s="386"/>
      <c r="L146" s="386" t="s">
        <v>736</v>
      </c>
      <c r="M146" s="386" t="s">
        <v>737</v>
      </c>
      <c r="N146" s="386" t="s">
        <v>736</v>
      </c>
      <c r="O146" s="386" t="s">
        <v>737</v>
      </c>
      <c r="P146" s="386" t="s">
        <v>738</v>
      </c>
      <c r="Q146" s="386" t="s">
        <v>737</v>
      </c>
      <c r="R146" s="386"/>
    </row>
    <row r="147" spans="1:18" ht="13.5" thickBot="1">
      <c r="A147" s="384" t="s">
        <v>739</v>
      </c>
      <c r="B147" s="400"/>
      <c r="C147" s="401"/>
      <c r="D147" s="390">
        <v>89700</v>
      </c>
      <c r="E147" s="390">
        <v>99397</v>
      </c>
      <c r="F147" s="386">
        <v>268</v>
      </c>
      <c r="G147" s="386">
        <v>27</v>
      </c>
      <c r="H147" s="386">
        <v>134</v>
      </c>
      <c r="I147" s="386">
        <v>134</v>
      </c>
      <c r="J147" s="386"/>
      <c r="K147" s="386">
        <v>2000</v>
      </c>
      <c r="L147" s="386">
        <v>350</v>
      </c>
      <c r="M147" s="386">
        <v>350</v>
      </c>
      <c r="N147" s="386">
        <v>500</v>
      </c>
      <c r="O147" s="386">
        <v>500</v>
      </c>
      <c r="P147" s="386">
        <v>46</v>
      </c>
      <c r="Q147" s="386">
        <v>46</v>
      </c>
      <c r="R147" s="386"/>
    </row>
    <row r="148" spans="1:18" ht="13.5" thickBot="1">
      <c r="A148" s="384" t="s">
        <v>740</v>
      </c>
      <c r="B148" s="404">
        <v>103171</v>
      </c>
      <c r="C148" s="405"/>
      <c r="D148" s="386"/>
      <c r="E148" s="390">
        <v>379810</v>
      </c>
      <c r="F148" s="390">
        <v>1439</v>
      </c>
      <c r="G148" s="386">
        <v>144</v>
      </c>
      <c r="H148" s="386">
        <v>720</v>
      </c>
      <c r="I148" s="386">
        <v>720</v>
      </c>
      <c r="J148" s="386"/>
      <c r="K148" s="386">
        <v>1470</v>
      </c>
      <c r="L148" s="386">
        <v>350</v>
      </c>
      <c r="M148" s="386">
        <v>350</v>
      </c>
      <c r="N148" s="386">
        <v>500</v>
      </c>
      <c r="O148" s="386">
        <v>500</v>
      </c>
      <c r="P148" s="386">
        <v>247</v>
      </c>
      <c r="Q148" s="386">
        <v>247</v>
      </c>
      <c r="R148" s="386"/>
    </row>
    <row r="149" spans="1:18" ht="13.5" thickBot="1">
      <c r="A149" s="384" t="s">
        <v>741</v>
      </c>
      <c r="B149" s="404">
        <v>240624</v>
      </c>
      <c r="C149" s="405"/>
      <c r="D149" s="386"/>
      <c r="E149" s="390">
        <v>380821</v>
      </c>
      <c r="F149" s="390">
        <v>1142</v>
      </c>
      <c r="G149" s="386">
        <v>114</v>
      </c>
      <c r="H149" s="386">
        <v>571</v>
      </c>
      <c r="I149" s="386">
        <v>571</v>
      </c>
      <c r="J149" s="390">
        <v>1142</v>
      </c>
      <c r="K149" s="390">
        <v>2000</v>
      </c>
      <c r="L149" s="386">
        <v>350</v>
      </c>
      <c r="M149" s="386">
        <v>350</v>
      </c>
      <c r="N149" s="386">
        <v>500</v>
      </c>
      <c r="O149" s="386">
        <v>500</v>
      </c>
      <c r="P149" s="386">
        <v>196</v>
      </c>
      <c r="Q149" s="386">
        <v>196</v>
      </c>
      <c r="R149" s="386"/>
    </row>
    <row r="150" spans="1:18" ht="13.5" thickBot="1">
      <c r="A150" s="384" t="s">
        <v>742</v>
      </c>
      <c r="B150" s="404">
        <v>162165</v>
      </c>
      <c r="C150" s="405"/>
      <c r="D150" s="386"/>
      <c r="E150" s="390">
        <v>314911</v>
      </c>
      <c r="F150" s="390">
        <v>1245</v>
      </c>
      <c r="G150" s="386">
        <v>124</v>
      </c>
      <c r="H150" s="386" t="s">
        <v>743</v>
      </c>
      <c r="I150" s="386" t="s">
        <v>744</v>
      </c>
      <c r="J150" s="386"/>
      <c r="K150" s="386">
        <v>1550</v>
      </c>
      <c r="L150" s="386">
        <v>350</v>
      </c>
      <c r="M150" s="386">
        <v>350</v>
      </c>
      <c r="N150" s="386">
        <v>500</v>
      </c>
      <c r="O150" s="386">
        <v>500</v>
      </c>
      <c r="P150" s="386">
        <v>214</v>
      </c>
      <c r="Q150" s="386">
        <v>214</v>
      </c>
      <c r="R150" s="386"/>
    </row>
    <row r="151" spans="1:18" ht="13.5" thickBot="1">
      <c r="A151" s="384" t="s">
        <v>745</v>
      </c>
      <c r="B151" s="404">
        <v>295088</v>
      </c>
      <c r="C151" s="405"/>
      <c r="D151" s="386"/>
      <c r="E151" s="390">
        <v>487024</v>
      </c>
      <c r="F151" s="390">
        <v>1401</v>
      </c>
      <c r="G151" s="386">
        <v>140</v>
      </c>
      <c r="H151" s="386" t="s">
        <v>743</v>
      </c>
      <c r="I151" s="386" t="s">
        <v>744</v>
      </c>
      <c r="J151" s="386"/>
      <c r="K151" s="386">
        <v>1720</v>
      </c>
      <c r="L151" s="386">
        <v>350</v>
      </c>
      <c r="M151" s="386">
        <v>350</v>
      </c>
      <c r="N151" s="386">
        <v>500</v>
      </c>
      <c r="O151" s="386">
        <v>500</v>
      </c>
      <c r="P151" s="386">
        <v>241</v>
      </c>
      <c r="Q151" s="386">
        <v>241</v>
      </c>
      <c r="R151" s="386"/>
    </row>
    <row r="152" spans="1:18" ht="13.5" thickBot="1">
      <c r="A152" s="384" t="s">
        <v>746</v>
      </c>
      <c r="B152" s="404">
        <v>88094</v>
      </c>
      <c r="C152" s="405"/>
      <c r="D152" s="386"/>
      <c r="E152" s="390">
        <v>139423</v>
      </c>
      <c r="F152" s="386">
        <v>418</v>
      </c>
      <c r="G152" s="386">
        <v>42</v>
      </c>
      <c r="H152" s="386" t="s">
        <v>747</v>
      </c>
      <c r="I152" s="386" t="s">
        <v>744</v>
      </c>
      <c r="J152" s="386" t="s">
        <v>748</v>
      </c>
      <c r="K152" s="386">
        <v>2900</v>
      </c>
      <c r="L152" s="386">
        <v>350</v>
      </c>
      <c r="M152" s="386">
        <v>350</v>
      </c>
      <c r="N152" s="386">
        <v>500</v>
      </c>
      <c r="O152" s="386">
        <v>500</v>
      </c>
      <c r="P152" s="386">
        <v>72</v>
      </c>
      <c r="Q152" s="386">
        <v>72</v>
      </c>
      <c r="R152" s="386"/>
    </row>
    <row r="153" spans="1:18" ht="13.5" thickBot="1">
      <c r="A153" s="384" t="s">
        <v>749</v>
      </c>
      <c r="B153" s="400"/>
      <c r="C153" s="401"/>
      <c r="D153" s="386"/>
      <c r="E153" s="386"/>
      <c r="F153" s="391">
        <v>5913</v>
      </c>
      <c r="G153" s="392">
        <v>591</v>
      </c>
      <c r="H153" s="391">
        <v>1425</v>
      </c>
      <c r="I153" s="391">
        <v>1425</v>
      </c>
      <c r="J153" s="391">
        <v>1142</v>
      </c>
      <c r="K153" s="391">
        <v>11640</v>
      </c>
      <c r="L153" s="391">
        <v>2100</v>
      </c>
      <c r="M153" s="391">
        <v>2100</v>
      </c>
      <c r="N153" s="391">
        <v>3000</v>
      </c>
      <c r="O153" s="391">
        <v>3000</v>
      </c>
      <c r="P153" s="391">
        <v>1016</v>
      </c>
      <c r="Q153" s="386"/>
      <c r="R153" s="391">
        <v>34368</v>
      </c>
    </row>
    <row r="154" spans="1:18" ht="13.5" thickBot="1">
      <c r="A154" s="400" t="s">
        <v>750</v>
      </c>
      <c r="B154" s="401"/>
      <c r="C154" s="400" t="s">
        <v>751</v>
      </c>
      <c r="D154" s="406"/>
      <c r="E154" s="406"/>
      <c r="F154" s="406"/>
      <c r="G154" s="406"/>
      <c r="H154" s="406"/>
      <c r="I154" s="406"/>
      <c r="J154" s="406"/>
      <c r="K154" s="406"/>
      <c r="L154" s="406"/>
      <c r="M154" s="406"/>
      <c r="N154" s="406"/>
      <c r="O154" s="406"/>
      <c r="P154" s="406"/>
      <c r="Q154" s="406"/>
      <c r="R154" s="402"/>
    </row>
    <row r="155" spans="1:18" ht="13.5" thickBot="1">
      <c r="A155" s="400"/>
      <c r="B155" s="401"/>
      <c r="C155" s="400" t="s">
        <v>752</v>
      </c>
      <c r="D155" s="406"/>
      <c r="E155" s="406"/>
      <c r="F155" s="406"/>
      <c r="G155" s="406"/>
      <c r="H155" s="406"/>
      <c r="I155" s="406"/>
      <c r="J155" s="406"/>
      <c r="K155" s="406"/>
      <c r="L155" s="406"/>
      <c r="M155" s="406"/>
      <c r="N155" s="406"/>
      <c r="O155" s="406"/>
      <c r="P155" s="406"/>
      <c r="Q155" s="406"/>
      <c r="R155" s="402"/>
    </row>
    <row r="156" spans="1:18" ht="13.5" thickBot="1">
      <c r="A156" s="400"/>
      <c r="B156" s="401"/>
      <c r="C156" s="400" t="s">
        <v>753</v>
      </c>
      <c r="D156" s="406"/>
      <c r="E156" s="406"/>
      <c r="F156" s="406"/>
      <c r="G156" s="406"/>
      <c r="H156" s="406"/>
      <c r="I156" s="406"/>
      <c r="J156" s="406"/>
      <c r="K156" s="406"/>
      <c r="L156" s="406"/>
      <c r="M156" s="406"/>
      <c r="N156" s="406"/>
      <c r="O156" s="406"/>
      <c r="P156" s="406"/>
      <c r="Q156" s="406"/>
      <c r="R156" s="402"/>
    </row>
    <row r="157" spans="1:18" ht="13.5" thickBot="1">
      <c r="A157" s="400"/>
      <c r="B157" s="401"/>
      <c r="C157" s="400" t="s">
        <v>754</v>
      </c>
      <c r="D157" s="406"/>
      <c r="E157" s="406"/>
      <c r="F157" s="406"/>
      <c r="G157" s="406"/>
      <c r="H157" s="406"/>
      <c r="I157" s="406"/>
      <c r="J157" s="406"/>
      <c r="K157" s="406"/>
      <c r="L157" s="406"/>
      <c r="M157" s="406"/>
      <c r="N157" s="406"/>
      <c r="O157" s="406"/>
      <c r="P157" s="406"/>
      <c r="Q157" s="406"/>
      <c r="R157" s="402"/>
    </row>
    <row r="158" spans="1:18" ht="13.5" thickBot="1">
      <c r="A158" s="400"/>
      <c r="B158" s="401"/>
      <c r="C158" s="400" t="s">
        <v>755</v>
      </c>
      <c r="D158" s="406"/>
      <c r="E158" s="406"/>
      <c r="F158" s="406"/>
      <c r="G158" s="406"/>
      <c r="H158" s="406"/>
      <c r="I158" s="406"/>
      <c r="J158" s="406"/>
      <c r="K158" s="406"/>
      <c r="L158" s="406"/>
      <c r="M158" s="406"/>
      <c r="N158" s="406"/>
      <c r="O158" s="406"/>
      <c r="P158" s="406"/>
      <c r="Q158" s="406"/>
      <c r="R158" s="402"/>
    </row>
    <row r="159" spans="1:18" ht="13.5" thickBot="1">
      <c r="A159" s="400"/>
      <c r="B159" s="401"/>
      <c r="C159" s="400" t="s">
        <v>756</v>
      </c>
      <c r="D159" s="406"/>
      <c r="E159" s="406"/>
      <c r="F159" s="406"/>
      <c r="G159" s="406"/>
      <c r="H159" s="406"/>
      <c r="I159" s="406"/>
      <c r="J159" s="406"/>
      <c r="K159" s="406"/>
      <c r="L159" s="406"/>
      <c r="M159" s="406"/>
      <c r="N159" s="406"/>
      <c r="O159" s="406"/>
      <c r="P159" s="406"/>
      <c r="Q159" s="406"/>
      <c r="R159" s="402"/>
    </row>
    <row r="160" spans="1:18">
      <c r="A160" s="393"/>
      <c r="B160" s="393"/>
      <c r="C160" s="393"/>
      <c r="D160" s="393"/>
      <c r="E160" s="393"/>
      <c r="F160" s="393"/>
      <c r="G160" s="393"/>
      <c r="H160" s="393"/>
      <c r="I160" s="393"/>
      <c r="J160" s="393"/>
      <c r="K160" s="393"/>
      <c r="L160" s="393"/>
      <c r="M160" s="393"/>
      <c r="N160" s="393"/>
      <c r="O160" s="393"/>
      <c r="P160" s="393"/>
      <c r="Q160" s="393"/>
      <c r="R160" s="393"/>
    </row>
    <row r="162" spans="1:1" ht="15.75">
      <c r="A162" s="357" t="s">
        <v>757</v>
      </c>
    </row>
    <row r="163" spans="1:1" ht="47.25">
      <c r="A163" s="379" t="s">
        <v>758</v>
      </c>
    </row>
    <row r="164" spans="1:1" ht="15.75">
      <c r="A164" s="379"/>
    </row>
    <row r="165" spans="1:1" ht="63">
      <c r="A165" s="379" t="s">
        <v>759</v>
      </c>
    </row>
    <row r="166" spans="1:1" ht="15.75">
      <c r="A166" s="379"/>
    </row>
    <row r="167" spans="1:1" ht="15.75">
      <c r="A167" s="357" t="s">
        <v>760</v>
      </c>
    </row>
    <row r="168" spans="1:1" ht="31.5">
      <c r="A168" s="357" t="s">
        <v>761</v>
      </c>
    </row>
    <row r="169" spans="1:1" ht="15.75">
      <c r="A169" s="357" t="s">
        <v>762</v>
      </c>
    </row>
    <row r="170" spans="1:1" ht="15.75">
      <c r="A170" s="357" t="s">
        <v>763</v>
      </c>
    </row>
    <row r="171" spans="1:1" ht="15.75">
      <c r="A171" s="379" t="s">
        <v>764</v>
      </c>
    </row>
    <row r="172" spans="1:1" ht="15.75">
      <c r="A172" s="379"/>
    </row>
    <row r="173" spans="1:1" ht="15.75">
      <c r="A173" s="379" t="s">
        <v>765</v>
      </c>
    </row>
    <row r="174" spans="1:1" ht="15.75">
      <c r="A174" s="379"/>
    </row>
    <row r="175" spans="1:1" ht="31.5">
      <c r="A175" s="379" t="s">
        <v>766</v>
      </c>
    </row>
    <row r="176" spans="1:1" ht="15.75">
      <c r="A176" s="379"/>
    </row>
    <row r="177" spans="1:2" ht="31.5">
      <c r="A177" s="379" t="s">
        <v>767</v>
      </c>
    </row>
    <row r="178" spans="1:2" ht="15.75">
      <c r="A178" s="379"/>
    </row>
    <row r="179" spans="1:2" ht="31.5">
      <c r="A179" s="379" t="s">
        <v>768</v>
      </c>
    </row>
    <row r="180" spans="1:2" ht="15.75">
      <c r="A180" s="379"/>
    </row>
    <row r="181" spans="1:2" ht="31.5">
      <c r="A181" s="379" t="s">
        <v>769</v>
      </c>
    </row>
    <row r="182" spans="1:2" ht="15.75">
      <c r="A182" s="379"/>
    </row>
    <row r="183" spans="1:2" ht="15.75">
      <c r="A183" s="357" t="s">
        <v>770</v>
      </c>
    </row>
    <row r="184" spans="1:2" ht="15">
      <c r="A184" s="382"/>
    </row>
    <row r="185" spans="1:2" ht="15.75">
      <c r="A185" s="407" t="s">
        <v>771</v>
      </c>
    </row>
    <row r="186" spans="1:2" ht="78.75">
      <c r="A186" s="379" t="s">
        <v>772</v>
      </c>
    </row>
    <row r="187" spans="1:2" ht="47.25">
      <c r="A187" s="379" t="s">
        <v>773</v>
      </c>
    </row>
    <row r="188" spans="1:2" ht="15.75">
      <c r="A188" s="379"/>
    </row>
    <row r="189" spans="1:2" ht="15.75">
      <c r="A189" s="407" t="s">
        <v>774</v>
      </c>
    </row>
    <row r="190" spans="1:2" ht="409.5">
      <c r="B190" s="379" t="s">
        <v>775</v>
      </c>
    </row>
    <row r="191" spans="1:2" ht="409.5">
      <c r="B191" s="379" t="s">
        <v>776</v>
      </c>
    </row>
    <row r="192" spans="1:2" ht="15.75">
      <c r="A192" s="407" t="s">
        <v>777</v>
      </c>
    </row>
    <row r="193" spans="1:2" ht="47.25">
      <c r="A193" s="379" t="s">
        <v>778</v>
      </c>
    </row>
    <row r="194" spans="1:2" ht="15.75">
      <c r="A194" s="408"/>
    </row>
    <row r="195" spans="1:2" ht="15.75">
      <c r="A195" s="407" t="s">
        <v>779</v>
      </c>
    </row>
    <row r="196" spans="1:2" ht="63">
      <c r="A196" s="379" t="s">
        <v>780</v>
      </c>
    </row>
    <row r="197" spans="1:2" ht="15.75">
      <c r="A197" s="379"/>
    </row>
    <row r="198" spans="1:2" ht="15.75">
      <c r="A198" s="407" t="s">
        <v>781</v>
      </c>
    </row>
    <row r="199" spans="1:2" ht="94.5">
      <c r="A199" s="379" t="s">
        <v>782</v>
      </c>
    </row>
    <row r="200" spans="1:2" ht="409.5">
      <c r="B200" s="379" t="s">
        <v>783</v>
      </c>
    </row>
    <row r="201" spans="1:2" ht="15.75">
      <c r="A201" s="379"/>
    </row>
    <row r="202" spans="1:2" ht="15.75">
      <c r="A202" s="407" t="s">
        <v>784</v>
      </c>
    </row>
    <row r="203" spans="1:2" ht="47.25">
      <c r="A203" s="379" t="s">
        <v>785</v>
      </c>
    </row>
    <row r="204" spans="1:2" ht="15.75">
      <c r="A204" s="357" t="s">
        <v>762</v>
      </c>
    </row>
    <row r="205" spans="1:2" ht="15.75">
      <c r="A205" s="407" t="s">
        <v>781</v>
      </c>
    </row>
    <row r="206" spans="1:2" ht="94.5">
      <c r="A206" s="379" t="s">
        <v>786</v>
      </c>
    </row>
    <row r="207" spans="1:2" ht="15.75">
      <c r="A207" s="379"/>
    </row>
    <row r="208" spans="1:2" ht="18.75">
      <c r="A208" s="153" t="s">
        <v>787</v>
      </c>
    </row>
    <row r="209" spans="1:1" ht="15.75">
      <c r="A209" s="357"/>
    </row>
    <row r="210" spans="1:1" ht="18.75">
      <c r="A210" s="153" t="s">
        <v>788</v>
      </c>
    </row>
    <row r="211" spans="1:1" ht="15.75">
      <c r="A211" s="379"/>
    </row>
    <row r="212" spans="1:1" ht="17.25">
      <c r="A212" s="409" t="s">
        <v>789</v>
      </c>
    </row>
    <row r="213" spans="1:1" ht="15.75">
      <c r="A213" s="379"/>
    </row>
    <row r="214" spans="1:1" ht="15.75">
      <c r="A214" s="357" t="s">
        <v>790</v>
      </c>
    </row>
    <row r="215" spans="1:1" ht="15.75">
      <c r="A215" s="410"/>
    </row>
    <row r="216" spans="1:1" ht="15.75">
      <c r="A216" s="357" t="s">
        <v>791</v>
      </c>
    </row>
    <row r="217" spans="1:1" ht="63">
      <c r="A217" s="379" t="s">
        <v>792</v>
      </c>
    </row>
    <row r="218" spans="1:1" ht="15.75">
      <c r="A218" s="410"/>
    </row>
    <row r="219" spans="1:1" ht="15.75">
      <c r="A219" s="357" t="s">
        <v>793</v>
      </c>
    </row>
    <row r="220" spans="1:1" ht="63">
      <c r="A220" s="379" t="s">
        <v>794</v>
      </c>
    </row>
    <row r="221" spans="1:1" ht="15.75">
      <c r="A221" s="379"/>
    </row>
    <row r="222" spans="1:1" ht="31.5">
      <c r="A222" s="379" t="s">
        <v>795</v>
      </c>
    </row>
    <row r="223" spans="1:1" ht="15.75">
      <c r="A223" s="411"/>
    </row>
    <row r="224" spans="1:1" ht="15.75">
      <c r="A224" s="379" t="s">
        <v>796</v>
      </c>
    </row>
    <row r="225" spans="1:1" ht="15.75">
      <c r="A225" s="379"/>
    </row>
    <row r="226" spans="1:1" ht="63">
      <c r="A226" s="379" t="s">
        <v>797</v>
      </c>
    </row>
    <row r="227" spans="1:1" ht="15.75">
      <c r="A227" s="379"/>
    </row>
    <row r="228" spans="1:1" ht="63">
      <c r="A228" s="379" t="s">
        <v>798</v>
      </c>
    </row>
    <row r="229" spans="1:1" ht="15.75">
      <c r="A229" s="379"/>
    </row>
    <row r="230" spans="1:1" ht="15.75">
      <c r="A230" s="357" t="s">
        <v>799</v>
      </c>
    </row>
    <row r="231" spans="1:1" ht="78.75">
      <c r="A231" s="379" t="s">
        <v>800</v>
      </c>
    </row>
    <row r="232" spans="1:1" ht="15">
      <c r="A232" s="356"/>
    </row>
    <row r="233" spans="1:1" ht="15.75">
      <c r="A233" s="357" t="s">
        <v>801</v>
      </c>
    </row>
    <row r="234" spans="1:1" ht="63">
      <c r="A234" s="379" t="s">
        <v>802</v>
      </c>
    </row>
    <row r="235" spans="1:1" ht="15.75">
      <c r="A235" s="379"/>
    </row>
    <row r="236" spans="1:1" ht="31.5">
      <c r="A236" s="379" t="s">
        <v>803</v>
      </c>
    </row>
    <row r="237" spans="1:1" ht="15.75">
      <c r="A237" s="379"/>
    </row>
    <row r="238" spans="1:1" ht="15.75">
      <c r="A238" s="357" t="s">
        <v>804</v>
      </c>
    </row>
    <row r="239" spans="1:1" ht="63">
      <c r="A239" s="379" t="s">
        <v>805</v>
      </c>
    </row>
    <row r="240" spans="1:1" ht="15.75">
      <c r="A240" s="379" t="s">
        <v>762</v>
      </c>
    </row>
    <row r="241" spans="1:1" ht="31.5">
      <c r="A241" s="379" t="s">
        <v>806</v>
      </c>
    </row>
    <row r="242" spans="1:1" ht="15.75">
      <c r="A242" s="379"/>
    </row>
    <row r="243" spans="1:1" ht="31.5">
      <c r="A243" s="357" t="s">
        <v>807</v>
      </c>
    </row>
    <row r="244" spans="1:1" ht="78.75">
      <c r="A244" s="379" t="s">
        <v>808</v>
      </c>
    </row>
    <row r="245" spans="1:1" ht="15.75">
      <c r="A245" s="379"/>
    </row>
    <row r="246" spans="1:1" ht="15.75">
      <c r="A246" s="381" t="s">
        <v>809</v>
      </c>
    </row>
    <row r="247" spans="1:1" ht="15.75">
      <c r="A247" s="412" t="s">
        <v>810</v>
      </c>
    </row>
    <row r="248" spans="1:1" ht="47.25">
      <c r="A248" s="413" t="s">
        <v>811</v>
      </c>
    </row>
    <row r="249" spans="1:1" ht="15.75">
      <c r="A249" s="413"/>
    </row>
    <row r="250" spans="1:1" ht="31.5">
      <c r="A250" s="357" t="s">
        <v>812</v>
      </c>
    </row>
    <row r="251" spans="1:1" ht="63">
      <c r="A251" s="379" t="s">
        <v>813</v>
      </c>
    </row>
    <row r="252" spans="1:1" ht="15.75">
      <c r="A252" s="379"/>
    </row>
    <row r="253" spans="1:1" ht="34.5">
      <c r="A253" s="153" t="s">
        <v>814</v>
      </c>
    </row>
    <row r="254" spans="1:1" ht="15.75">
      <c r="A254" s="357"/>
    </row>
    <row r="255" spans="1:1" ht="33">
      <c r="A255" s="409" t="s">
        <v>815</v>
      </c>
    </row>
    <row r="256" spans="1:1" ht="15.75">
      <c r="A256" s="410"/>
    </row>
    <row r="257" spans="1:2" ht="378">
      <c r="A257" s="357" t="s">
        <v>816</v>
      </c>
      <c r="B257" s="357" t="s">
        <v>817</v>
      </c>
    </row>
    <row r="258" spans="1:2" ht="78.75">
      <c r="A258" s="379" t="s">
        <v>818</v>
      </c>
    </row>
    <row r="259" spans="1:2" ht="15.75">
      <c r="A259" s="379" t="s">
        <v>762</v>
      </c>
    </row>
    <row r="260" spans="1:2" ht="63">
      <c r="A260" s="379" t="s">
        <v>819</v>
      </c>
    </row>
    <row r="261" spans="1:2" ht="15.75">
      <c r="A261" s="379"/>
    </row>
    <row r="262" spans="1:2" ht="94.5">
      <c r="A262" s="379" t="s">
        <v>820</v>
      </c>
    </row>
    <row r="263" spans="1:2" ht="15.75">
      <c r="A263" s="379"/>
    </row>
    <row r="264" spans="1:2" ht="47.25">
      <c r="A264" s="379" t="s">
        <v>821</v>
      </c>
    </row>
    <row r="265" spans="1:2" ht="15.75">
      <c r="A265" s="379" t="s">
        <v>762</v>
      </c>
    </row>
    <row r="266" spans="1:2" ht="378">
      <c r="A266" s="357" t="s">
        <v>822</v>
      </c>
      <c r="B266" s="357" t="s">
        <v>823</v>
      </c>
    </row>
    <row r="267" spans="1:2" ht="63">
      <c r="A267" s="413" t="s">
        <v>824</v>
      </c>
    </row>
    <row r="268" spans="1:2" ht="15.75">
      <c r="A268" s="410"/>
    </row>
    <row r="269" spans="1:2" ht="31.5">
      <c r="A269" s="357" t="s">
        <v>825</v>
      </c>
    </row>
    <row r="270" spans="1:2" ht="15.75">
      <c r="A270" s="357" t="s">
        <v>762</v>
      </c>
    </row>
    <row r="271" spans="1:2" ht="15.75">
      <c r="A271" s="357" t="s">
        <v>790</v>
      </c>
    </row>
    <row r="272" spans="1:2" ht="31.5">
      <c r="A272" s="379" t="s">
        <v>826</v>
      </c>
    </row>
    <row r="273" spans="1:1" ht="18.75">
      <c r="A273" s="414"/>
    </row>
    <row r="274" spans="1:1" ht="15.75">
      <c r="A274" s="357" t="s">
        <v>827</v>
      </c>
    </row>
    <row r="275" spans="1:1" ht="15.75">
      <c r="A275" s="357"/>
    </row>
    <row r="276" spans="1:1" ht="94.5">
      <c r="A276" s="413" t="s">
        <v>828</v>
      </c>
    </row>
    <row r="277" spans="1:1" ht="15.75">
      <c r="A277" s="361"/>
    </row>
    <row r="278" spans="1:1" ht="15.75">
      <c r="A278" s="361" t="s">
        <v>829</v>
      </c>
    </row>
    <row r="279" spans="1:1" ht="15.75">
      <c r="A279" s="379" t="s">
        <v>830</v>
      </c>
    </row>
    <row r="280" spans="1:1" ht="15.75">
      <c r="A280" s="379" t="s">
        <v>831</v>
      </c>
    </row>
    <row r="281" spans="1:1" ht="63">
      <c r="A281" s="379" t="s">
        <v>832</v>
      </c>
    </row>
    <row r="282" spans="1:1" ht="47.25">
      <c r="A282" s="379" t="s">
        <v>833</v>
      </c>
    </row>
    <row r="283" spans="1:1" ht="31.5">
      <c r="A283" s="379" t="s">
        <v>834</v>
      </c>
    </row>
    <row r="284" spans="1:1" ht="31.5">
      <c r="A284" s="379" t="s">
        <v>835</v>
      </c>
    </row>
    <row r="285" spans="1:1" ht="47.25">
      <c r="A285" s="379" t="s">
        <v>836</v>
      </c>
    </row>
    <row r="286" spans="1:1" ht="15.75">
      <c r="A286" s="379"/>
    </row>
    <row r="287" spans="1:1" ht="15.75">
      <c r="A287" s="357" t="s">
        <v>837</v>
      </c>
    </row>
    <row r="288" spans="1:1" ht="47.25">
      <c r="A288" s="379" t="s">
        <v>838</v>
      </c>
    </row>
    <row r="289" spans="1:1" ht="15.75">
      <c r="A289" s="379"/>
    </row>
    <row r="290" spans="1:1" ht="15.75">
      <c r="A290" s="379" t="s">
        <v>839</v>
      </c>
    </row>
    <row r="291" spans="1:1" ht="15.75">
      <c r="A291" s="379"/>
    </row>
    <row r="292" spans="1:1" ht="15.75">
      <c r="A292" s="379" t="s">
        <v>840</v>
      </c>
    </row>
    <row r="293" spans="1:1" ht="31.5">
      <c r="A293" s="379" t="s">
        <v>841</v>
      </c>
    </row>
    <row r="294" spans="1:1" ht="31.5">
      <c r="A294" s="379" t="s">
        <v>842</v>
      </c>
    </row>
    <row r="295" spans="1:1" ht="15.75">
      <c r="A295" s="379" t="s">
        <v>843</v>
      </c>
    </row>
    <row r="296" spans="1:1" ht="31.5">
      <c r="A296" s="379" t="s">
        <v>844</v>
      </c>
    </row>
    <row r="297" spans="1:1" ht="15.75">
      <c r="A297" s="415"/>
    </row>
    <row r="298" spans="1:1" ht="34.5">
      <c r="A298" s="153" t="s">
        <v>845</v>
      </c>
    </row>
    <row r="299" spans="1:1" ht="17.25">
      <c r="A299" s="416" t="s">
        <v>846</v>
      </c>
    </row>
    <row r="300" spans="1:1" ht="15.75">
      <c r="A300" s="408"/>
    </row>
    <row r="301" spans="1:1" ht="15.75">
      <c r="A301" s="357" t="s">
        <v>790</v>
      </c>
    </row>
    <row r="302" spans="1:1" ht="15.75">
      <c r="A302" s="413"/>
    </row>
    <row r="303" spans="1:1" ht="15.75">
      <c r="A303" s="417" t="s">
        <v>847</v>
      </c>
    </row>
    <row r="304" spans="1:1" ht="31.5">
      <c r="A304" s="379" t="s">
        <v>848</v>
      </c>
    </row>
    <row r="305" spans="1:1" ht="15">
      <c r="A305" s="356"/>
    </row>
    <row r="306" spans="1:1" ht="31.5">
      <c r="A306" s="417" t="s">
        <v>849</v>
      </c>
    </row>
    <row r="307" spans="1:1" ht="47.25">
      <c r="A307" s="379" t="s">
        <v>850</v>
      </c>
    </row>
    <row r="308" spans="1:1" ht="15.75">
      <c r="A308" s="379"/>
    </row>
    <row r="309" spans="1:1" ht="31.5">
      <c r="A309" s="417" t="s">
        <v>851</v>
      </c>
    </row>
    <row r="310" spans="1:1" ht="15">
      <c r="A310" s="356"/>
    </row>
    <row r="311" spans="1:1" ht="47.25">
      <c r="A311" s="379" t="s">
        <v>852</v>
      </c>
    </row>
    <row r="312" spans="1:1" ht="15.75">
      <c r="A312" s="379"/>
    </row>
    <row r="313" spans="1:1" ht="15.75">
      <c r="A313" s="417" t="s">
        <v>853</v>
      </c>
    </row>
    <row r="314" spans="1:1" ht="63">
      <c r="A314" s="379" t="s">
        <v>854</v>
      </c>
    </row>
    <row r="315" spans="1:1" ht="15.75">
      <c r="A315" s="357"/>
    </row>
    <row r="316" spans="1:1" ht="34.5">
      <c r="A316" s="153" t="s">
        <v>855</v>
      </c>
    </row>
    <row r="317" spans="1:1" ht="15.75">
      <c r="A317" s="357" t="s">
        <v>790</v>
      </c>
    </row>
    <row r="318" spans="1:1" ht="17.25">
      <c r="A318" s="409" t="s">
        <v>856</v>
      </c>
    </row>
    <row r="319" spans="1:1" ht="17.25">
      <c r="A319" s="409"/>
    </row>
    <row r="320" spans="1:1" ht="17.25">
      <c r="A320" s="409" t="s">
        <v>857</v>
      </c>
    </row>
    <row r="321" spans="1:2" ht="15.75">
      <c r="A321" s="357"/>
    </row>
    <row r="322" spans="1:2" ht="15.75">
      <c r="A322" s="357" t="s">
        <v>858</v>
      </c>
    </row>
    <row r="323" spans="1:2" ht="94.5">
      <c r="A323" s="413" t="s">
        <v>859</v>
      </c>
    </row>
    <row r="324" spans="1:2" ht="15.75">
      <c r="A324" s="379"/>
    </row>
    <row r="325" spans="1:2" ht="15.75">
      <c r="A325" s="410"/>
    </row>
    <row r="326" spans="1:2" ht="15.75">
      <c r="A326" s="357" t="s">
        <v>860</v>
      </c>
    </row>
    <row r="327" spans="1:2" ht="63">
      <c r="A327" s="379" t="s">
        <v>861</v>
      </c>
    </row>
    <row r="328" spans="1:2" ht="15.75">
      <c r="A328" s="410"/>
    </row>
    <row r="329" spans="1:2" ht="15.75">
      <c r="A329" s="357"/>
    </row>
    <row r="330" spans="1:2" ht="409.5">
      <c r="A330" s="357">
        <v>4.3</v>
      </c>
      <c r="B330" s="357" t="s">
        <v>862</v>
      </c>
    </row>
    <row r="331" spans="1:2" ht="63">
      <c r="A331" s="379" t="s">
        <v>863</v>
      </c>
    </row>
    <row r="332" spans="1:2" ht="15.75">
      <c r="A332" s="357"/>
    </row>
    <row r="333" spans="1:2" ht="15.75">
      <c r="A333" s="357" t="s">
        <v>534</v>
      </c>
    </row>
    <row r="334" spans="1:2" ht="94.5">
      <c r="A334" s="379" t="s">
        <v>864</v>
      </c>
    </row>
    <row r="335" spans="1:2" ht="18.75">
      <c r="A335" s="153"/>
    </row>
    <row r="336" spans="1:2" ht="34.5">
      <c r="A336" s="153" t="s">
        <v>865</v>
      </c>
    </row>
    <row r="337" spans="1:2" ht="17.25">
      <c r="A337" s="409"/>
    </row>
    <row r="338" spans="1:2" ht="33">
      <c r="A338" s="409" t="s">
        <v>866</v>
      </c>
    </row>
    <row r="339" spans="1:2" ht="15.75">
      <c r="A339" s="379"/>
    </row>
    <row r="340" spans="1:2" ht="94.5">
      <c r="A340" s="379" t="s">
        <v>867</v>
      </c>
    </row>
    <row r="341" spans="1:2">
      <c r="A341" s="418"/>
    </row>
    <row r="342" spans="1:2" ht="15.75">
      <c r="A342" s="357" t="s">
        <v>868</v>
      </c>
    </row>
    <row r="343" spans="1:2" ht="15.75">
      <c r="A343" s="357"/>
    </row>
    <row r="344" spans="1:2" ht="362.25">
      <c r="A344" s="357">
        <v>5.0999999999999996</v>
      </c>
      <c r="B344" s="417" t="s">
        <v>869</v>
      </c>
    </row>
    <row r="345" spans="1:2" ht="47.25">
      <c r="A345" s="379" t="s">
        <v>870</v>
      </c>
    </row>
    <row r="346" spans="1:2" ht="15.75">
      <c r="A346" s="379"/>
    </row>
    <row r="347" spans="1:2" ht="126">
      <c r="A347" s="357">
        <v>5.2</v>
      </c>
      <c r="B347" s="357" t="s">
        <v>871</v>
      </c>
    </row>
    <row r="348" spans="1:2" ht="63">
      <c r="A348" s="379" t="s">
        <v>872</v>
      </c>
    </row>
    <row r="349" spans="1:2" ht="15.75">
      <c r="A349" s="357"/>
    </row>
    <row r="350" spans="1:2" ht="15.75">
      <c r="A350" s="357" t="s">
        <v>873</v>
      </c>
    </row>
    <row r="351" spans="1:2" ht="31.5">
      <c r="A351" s="379" t="s">
        <v>874</v>
      </c>
    </row>
    <row r="352" spans="1:2" ht="15.75">
      <c r="A352" s="379"/>
    </row>
    <row r="353" spans="1:1" ht="31.5">
      <c r="A353" s="357" t="s">
        <v>875</v>
      </c>
    </row>
    <row r="354" spans="1:1" ht="78.75">
      <c r="A354" s="379" t="s">
        <v>876</v>
      </c>
    </row>
    <row r="355" spans="1:1" ht="15.75">
      <c r="A355" s="357"/>
    </row>
    <row r="356" spans="1:1" ht="15.75">
      <c r="A356" s="357" t="s">
        <v>554</v>
      </c>
    </row>
    <row r="357" spans="1:1" ht="47.25">
      <c r="A357" s="379" t="s">
        <v>877</v>
      </c>
    </row>
    <row r="358" spans="1:1" ht="15.75">
      <c r="A358" s="357"/>
    </row>
    <row r="359" spans="1:1" ht="47.25">
      <c r="A359" s="379" t="s">
        <v>878</v>
      </c>
    </row>
    <row r="360" spans="1:1" ht="15.75">
      <c r="A360" s="379"/>
    </row>
    <row r="361" spans="1:1" ht="15.75">
      <c r="A361" s="357" t="s">
        <v>555</v>
      </c>
    </row>
    <row r="362" spans="1:1" ht="78.75">
      <c r="A362" s="379" t="s">
        <v>879</v>
      </c>
    </row>
    <row r="363" spans="1:1" ht="15.75">
      <c r="A363" s="379"/>
    </row>
    <row r="364" spans="1:1" ht="15.75">
      <c r="A364" s="357" t="s">
        <v>880</v>
      </c>
    </row>
    <row r="365" spans="1:1" ht="47.25">
      <c r="A365" s="379" t="s">
        <v>881</v>
      </c>
    </row>
    <row r="366" spans="1:1" ht="15.75">
      <c r="A366" s="357"/>
    </row>
    <row r="367" spans="1:1" ht="15.75">
      <c r="A367" s="357" t="s">
        <v>882</v>
      </c>
    </row>
    <row r="368" spans="1:1" ht="47.25">
      <c r="A368" s="379" t="s">
        <v>883</v>
      </c>
    </row>
    <row r="369" spans="1:1" ht="15">
      <c r="A369" s="382"/>
    </row>
    <row r="370" spans="1:1" ht="15.75">
      <c r="A370" s="357" t="s">
        <v>884</v>
      </c>
    </row>
    <row r="371" spans="1:1" ht="47.25">
      <c r="A371" s="379" t="s">
        <v>885</v>
      </c>
    </row>
    <row r="372" spans="1:1" ht="15.75">
      <c r="A372" s="410"/>
    </row>
    <row r="373" spans="1:1" ht="15.75">
      <c r="A373" s="357" t="s">
        <v>886</v>
      </c>
    </row>
    <row r="374" spans="1:1" ht="47.25">
      <c r="A374" s="379" t="s">
        <v>887</v>
      </c>
    </row>
    <row r="375" spans="1:1" ht="47.25">
      <c r="A375" s="379" t="s">
        <v>888</v>
      </c>
    </row>
    <row r="376" spans="1:1" ht="15.75">
      <c r="A376" s="379"/>
    </row>
    <row r="377" spans="1:1" ht="15.75">
      <c r="A377" s="357" t="s">
        <v>889</v>
      </c>
    </row>
    <row r="378" spans="1:1" ht="47.25">
      <c r="A378" s="379" t="s">
        <v>890</v>
      </c>
    </row>
    <row r="379" spans="1:1" ht="15.75">
      <c r="A379" s="413" t="s">
        <v>891</v>
      </c>
    </row>
    <row r="380" spans="1:1" ht="65.25">
      <c r="A380" s="379" t="s">
        <v>892</v>
      </c>
    </row>
    <row r="381" spans="1:1" ht="15.75">
      <c r="A381" s="419"/>
    </row>
    <row r="382" spans="1:1" ht="15.75">
      <c r="A382" s="419"/>
    </row>
    <row r="384" spans="1:1" ht="16.5" thickBot="1">
      <c r="A384" s="357" t="s">
        <v>893</v>
      </c>
    </row>
    <row r="385" spans="1:5" ht="95.25" thickBot="1">
      <c r="A385" s="433" t="s">
        <v>894</v>
      </c>
      <c r="B385" s="434"/>
      <c r="C385" s="420" t="s">
        <v>895</v>
      </c>
      <c r="D385" s="420" t="s">
        <v>896</v>
      </c>
      <c r="E385" s="420" t="s">
        <v>897</v>
      </c>
    </row>
    <row r="386" spans="1:5" ht="15.75" thickBot="1">
      <c r="A386" s="436" t="s">
        <v>898</v>
      </c>
      <c r="B386" s="437"/>
      <c r="C386" s="437"/>
      <c r="D386" s="437"/>
      <c r="E386" s="438"/>
    </row>
    <row r="387" spans="1:5" ht="207" customHeight="1">
      <c r="A387" s="440" t="s">
        <v>899</v>
      </c>
      <c r="B387" s="442" t="s">
        <v>900</v>
      </c>
      <c r="C387" s="443"/>
      <c r="D387" s="368"/>
      <c r="E387" s="448" t="s">
        <v>905</v>
      </c>
    </row>
    <row r="388" spans="1:5" ht="78.75" customHeight="1">
      <c r="A388" s="439"/>
      <c r="B388" s="444" t="s">
        <v>901</v>
      </c>
      <c r="C388" s="445"/>
      <c r="D388" s="368" t="s">
        <v>903</v>
      </c>
      <c r="E388" s="449"/>
    </row>
    <row r="389" spans="1:5" ht="207" customHeight="1">
      <c r="A389" s="439"/>
      <c r="B389" s="444" t="s">
        <v>902</v>
      </c>
      <c r="C389" s="445"/>
      <c r="D389" s="368"/>
      <c r="E389" s="449"/>
    </row>
    <row r="390" spans="1:5" ht="79.5" thickBot="1">
      <c r="A390" s="441"/>
      <c r="B390" s="446"/>
      <c r="C390" s="447"/>
      <c r="D390" s="362" t="s">
        <v>904</v>
      </c>
      <c r="E390" s="450"/>
    </row>
    <row r="391" spans="1:5" ht="16.5" thickBot="1">
      <c r="A391" s="421" t="s">
        <v>906</v>
      </c>
      <c r="B391" s="452"/>
      <c r="C391" s="453"/>
      <c r="D391" s="362"/>
      <c r="E391" s="362"/>
    </row>
    <row r="392" spans="1:5" ht="110.25">
      <c r="A392" s="455" t="s">
        <v>907</v>
      </c>
      <c r="B392" s="458" t="s">
        <v>908</v>
      </c>
      <c r="C392" s="459"/>
      <c r="D392" s="422" t="s">
        <v>909</v>
      </c>
      <c r="E392" s="448" t="s">
        <v>911</v>
      </c>
    </row>
    <row r="393" spans="1:5" ht="63.75" thickBot="1">
      <c r="A393" s="456"/>
      <c r="B393" s="460"/>
      <c r="C393" s="461"/>
      <c r="D393" s="423" t="s">
        <v>910</v>
      </c>
      <c r="E393" s="450"/>
    </row>
    <row r="394" spans="1:5" ht="78" customHeight="1">
      <c r="A394" s="455" t="s">
        <v>912</v>
      </c>
      <c r="B394" s="462" t="s">
        <v>913</v>
      </c>
      <c r="C394" s="463"/>
      <c r="D394" s="424" t="s">
        <v>914</v>
      </c>
      <c r="E394" s="448" t="s">
        <v>916</v>
      </c>
    </row>
    <row r="395" spans="1:5" ht="63.75" thickBot="1">
      <c r="A395" s="456"/>
      <c r="B395" s="464"/>
      <c r="C395" s="465"/>
      <c r="D395" s="423" t="s">
        <v>915</v>
      </c>
      <c r="E395" s="450"/>
    </row>
    <row r="396" spans="1:5" ht="47.25">
      <c r="A396" s="455" t="s">
        <v>917</v>
      </c>
      <c r="B396" s="462" t="s">
        <v>918</v>
      </c>
      <c r="C396" s="463"/>
      <c r="D396" s="424" t="s">
        <v>919</v>
      </c>
      <c r="E396" s="448" t="s">
        <v>921</v>
      </c>
    </row>
    <row r="397" spans="1:5" ht="63">
      <c r="A397" s="454"/>
      <c r="B397" s="466"/>
      <c r="C397" s="467"/>
      <c r="D397" s="424" t="s">
        <v>910</v>
      </c>
      <c r="E397" s="449"/>
    </row>
    <row r="398" spans="1:5" ht="79.5" thickBot="1">
      <c r="A398" s="456"/>
      <c r="B398" s="464"/>
      <c r="C398" s="465"/>
      <c r="D398" s="423" t="s">
        <v>920</v>
      </c>
      <c r="E398" s="450"/>
    </row>
    <row r="399" spans="1:5" ht="63">
      <c r="A399" s="455" t="s">
        <v>922</v>
      </c>
      <c r="B399" s="458" t="s">
        <v>923</v>
      </c>
      <c r="C399" s="459"/>
      <c r="D399" s="424" t="s">
        <v>924</v>
      </c>
      <c r="E399" s="448" t="s">
        <v>926</v>
      </c>
    </row>
    <row r="400" spans="1:5" ht="47.25">
      <c r="A400" s="454"/>
      <c r="B400" s="468"/>
      <c r="C400" s="469"/>
      <c r="D400" s="424" t="s">
        <v>914</v>
      </c>
      <c r="E400" s="449"/>
    </row>
    <row r="401" spans="1:5" ht="63.75" thickBot="1">
      <c r="A401" s="456"/>
      <c r="B401" s="460"/>
      <c r="C401" s="461"/>
      <c r="D401" s="423" t="s">
        <v>925</v>
      </c>
      <c r="E401" s="450"/>
    </row>
    <row r="402" spans="1:5" ht="63">
      <c r="A402" s="455" t="s">
        <v>927</v>
      </c>
      <c r="B402" s="458" t="s">
        <v>928</v>
      </c>
      <c r="C402" s="459"/>
      <c r="D402" s="424" t="s">
        <v>924</v>
      </c>
      <c r="E402" s="448" t="s">
        <v>930</v>
      </c>
    </row>
    <row r="403" spans="1:5" ht="47.25">
      <c r="A403" s="454"/>
      <c r="B403" s="468"/>
      <c r="C403" s="469"/>
      <c r="D403" s="424" t="s">
        <v>914</v>
      </c>
      <c r="E403" s="449"/>
    </row>
    <row r="404" spans="1:5" ht="63.75" thickBot="1">
      <c r="A404" s="456"/>
      <c r="B404" s="460"/>
      <c r="C404" s="461"/>
      <c r="D404" s="423" t="s">
        <v>929</v>
      </c>
      <c r="E404" s="450"/>
    </row>
    <row r="405" spans="1:5" ht="126">
      <c r="A405" s="455" t="s">
        <v>931</v>
      </c>
      <c r="B405" s="458" t="s">
        <v>932</v>
      </c>
      <c r="C405" s="459"/>
      <c r="D405" s="424" t="s">
        <v>933</v>
      </c>
      <c r="E405" s="368" t="s">
        <v>934</v>
      </c>
    </row>
    <row r="406" spans="1:5" ht="158.25" thickBot="1">
      <c r="A406" s="456"/>
      <c r="B406" s="460"/>
      <c r="C406" s="461"/>
      <c r="D406" s="423" t="s">
        <v>914</v>
      </c>
      <c r="E406" s="362" t="s">
        <v>935</v>
      </c>
    </row>
    <row r="407" spans="1:5" ht="141" customHeight="1">
      <c r="A407" s="455" t="s">
        <v>936</v>
      </c>
      <c r="B407" s="458" t="s">
        <v>937</v>
      </c>
      <c r="C407" s="459"/>
      <c r="D407" s="424" t="s">
        <v>938</v>
      </c>
      <c r="E407" s="448" t="s">
        <v>940</v>
      </c>
    </row>
    <row r="408" spans="1:5" ht="63.75" thickBot="1">
      <c r="A408" s="456"/>
      <c r="B408" s="460"/>
      <c r="C408" s="461"/>
      <c r="D408" s="423" t="s">
        <v>939</v>
      </c>
      <c r="E408" s="450"/>
    </row>
    <row r="409" spans="1:5" ht="78.75">
      <c r="A409" s="455" t="s">
        <v>941</v>
      </c>
      <c r="B409" s="458" t="s">
        <v>942</v>
      </c>
      <c r="C409" s="459"/>
      <c r="D409" s="424" t="s">
        <v>920</v>
      </c>
      <c r="E409" s="448" t="s">
        <v>943</v>
      </c>
    </row>
    <row r="410" spans="1:5" ht="63.75" thickBot="1">
      <c r="A410" s="456"/>
      <c r="B410" s="460"/>
      <c r="C410" s="461"/>
      <c r="D410" s="423" t="s">
        <v>915</v>
      </c>
      <c r="E410" s="450"/>
    </row>
    <row r="411" spans="1:5" ht="63">
      <c r="A411" s="455" t="s">
        <v>944</v>
      </c>
      <c r="B411" s="458" t="s">
        <v>945</v>
      </c>
      <c r="C411" s="459"/>
      <c r="D411" s="424" t="s">
        <v>929</v>
      </c>
      <c r="E411" s="448" t="s">
        <v>947</v>
      </c>
    </row>
    <row r="412" spans="1:5" ht="63.75" thickBot="1">
      <c r="A412" s="456"/>
      <c r="B412" s="460"/>
      <c r="C412" s="461"/>
      <c r="D412" s="423" t="s">
        <v>946</v>
      </c>
      <c r="E412" s="450"/>
    </row>
    <row r="413" spans="1:5" ht="15.75" customHeight="1">
      <c r="A413" s="471" t="s">
        <v>790</v>
      </c>
      <c r="B413" s="472"/>
      <c r="C413" s="472"/>
      <c r="D413" s="472"/>
      <c r="E413" s="473"/>
    </row>
    <row r="414" spans="1:5" ht="15.75" customHeight="1">
      <c r="A414" s="474" t="s">
        <v>948</v>
      </c>
      <c r="B414" s="475"/>
      <c r="C414" s="475"/>
      <c r="D414" s="475"/>
      <c r="E414" s="476"/>
    </row>
    <row r="415" spans="1:5" ht="15.75" customHeight="1">
      <c r="A415" s="474" t="s">
        <v>949</v>
      </c>
      <c r="B415" s="475"/>
      <c r="C415" s="475"/>
      <c r="D415" s="475"/>
      <c r="E415" s="476"/>
    </row>
    <row r="416" spans="1:5" ht="15.75" customHeight="1">
      <c r="A416" s="474" t="s">
        <v>950</v>
      </c>
      <c r="B416" s="475"/>
      <c r="C416" s="475"/>
      <c r="D416" s="475"/>
      <c r="E416" s="476"/>
    </row>
    <row r="417" spans="1:5" ht="15.75">
      <c r="A417" s="474"/>
      <c r="B417" s="475"/>
      <c r="C417" s="475"/>
      <c r="D417" s="475"/>
      <c r="E417" s="476"/>
    </row>
    <row r="418" spans="1:5" ht="15.75" customHeight="1">
      <c r="A418" s="474" t="s">
        <v>951</v>
      </c>
      <c r="B418" s="475"/>
      <c r="C418" s="475"/>
      <c r="D418" s="475"/>
      <c r="E418" s="476"/>
    </row>
    <row r="419" spans="1:5" ht="15.75" customHeight="1">
      <c r="A419" s="474" t="s">
        <v>952</v>
      </c>
      <c r="B419" s="475"/>
      <c r="C419" s="475"/>
      <c r="D419" s="475"/>
      <c r="E419" s="476"/>
    </row>
    <row r="420" spans="1:5" ht="15.75" customHeight="1">
      <c r="A420" s="474" t="s">
        <v>953</v>
      </c>
      <c r="B420" s="475"/>
      <c r="C420" s="475"/>
      <c r="D420" s="475"/>
      <c r="E420" s="476"/>
    </row>
    <row r="421" spans="1:5" ht="15.75" customHeight="1">
      <c r="A421" s="474" t="s">
        <v>954</v>
      </c>
      <c r="B421" s="475"/>
      <c r="C421" s="475"/>
      <c r="D421" s="475"/>
      <c r="E421" s="476"/>
    </row>
    <row r="422" spans="1:5" ht="15.75" customHeight="1">
      <c r="A422" s="474" t="s">
        <v>955</v>
      </c>
      <c r="B422" s="475"/>
      <c r="C422" s="475"/>
      <c r="D422" s="475"/>
      <c r="E422" s="476"/>
    </row>
    <row r="423" spans="1:5" ht="15.75" customHeight="1">
      <c r="A423" s="474" t="s">
        <v>956</v>
      </c>
      <c r="B423" s="475"/>
      <c r="C423" s="475"/>
      <c r="D423" s="475"/>
      <c r="E423" s="476"/>
    </row>
    <row r="424" spans="1:5" ht="15.75" customHeight="1">
      <c r="A424" s="474" t="s">
        <v>957</v>
      </c>
      <c r="B424" s="475"/>
      <c r="C424" s="475"/>
      <c r="D424" s="475"/>
      <c r="E424" s="476"/>
    </row>
    <row r="425" spans="1:5" ht="16.5" thickBot="1">
      <c r="A425" s="464"/>
      <c r="B425" s="451"/>
      <c r="C425" s="451"/>
      <c r="D425" s="451"/>
      <c r="E425" s="465"/>
    </row>
    <row r="426" spans="1:5" ht="19.5" thickBot="1">
      <c r="A426" s="477" t="s">
        <v>958</v>
      </c>
      <c r="B426" s="478"/>
      <c r="C426" s="478"/>
      <c r="D426" s="478"/>
      <c r="E426" s="479"/>
    </row>
    <row r="427" spans="1:5" ht="47.25">
      <c r="A427" s="481" t="s">
        <v>959</v>
      </c>
      <c r="B427" s="482"/>
      <c r="C427" s="425"/>
      <c r="D427" s="368" t="s">
        <v>967</v>
      </c>
      <c r="E427" s="448" t="s">
        <v>970</v>
      </c>
    </row>
    <row r="428" spans="1:5" ht="189">
      <c r="A428" s="468" t="s">
        <v>960</v>
      </c>
      <c r="B428" s="469"/>
      <c r="C428" s="424" t="s">
        <v>961</v>
      </c>
      <c r="D428" s="368" t="s">
        <v>968</v>
      </c>
      <c r="E428" s="449"/>
    </row>
    <row r="429" spans="1:5" ht="204.75">
      <c r="A429" s="483"/>
      <c r="B429" s="484"/>
      <c r="C429" s="424" t="s">
        <v>962</v>
      </c>
      <c r="D429" s="368" t="s">
        <v>969</v>
      </c>
      <c r="E429" s="449"/>
    </row>
    <row r="430" spans="1:5" ht="204.75">
      <c r="A430" s="483"/>
      <c r="B430" s="484"/>
      <c r="C430" s="424" t="s">
        <v>963</v>
      </c>
      <c r="D430" s="426"/>
      <c r="E430" s="449"/>
    </row>
    <row r="431" spans="1:5" ht="157.5">
      <c r="A431" s="483"/>
      <c r="B431" s="484"/>
      <c r="C431" s="424" t="s">
        <v>964</v>
      </c>
      <c r="D431" s="426"/>
      <c r="E431" s="449"/>
    </row>
    <row r="432" spans="1:5" ht="378">
      <c r="A432" s="483"/>
      <c r="B432" s="484"/>
      <c r="C432" s="424" t="s">
        <v>965</v>
      </c>
      <c r="D432" s="426"/>
      <c r="E432" s="449"/>
    </row>
    <row r="433" spans="1:5" ht="174" thickBot="1">
      <c r="A433" s="446"/>
      <c r="B433" s="447"/>
      <c r="C433" s="423" t="s">
        <v>966</v>
      </c>
      <c r="D433" s="387"/>
      <c r="E433" s="450"/>
    </row>
    <row r="434" spans="1:5" ht="16.5" thickBot="1">
      <c r="A434" s="433" t="s">
        <v>971</v>
      </c>
      <c r="B434" s="434"/>
      <c r="C434" s="427"/>
      <c r="D434" s="362"/>
      <c r="E434" s="362"/>
    </row>
    <row r="435" spans="1:5" ht="409.6" customHeight="1">
      <c r="A435" s="471" t="s">
        <v>972</v>
      </c>
      <c r="B435" s="473"/>
      <c r="C435" s="488" t="s">
        <v>973</v>
      </c>
      <c r="D435" s="424" t="s">
        <v>974</v>
      </c>
      <c r="E435" s="448" t="s">
        <v>977</v>
      </c>
    </row>
    <row r="436" spans="1:5" ht="47.25">
      <c r="A436" s="470"/>
      <c r="B436" s="486"/>
      <c r="C436" s="489"/>
      <c r="D436" s="424" t="s">
        <v>975</v>
      </c>
      <c r="E436" s="449"/>
    </row>
    <row r="437" spans="1:5" ht="48" thickBot="1">
      <c r="A437" s="485"/>
      <c r="B437" s="487"/>
      <c r="C437" s="490"/>
      <c r="D437" s="423" t="s">
        <v>976</v>
      </c>
      <c r="E437" s="450"/>
    </row>
    <row r="438" spans="1:5" ht="268.5" customHeight="1">
      <c r="A438" s="471" t="s">
        <v>978</v>
      </c>
      <c r="B438" s="473"/>
      <c r="C438" s="488" t="s">
        <v>979</v>
      </c>
      <c r="D438" s="368" t="s">
        <v>980</v>
      </c>
      <c r="E438" s="448" t="s">
        <v>977</v>
      </c>
    </row>
    <row r="439" spans="1:5" ht="16.5" thickBot="1">
      <c r="A439" s="485"/>
      <c r="B439" s="487"/>
      <c r="C439" s="490"/>
      <c r="D439" s="362" t="s">
        <v>981</v>
      </c>
      <c r="E439" s="450"/>
    </row>
    <row r="440" spans="1:5" ht="15.75" thickBot="1">
      <c r="A440" s="436" t="s">
        <v>982</v>
      </c>
      <c r="B440" s="437"/>
      <c r="C440" s="437"/>
      <c r="D440" s="437"/>
      <c r="E440" s="438"/>
    </row>
    <row r="441" spans="1:5" ht="78" customHeight="1">
      <c r="A441" s="492" t="s">
        <v>983</v>
      </c>
      <c r="B441" s="493"/>
      <c r="C441" s="448" t="s">
        <v>984</v>
      </c>
      <c r="D441" s="368" t="s">
        <v>985</v>
      </c>
      <c r="E441" s="448" t="s">
        <v>977</v>
      </c>
    </row>
    <row r="442" spans="1:5" ht="47.25">
      <c r="A442" s="491"/>
      <c r="B442" s="494"/>
      <c r="C442" s="449"/>
      <c r="D442" s="368" t="s">
        <v>980</v>
      </c>
      <c r="E442" s="449"/>
    </row>
    <row r="443" spans="1:5" ht="16.5" thickBot="1">
      <c r="A443" s="495"/>
      <c r="B443" s="496"/>
      <c r="C443" s="450"/>
      <c r="D443" s="362" t="s">
        <v>981</v>
      </c>
      <c r="E443" s="450"/>
    </row>
    <row r="444" spans="1:5" ht="78" customHeight="1">
      <c r="A444" s="492" t="s">
        <v>986</v>
      </c>
      <c r="B444" s="493"/>
      <c r="C444" s="448" t="s">
        <v>984</v>
      </c>
      <c r="D444" s="368" t="s">
        <v>985</v>
      </c>
      <c r="E444" s="448" t="s">
        <v>977</v>
      </c>
    </row>
    <row r="445" spans="1:5" ht="47.25">
      <c r="A445" s="491"/>
      <c r="B445" s="494"/>
      <c r="C445" s="449"/>
      <c r="D445" s="368" t="s">
        <v>980</v>
      </c>
      <c r="E445" s="449"/>
    </row>
    <row r="446" spans="1:5" ht="16.5" thickBot="1">
      <c r="A446" s="495"/>
      <c r="B446" s="496"/>
      <c r="C446" s="450"/>
      <c r="D446" s="362" t="s">
        <v>981</v>
      </c>
      <c r="E446" s="450"/>
    </row>
    <row r="447" spans="1:5" ht="90.75" thickBot="1">
      <c r="A447" s="497" t="s">
        <v>987</v>
      </c>
      <c r="B447" s="498"/>
      <c r="C447" s="363" t="s">
        <v>988</v>
      </c>
      <c r="D447" s="362" t="s">
        <v>989</v>
      </c>
      <c r="E447" s="362" t="s">
        <v>990</v>
      </c>
    </row>
    <row r="448" spans="1:5" ht="15.75" customHeight="1">
      <c r="A448" s="471" t="s">
        <v>991</v>
      </c>
      <c r="B448" s="472"/>
      <c r="C448" s="472"/>
      <c r="D448" s="472"/>
      <c r="E448" s="473"/>
    </row>
    <row r="449" spans="1:5" ht="15.75" customHeight="1">
      <c r="A449" s="474" t="s">
        <v>992</v>
      </c>
      <c r="B449" s="475"/>
      <c r="C449" s="475"/>
      <c r="D449" s="475"/>
      <c r="E449" s="476"/>
    </row>
    <row r="450" spans="1:5" ht="15.75" customHeight="1">
      <c r="A450" s="474" t="s">
        <v>993</v>
      </c>
      <c r="B450" s="475"/>
      <c r="C450" s="475"/>
      <c r="D450" s="475"/>
      <c r="E450" s="476"/>
    </row>
    <row r="451" spans="1:5" ht="15" customHeight="1">
      <c r="A451" s="480" t="s">
        <v>994</v>
      </c>
      <c r="B451" s="499"/>
      <c r="C451" s="499"/>
      <c r="D451" s="499"/>
      <c r="E451" s="500"/>
    </row>
    <row r="452" spans="1:5" ht="15" customHeight="1">
      <c r="A452" s="501" t="s">
        <v>995</v>
      </c>
      <c r="B452" s="502"/>
      <c r="C452" s="502"/>
      <c r="D452" s="502"/>
      <c r="E452" s="503"/>
    </row>
    <row r="453" spans="1:5" ht="15.75" customHeight="1" thickBot="1">
      <c r="A453" s="435" t="s">
        <v>996</v>
      </c>
      <c r="B453" s="504"/>
      <c r="C453" s="504"/>
      <c r="D453" s="504"/>
      <c r="E453" s="505"/>
    </row>
    <row r="454" spans="1:5" ht="19.5" thickBot="1">
      <c r="A454" s="477" t="s">
        <v>997</v>
      </c>
      <c r="B454" s="478"/>
      <c r="C454" s="478"/>
      <c r="D454" s="478"/>
      <c r="E454" s="479"/>
    </row>
    <row r="455" spans="1:5" ht="15.75">
      <c r="A455" s="481" t="s">
        <v>998</v>
      </c>
      <c r="B455" s="482"/>
      <c r="C455" s="428"/>
      <c r="D455" s="448" t="s">
        <v>1003</v>
      </c>
      <c r="E455" s="448"/>
    </row>
    <row r="456" spans="1:5" ht="189">
      <c r="A456" s="468" t="s">
        <v>999</v>
      </c>
      <c r="B456" s="469"/>
      <c r="C456" s="429" t="s">
        <v>1000</v>
      </c>
      <c r="D456" s="449"/>
      <c r="E456" s="449"/>
    </row>
    <row r="457" spans="1:5" ht="173.25">
      <c r="A457" s="483"/>
      <c r="B457" s="484"/>
      <c r="C457" s="429" t="s">
        <v>1001</v>
      </c>
      <c r="D457" s="449"/>
      <c r="E457" s="449"/>
    </row>
    <row r="458" spans="1:5" ht="252.75" thickBot="1">
      <c r="A458" s="446"/>
      <c r="B458" s="447"/>
      <c r="C458" s="430" t="s">
        <v>1002</v>
      </c>
      <c r="D458" s="450"/>
      <c r="E458" s="450"/>
    </row>
    <row r="459" spans="1:5" ht="16.5" thickBot="1">
      <c r="A459" s="433" t="s">
        <v>906</v>
      </c>
      <c r="B459" s="434"/>
      <c r="C459" s="427"/>
      <c r="D459" s="362"/>
      <c r="E459" s="362"/>
    </row>
    <row r="460" spans="1:5" ht="144" customHeight="1">
      <c r="A460" s="506" t="s">
        <v>1004</v>
      </c>
      <c r="B460" s="507"/>
      <c r="C460" s="377" t="s">
        <v>1005</v>
      </c>
      <c r="D460" s="448" t="s">
        <v>1006</v>
      </c>
      <c r="E460" s="448" t="s">
        <v>1007</v>
      </c>
    </row>
    <row r="461" spans="1:5" ht="13.5" thickBot="1">
      <c r="A461" s="508"/>
      <c r="B461" s="509"/>
      <c r="C461" s="378"/>
      <c r="D461" s="450"/>
      <c r="E461" s="450"/>
    </row>
    <row r="462" spans="1:5" ht="271.5" customHeight="1">
      <c r="A462" s="462" t="s">
        <v>1008</v>
      </c>
      <c r="B462" s="463"/>
      <c r="C462" s="488" t="s">
        <v>1009</v>
      </c>
      <c r="D462" s="448" t="s">
        <v>1010</v>
      </c>
      <c r="E462" s="448" t="s">
        <v>990</v>
      </c>
    </row>
    <row r="463" spans="1:5" ht="13.5" thickBot="1">
      <c r="A463" s="464"/>
      <c r="B463" s="465"/>
      <c r="C463" s="490"/>
      <c r="D463" s="450"/>
      <c r="E463" s="450"/>
    </row>
    <row r="464" spans="1:5" ht="181.5" customHeight="1">
      <c r="A464" s="462" t="s">
        <v>1011</v>
      </c>
      <c r="B464" s="463"/>
      <c r="C464" s="488" t="s">
        <v>1012</v>
      </c>
      <c r="D464" s="448" t="s">
        <v>1013</v>
      </c>
      <c r="E464" s="448" t="s">
        <v>1014</v>
      </c>
    </row>
    <row r="465" spans="1:5" ht="13.5" thickBot="1">
      <c r="A465" s="464"/>
      <c r="B465" s="465"/>
      <c r="C465" s="490"/>
      <c r="D465" s="450"/>
      <c r="E465" s="450"/>
    </row>
    <row r="466" spans="1:5" ht="141" customHeight="1">
      <c r="A466" s="506" t="s">
        <v>1015</v>
      </c>
      <c r="B466" s="507"/>
      <c r="C466" s="377" t="s">
        <v>1016</v>
      </c>
      <c r="D466" s="368" t="s">
        <v>1017</v>
      </c>
      <c r="E466" s="448" t="s">
        <v>1019</v>
      </c>
    </row>
    <row r="467" spans="1:5" ht="48" thickBot="1">
      <c r="A467" s="508"/>
      <c r="B467" s="509"/>
      <c r="C467" s="378"/>
      <c r="D467" s="362" t="s">
        <v>1018</v>
      </c>
      <c r="E467" s="450"/>
    </row>
    <row r="468" spans="1:5" ht="240.75" thickBot="1">
      <c r="A468" s="510" t="s">
        <v>1020</v>
      </c>
      <c r="B468" s="511"/>
      <c r="C468" s="431" t="s">
        <v>1021</v>
      </c>
      <c r="D468" s="362" t="s">
        <v>1022</v>
      </c>
      <c r="E468" s="362" t="s">
        <v>990</v>
      </c>
    </row>
    <row r="469" spans="1:5" ht="15.75" customHeight="1">
      <c r="A469" s="471" t="s">
        <v>790</v>
      </c>
      <c r="B469" s="472"/>
      <c r="C469" s="472"/>
      <c r="D469" s="472"/>
      <c r="E469" s="473"/>
    </row>
    <row r="470" spans="1:5" ht="15.75" customHeight="1">
      <c r="A470" s="512" t="s">
        <v>1023</v>
      </c>
      <c r="B470" s="513"/>
      <c r="C470" s="513"/>
      <c r="D470" s="513"/>
      <c r="E470" s="514"/>
    </row>
    <row r="471" spans="1:5" ht="15.75" customHeight="1">
      <c r="A471" s="512" t="s">
        <v>1024</v>
      </c>
      <c r="B471" s="513"/>
      <c r="C471" s="513"/>
      <c r="D471" s="513"/>
      <c r="E471" s="514"/>
    </row>
    <row r="472" spans="1:5" ht="15.75" customHeight="1">
      <c r="A472" s="512" t="s">
        <v>1025</v>
      </c>
      <c r="B472" s="513"/>
      <c r="C472" s="513"/>
      <c r="D472" s="513"/>
      <c r="E472" s="514"/>
    </row>
    <row r="473" spans="1:5" ht="15.75" customHeight="1">
      <c r="A473" s="512" t="s">
        <v>1026</v>
      </c>
      <c r="B473" s="513"/>
      <c r="C473" s="513"/>
      <c r="D473" s="513"/>
      <c r="E473" s="514"/>
    </row>
    <row r="474" spans="1:5" ht="15.75" customHeight="1">
      <c r="A474" s="512" t="s">
        <v>1027</v>
      </c>
      <c r="B474" s="513"/>
      <c r="C474" s="513"/>
      <c r="D474" s="513"/>
      <c r="E474" s="514"/>
    </row>
    <row r="475" spans="1:5" ht="16.5" thickBot="1">
      <c r="A475" s="464"/>
      <c r="B475" s="451"/>
      <c r="C475" s="451"/>
      <c r="D475" s="451"/>
      <c r="E475" s="465"/>
    </row>
    <row r="476" spans="1:5" ht="19.5" thickBot="1">
      <c r="A476" s="477" t="s">
        <v>1028</v>
      </c>
      <c r="B476" s="478"/>
      <c r="C476" s="478"/>
      <c r="D476" s="478"/>
      <c r="E476" s="479"/>
    </row>
    <row r="477" spans="1:5" ht="94.5">
      <c r="A477" s="481" t="s">
        <v>1029</v>
      </c>
      <c r="B477" s="482"/>
      <c r="C477" s="368" t="s">
        <v>1030</v>
      </c>
      <c r="D477" s="368" t="s">
        <v>1032</v>
      </c>
      <c r="E477" s="448"/>
    </row>
    <row r="478" spans="1:5" ht="174" thickBot="1">
      <c r="A478" s="460" t="s">
        <v>612</v>
      </c>
      <c r="B478" s="461"/>
      <c r="C478" s="362" t="s">
        <v>1031</v>
      </c>
      <c r="D478" s="362" t="s">
        <v>1003</v>
      </c>
      <c r="E478" s="450"/>
    </row>
    <row r="479" spans="1:5" ht="16.5" thickBot="1">
      <c r="A479" s="433" t="s">
        <v>906</v>
      </c>
      <c r="B479" s="434"/>
      <c r="C479" s="364"/>
      <c r="D479" s="364"/>
      <c r="E479" s="364"/>
    </row>
    <row r="480" spans="1:5" ht="177.75" customHeight="1">
      <c r="A480" s="506" t="s">
        <v>1033</v>
      </c>
      <c r="B480" s="507"/>
      <c r="C480" s="488" t="s">
        <v>1034</v>
      </c>
      <c r="D480" s="368" t="s">
        <v>1035</v>
      </c>
      <c r="E480" s="448" t="s">
        <v>1037</v>
      </c>
    </row>
    <row r="481" spans="1:5" ht="32.25" thickBot="1">
      <c r="A481" s="508"/>
      <c r="B481" s="509"/>
      <c r="C481" s="490"/>
      <c r="D481" s="362" t="s">
        <v>1036</v>
      </c>
      <c r="E481" s="450"/>
    </row>
    <row r="482" spans="1:5" ht="78" customHeight="1">
      <c r="A482" s="506" t="s">
        <v>1038</v>
      </c>
      <c r="B482" s="507"/>
      <c r="C482" s="515" t="s">
        <v>1039</v>
      </c>
      <c r="D482" s="368" t="s">
        <v>1040</v>
      </c>
      <c r="E482" s="448" t="s">
        <v>1042</v>
      </c>
    </row>
    <row r="483" spans="1:5" ht="48" thickBot="1">
      <c r="A483" s="508"/>
      <c r="B483" s="509"/>
      <c r="C483" s="516"/>
      <c r="D483" s="362" t="s">
        <v>1041</v>
      </c>
      <c r="E483" s="450"/>
    </row>
    <row r="484" spans="1:5" ht="151.5" customHeight="1">
      <c r="A484" s="506" t="s">
        <v>1043</v>
      </c>
      <c r="B484" s="507"/>
      <c r="C484" s="488" t="s">
        <v>1044</v>
      </c>
      <c r="D484" s="448" t="s">
        <v>1036</v>
      </c>
      <c r="E484" s="448" t="s">
        <v>1045</v>
      </c>
    </row>
    <row r="485" spans="1:5" ht="13.5" thickBot="1">
      <c r="A485" s="508"/>
      <c r="B485" s="509"/>
      <c r="C485" s="490"/>
      <c r="D485" s="450"/>
      <c r="E485" s="450"/>
    </row>
    <row r="486" spans="1:5" ht="320.25" thickBot="1">
      <c r="A486" s="510" t="s">
        <v>1046</v>
      </c>
      <c r="B486" s="511"/>
      <c r="C486" s="431" t="s">
        <v>1047</v>
      </c>
      <c r="D486" s="362" t="s">
        <v>1048</v>
      </c>
      <c r="E486" s="362" t="s">
        <v>1049</v>
      </c>
    </row>
    <row r="487" spans="1:5" ht="15.75" customHeight="1">
      <c r="A487" s="517" t="s">
        <v>1050</v>
      </c>
      <c r="B487" s="518"/>
      <c r="C487" s="518"/>
      <c r="D487" s="518"/>
      <c r="E487" s="519"/>
    </row>
    <row r="488" spans="1:5" ht="15.75" customHeight="1">
      <c r="A488" s="520" t="s">
        <v>1051</v>
      </c>
      <c r="B488" s="521"/>
      <c r="C488" s="521"/>
      <c r="D488" s="521"/>
      <c r="E488" s="522"/>
    </row>
    <row r="489" spans="1:5" ht="15.75" customHeight="1">
      <c r="A489" s="520" t="s">
        <v>1052</v>
      </c>
      <c r="B489" s="521"/>
      <c r="C489" s="521"/>
      <c r="D489" s="521"/>
      <c r="E489" s="522"/>
    </row>
    <row r="490" spans="1:5" ht="15.75" customHeight="1">
      <c r="A490" s="520" t="s">
        <v>1053</v>
      </c>
      <c r="B490" s="521"/>
      <c r="C490" s="521"/>
      <c r="D490" s="521"/>
      <c r="E490" s="522"/>
    </row>
    <row r="491" spans="1:5" ht="15.75" thickBot="1">
      <c r="A491" s="523" t="s">
        <v>1054</v>
      </c>
      <c r="B491" s="524"/>
      <c r="C491" s="524"/>
      <c r="D491" s="524"/>
      <c r="E491" s="525"/>
    </row>
    <row r="492" spans="1:5" ht="30" customHeight="1" thickBot="1">
      <c r="A492" s="436" t="s">
        <v>1055</v>
      </c>
      <c r="B492" s="437"/>
      <c r="C492" s="437"/>
      <c r="D492" s="437"/>
      <c r="E492" s="438"/>
    </row>
    <row r="493" spans="1:5" ht="15.75" thickBot="1">
      <c r="A493" s="436" t="s">
        <v>1056</v>
      </c>
      <c r="B493" s="437"/>
      <c r="C493" s="437"/>
      <c r="D493" s="437"/>
      <c r="E493" s="438"/>
    </row>
    <row r="494" spans="1:5" ht="16.5" thickBot="1">
      <c r="A494" s="436" t="s">
        <v>1057</v>
      </c>
      <c r="B494" s="438"/>
      <c r="C494" s="432"/>
      <c r="D494" s="432"/>
      <c r="E494" s="432"/>
    </row>
    <row r="495" spans="1:5" ht="165.75" thickBot="1">
      <c r="A495" s="526" t="s">
        <v>1058</v>
      </c>
      <c r="B495" s="527"/>
      <c r="C495" s="431" t="s">
        <v>1059</v>
      </c>
      <c r="D495" s="423" t="s">
        <v>1060</v>
      </c>
      <c r="E495" s="362" t="s">
        <v>1061</v>
      </c>
    </row>
    <row r="496" spans="1:5" ht="111" thickBot="1">
      <c r="A496" s="528" t="s">
        <v>1062</v>
      </c>
      <c r="B496" s="529"/>
      <c r="C496" s="362" t="s">
        <v>1063</v>
      </c>
      <c r="D496" s="362" t="s">
        <v>1036</v>
      </c>
      <c r="E496" s="362" t="s">
        <v>990</v>
      </c>
    </row>
    <row r="497" spans="1:5" ht="126.75" thickBot="1">
      <c r="A497" s="528" t="s">
        <v>1064</v>
      </c>
      <c r="B497" s="529"/>
      <c r="C497" s="362" t="s">
        <v>1065</v>
      </c>
      <c r="D497" s="362" t="s">
        <v>1066</v>
      </c>
      <c r="E497" s="362" t="s">
        <v>1067</v>
      </c>
    </row>
    <row r="498" spans="1:5" ht="109.5" customHeight="1">
      <c r="A498" s="531" t="s">
        <v>1068</v>
      </c>
      <c r="B498" s="532"/>
      <c r="C498" s="448" t="s">
        <v>1069</v>
      </c>
      <c r="D498" s="368" t="s">
        <v>1070</v>
      </c>
      <c r="E498" s="448" t="s">
        <v>1072</v>
      </c>
    </row>
    <row r="499" spans="1:5" ht="63.75" thickBot="1">
      <c r="A499" s="523"/>
      <c r="B499" s="525"/>
      <c r="C499" s="450"/>
      <c r="D499" s="362" t="s">
        <v>1071</v>
      </c>
      <c r="E499" s="450"/>
    </row>
    <row r="500" spans="1:5" ht="95.25" thickBot="1">
      <c r="A500" s="528" t="s">
        <v>1073</v>
      </c>
      <c r="B500" s="529"/>
      <c r="C500" s="362" t="s">
        <v>1074</v>
      </c>
      <c r="D500" s="362" t="s">
        <v>1075</v>
      </c>
      <c r="E500" s="362" t="s">
        <v>990</v>
      </c>
    </row>
    <row r="501" spans="1:5" ht="174" thickBot="1">
      <c r="A501" s="528" t="s">
        <v>1076</v>
      </c>
      <c r="B501" s="529"/>
      <c r="C501" s="362" t="s">
        <v>1077</v>
      </c>
      <c r="D501" s="362" t="s">
        <v>1078</v>
      </c>
      <c r="E501" s="362" t="s">
        <v>990</v>
      </c>
    </row>
    <row r="502" spans="1:5" ht="110.25">
      <c r="A502" s="462" t="s">
        <v>1079</v>
      </c>
      <c r="B502" s="463"/>
      <c r="C502" s="368" t="s">
        <v>1080</v>
      </c>
      <c r="D502" s="368" t="s">
        <v>1082</v>
      </c>
      <c r="E502" s="448" t="s">
        <v>1084</v>
      </c>
    </row>
    <row r="503" spans="1:5" ht="94.5">
      <c r="A503" s="466"/>
      <c r="B503" s="467"/>
      <c r="C503" s="368" t="s">
        <v>1081</v>
      </c>
      <c r="D503" s="368" t="s">
        <v>1083</v>
      </c>
      <c r="E503" s="449"/>
    </row>
    <row r="504" spans="1:5" ht="16.5" thickBot="1">
      <c r="A504" s="464"/>
      <c r="B504" s="465"/>
      <c r="C504" s="387"/>
      <c r="D504" s="362"/>
      <c r="E504" s="450"/>
    </row>
    <row r="505" spans="1:5" ht="142.5" thickBot="1">
      <c r="A505" s="528" t="s">
        <v>1085</v>
      </c>
      <c r="B505" s="529"/>
      <c r="C505" s="363" t="s">
        <v>1086</v>
      </c>
      <c r="D505" s="362" t="s">
        <v>1087</v>
      </c>
      <c r="E505" s="362" t="s">
        <v>1088</v>
      </c>
    </row>
    <row r="506" spans="1:5" ht="147" customHeight="1">
      <c r="A506" s="531" t="s">
        <v>1089</v>
      </c>
      <c r="B506" s="532"/>
      <c r="C506" s="488" t="s">
        <v>1090</v>
      </c>
      <c r="D506" s="368" t="s">
        <v>1091</v>
      </c>
      <c r="E506" s="448" t="s">
        <v>1093</v>
      </c>
    </row>
    <row r="507" spans="1:5" ht="48" thickBot="1">
      <c r="A507" s="523"/>
      <c r="B507" s="525"/>
      <c r="C507" s="490"/>
      <c r="D507" s="362" t="s">
        <v>1092</v>
      </c>
      <c r="E507" s="450"/>
    </row>
    <row r="508" spans="1:5" ht="78" customHeight="1">
      <c r="A508" s="458" t="s">
        <v>1094</v>
      </c>
      <c r="B508" s="459"/>
      <c r="C508" s="448" t="s">
        <v>1095</v>
      </c>
      <c r="D508" s="368" t="s">
        <v>1096</v>
      </c>
      <c r="E508" s="448" t="s">
        <v>1097</v>
      </c>
    </row>
    <row r="509" spans="1:5" ht="48" thickBot="1">
      <c r="A509" s="460"/>
      <c r="B509" s="461"/>
      <c r="C509" s="450"/>
      <c r="D509" s="362" t="s">
        <v>1092</v>
      </c>
      <c r="E509" s="450"/>
    </row>
    <row r="510" spans="1:5" ht="174" thickBot="1">
      <c r="A510" s="528" t="s">
        <v>1098</v>
      </c>
      <c r="B510" s="529"/>
      <c r="C510" s="423" t="s">
        <v>1099</v>
      </c>
      <c r="D510" s="362" t="s">
        <v>1100</v>
      </c>
      <c r="E510" s="362" t="s">
        <v>1101</v>
      </c>
    </row>
    <row r="511" spans="1:5" ht="15.75" customHeight="1">
      <c r="A511" s="471" t="s">
        <v>790</v>
      </c>
      <c r="B511" s="472"/>
      <c r="C511" s="472"/>
      <c r="D511" s="472"/>
      <c r="E511" s="473"/>
    </row>
    <row r="512" spans="1:5" ht="15" customHeight="1">
      <c r="A512" s="533" t="s">
        <v>1102</v>
      </c>
      <c r="B512" s="534"/>
      <c r="C512" s="534"/>
      <c r="D512" s="534"/>
      <c r="E512" s="535"/>
    </row>
    <row r="513" spans="1:5" ht="15.75" customHeight="1">
      <c r="A513" s="466" t="s">
        <v>529</v>
      </c>
      <c r="B513" s="536"/>
      <c r="C513" s="536"/>
      <c r="D513" s="536"/>
      <c r="E513" s="467"/>
    </row>
    <row r="514" spans="1:5" ht="15.75" customHeight="1">
      <c r="A514" s="466" t="s">
        <v>873</v>
      </c>
      <c r="B514" s="536"/>
      <c r="C514" s="536"/>
      <c r="D514" s="536"/>
      <c r="E514" s="467"/>
    </row>
    <row r="515" spans="1:5" ht="15" customHeight="1">
      <c r="A515" s="537" t="s">
        <v>875</v>
      </c>
      <c r="B515" s="538"/>
      <c r="C515" s="538"/>
      <c r="D515" s="538"/>
      <c r="E515" s="376"/>
    </row>
    <row r="516" spans="1:5" ht="15.75" customHeight="1">
      <c r="A516" s="539" t="s">
        <v>1103</v>
      </c>
      <c r="B516" s="540"/>
      <c r="C516" s="540"/>
      <c r="D516" s="540"/>
      <c r="E516" s="541"/>
    </row>
    <row r="517" spans="1:5" ht="15" customHeight="1">
      <c r="A517" s="530" t="s">
        <v>555</v>
      </c>
      <c r="B517" s="542"/>
      <c r="C517" s="542"/>
      <c r="D517" s="542"/>
      <c r="E517" s="543"/>
    </row>
    <row r="518" spans="1:5" ht="15.75" customHeight="1">
      <c r="A518" s="466" t="s">
        <v>880</v>
      </c>
      <c r="B518" s="536"/>
      <c r="C518" s="536"/>
      <c r="D518" s="536"/>
      <c r="E518" s="467"/>
    </row>
    <row r="519" spans="1:5" ht="15" customHeight="1">
      <c r="A519" s="501" t="s">
        <v>1104</v>
      </c>
      <c r="B519" s="502"/>
      <c r="C519" s="502"/>
      <c r="D519" s="502"/>
      <c r="E519" s="503"/>
    </row>
    <row r="520" spans="1:5" ht="15.75" customHeight="1">
      <c r="A520" s="501" t="s">
        <v>1105</v>
      </c>
      <c r="B520" s="502"/>
      <c r="C520" s="502"/>
      <c r="D520" s="502"/>
      <c r="E520" s="503"/>
    </row>
    <row r="521" spans="1:5" ht="15.75" customHeight="1">
      <c r="A521" s="466" t="s">
        <v>886</v>
      </c>
      <c r="B521" s="536"/>
      <c r="C521" s="536"/>
      <c r="D521" s="536"/>
      <c r="E521" s="467"/>
    </row>
    <row r="522" spans="1:5" ht="15.75" customHeight="1">
      <c r="A522" s="466" t="s">
        <v>889</v>
      </c>
      <c r="B522" s="536"/>
      <c r="C522" s="536"/>
      <c r="D522" s="536"/>
      <c r="E522" s="467"/>
    </row>
    <row r="523" spans="1:5" ht="16.5" thickBot="1">
      <c r="A523" s="464"/>
      <c r="B523" s="451"/>
      <c r="C523" s="451"/>
      <c r="D523" s="451"/>
      <c r="E523" s="465"/>
    </row>
    <row r="524" spans="1:5">
      <c r="A524" s="393"/>
      <c r="B524" s="393"/>
      <c r="C524" s="393"/>
      <c r="D524" s="393"/>
      <c r="E524" s="393"/>
    </row>
    <row r="525" spans="1:5" ht="15.75">
      <c r="A525" s="408"/>
    </row>
    <row r="526" spans="1:5" ht="15.75">
      <c r="A526" s="415"/>
    </row>
    <row r="527" spans="1:5" ht="15.75">
      <c r="A527" s="357" t="s">
        <v>1106</v>
      </c>
    </row>
    <row r="528" spans="1:5" ht="16.5" thickBot="1">
      <c r="A528" s="408"/>
    </row>
    <row r="529" spans="1:31" ht="15" customHeight="1">
      <c r="A529" s="562"/>
      <c r="B529" s="566" t="s">
        <v>1107</v>
      </c>
      <c r="C529" s="565"/>
      <c r="D529" s="567"/>
      <c r="E529" s="566" t="s">
        <v>1108</v>
      </c>
      <c r="F529" s="565"/>
      <c r="G529" s="565"/>
      <c r="H529" s="567"/>
      <c r="I529" s="566" t="s">
        <v>1109</v>
      </c>
      <c r="J529" s="565"/>
      <c r="K529" s="565"/>
      <c r="L529" s="567"/>
      <c r="M529" s="566" t="s">
        <v>1110</v>
      </c>
      <c r="N529" s="565"/>
      <c r="O529" s="565"/>
      <c r="P529" s="567"/>
      <c r="Q529" s="566" t="s">
        <v>1111</v>
      </c>
      <c r="R529" s="565"/>
      <c r="S529" s="565"/>
      <c r="T529" s="565"/>
      <c r="U529" s="567"/>
      <c r="V529" s="566" t="s">
        <v>1112</v>
      </c>
      <c r="W529" s="565"/>
      <c r="X529" s="567"/>
      <c r="Y529" s="562" t="s">
        <v>1113</v>
      </c>
      <c r="Z529" s="566" t="s">
        <v>1114</v>
      </c>
      <c r="AA529" s="567"/>
      <c r="AB529" s="566" t="s">
        <v>1115</v>
      </c>
      <c r="AC529" s="565"/>
      <c r="AD529" s="567"/>
      <c r="AE529" s="562" t="s">
        <v>1116</v>
      </c>
    </row>
    <row r="530" spans="1:31" ht="15.75" thickBot="1">
      <c r="A530" s="563"/>
      <c r="B530" s="569">
        <v>2015</v>
      </c>
      <c r="C530" s="568"/>
      <c r="D530" s="570"/>
      <c r="E530" s="569">
        <v>2015</v>
      </c>
      <c r="F530" s="568"/>
      <c r="G530" s="568"/>
      <c r="H530" s="570"/>
      <c r="I530" s="569">
        <v>2015</v>
      </c>
      <c r="J530" s="568"/>
      <c r="K530" s="568"/>
      <c r="L530" s="570"/>
      <c r="M530" s="569">
        <v>2015</v>
      </c>
      <c r="N530" s="568"/>
      <c r="O530" s="568"/>
      <c r="P530" s="570"/>
      <c r="Q530" s="569">
        <v>2016</v>
      </c>
      <c r="R530" s="568"/>
      <c r="S530" s="568"/>
      <c r="T530" s="568"/>
      <c r="U530" s="570"/>
      <c r="V530" s="569">
        <v>2016</v>
      </c>
      <c r="W530" s="568"/>
      <c r="X530" s="570"/>
      <c r="Y530" s="564"/>
      <c r="Z530" s="569"/>
      <c r="AA530" s="570"/>
      <c r="AB530" s="569"/>
      <c r="AC530" s="568"/>
      <c r="AD530" s="570"/>
      <c r="AE530" s="564"/>
    </row>
    <row r="531" spans="1:31">
      <c r="A531" s="563"/>
      <c r="B531" s="571" t="s">
        <v>1117</v>
      </c>
      <c r="C531" s="571" t="s">
        <v>1118</v>
      </c>
      <c r="D531" s="571" t="s">
        <v>1119</v>
      </c>
      <c r="E531" s="571" t="s">
        <v>1120</v>
      </c>
      <c r="F531" s="571" t="s">
        <v>1121</v>
      </c>
      <c r="G531" s="573" t="s">
        <v>1122</v>
      </c>
      <c r="H531" s="574"/>
      <c r="I531" s="571" t="s">
        <v>1123</v>
      </c>
      <c r="J531" s="573" t="s">
        <v>1124</v>
      </c>
      <c r="K531" s="574"/>
      <c r="L531" s="571" t="s">
        <v>1125</v>
      </c>
      <c r="M531" s="571" t="s">
        <v>1126</v>
      </c>
      <c r="N531" s="571" t="s">
        <v>1127</v>
      </c>
      <c r="O531" s="573" t="s">
        <v>1128</v>
      </c>
      <c r="P531" s="574"/>
      <c r="Q531" s="573" t="s">
        <v>1117</v>
      </c>
      <c r="R531" s="577"/>
      <c r="S531" s="574"/>
      <c r="T531" s="571" t="s">
        <v>1118</v>
      </c>
      <c r="U531" s="571" t="s">
        <v>1119</v>
      </c>
      <c r="V531" s="571" t="s">
        <v>1120</v>
      </c>
      <c r="W531" s="571" t="s">
        <v>1121</v>
      </c>
      <c r="X531" s="571" t="s">
        <v>1122</v>
      </c>
      <c r="Y531" s="562"/>
      <c r="Z531" s="566"/>
      <c r="AA531" s="567"/>
      <c r="AB531" s="566"/>
      <c r="AC531" s="565"/>
      <c r="AD531" s="567"/>
      <c r="AE531" s="562"/>
    </row>
    <row r="532" spans="1:31" ht="13.5" thickBot="1">
      <c r="A532" s="564"/>
      <c r="B532" s="572"/>
      <c r="C532" s="572"/>
      <c r="D532" s="572"/>
      <c r="E532" s="572"/>
      <c r="F532" s="572"/>
      <c r="G532" s="575"/>
      <c r="H532" s="576"/>
      <c r="I532" s="572"/>
      <c r="J532" s="575"/>
      <c r="K532" s="576"/>
      <c r="L532" s="572"/>
      <c r="M532" s="572"/>
      <c r="N532" s="572"/>
      <c r="O532" s="575"/>
      <c r="P532" s="576"/>
      <c r="Q532" s="575"/>
      <c r="R532" s="578"/>
      <c r="S532" s="576"/>
      <c r="T532" s="572"/>
      <c r="U532" s="572"/>
      <c r="V532" s="572"/>
      <c r="W532" s="572"/>
      <c r="X532" s="572"/>
      <c r="Y532" s="564"/>
      <c r="Z532" s="569"/>
      <c r="AA532" s="570"/>
      <c r="AB532" s="569"/>
      <c r="AC532" s="568"/>
      <c r="AD532" s="570"/>
      <c r="AE532" s="564"/>
    </row>
    <row r="533" spans="1:31" ht="15.75" thickBot="1">
      <c r="A533" s="579" t="s">
        <v>898</v>
      </c>
      <c r="B533" s="580"/>
      <c r="C533" s="580"/>
      <c r="D533" s="580"/>
      <c r="E533" s="580"/>
      <c r="F533" s="580"/>
      <c r="G533" s="580"/>
      <c r="H533" s="580"/>
      <c r="I533" s="580"/>
      <c r="J533" s="580"/>
      <c r="K533" s="580"/>
      <c r="L533" s="580"/>
      <c r="M533" s="580"/>
      <c r="N533" s="580"/>
      <c r="O533" s="580"/>
      <c r="P533" s="580"/>
      <c r="Q533" s="580"/>
      <c r="R533" s="580"/>
      <c r="S533" s="580"/>
      <c r="T533" s="580"/>
      <c r="U533" s="580"/>
      <c r="V533" s="580"/>
      <c r="W533" s="580"/>
      <c r="X533" s="580"/>
      <c r="Y533" s="580"/>
      <c r="Z533" s="580"/>
      <c r="AA533" s="580"/>
      <c r="AB533" s="580"/>
      <c r="AC533" s="580"/>
      <c r="AD533" s="580"/>
      <c r="AE533" s="581"/>
    </row>
    <row r="534" spans="1:31">
      <c r="A534" s="582" t="s">
        <v>899</v>
      </c>
      <c r="B534" s="583"/>
      <c r="C534" s="583"/>
      <c r="D534" s="583"/>
      <c r="E534" s="583"/>
      <c r="F534" s="583"/>
      <c r="G534" s="583"/>
      <c r="H534" s="583"/>
      <c r="I534" s="583"/>
      <c r="J534" s="583"/>
      <c r="K534" s="583"/>
      <c r="L534" s="583"/>
      <c r="M534" s="583"/>
      <c r="N534" s="583"/>
      <c r="O534" s="583"/>
      <c r="P534" s="583"/>
      <c r="Q534" s="583"/>
      <c r="R534" s="583"/>
      <c r="S534" s="583"/>
      <c r="T534" s="583"/>
      <c r="U534" s="583"/>
      <c r="V534" s="583"/>
      <c r="W534" s="583"/>
      <c r="X534" s="583"/>
      <c r="Y534" s="583"/>
      <c r="Z534" s="583"/>
      <c r="AA534" s="583"/>
      <c r="AB534" s="583"/>
      <c r="AC534" s="583"/>
      <c r="AD534" s="583"/>
      <c r="AE534" s="584"/>
    </row>
    <row r="535" spans="1:31" ht="13.5" thickBot="1">
      <c r="A535" s="585"/>
      <c r="B535" s="586"/>
      <c r="C535" s="586"/>
      <c r="D535" s="586"/>
      <c r="E535" s="586"/>
      <c r="F535" s="586"/>
      <c r="G535" s="586"/>
      <c r="H535" s="586"/>
      <c r="I535" s="586"/>
      <c r="J535" s="586"/>
      <c r="K535" s="586"/>
      <c r="L535" s="586"/>
      <c r="M535" s="586"/>
      <c r="N535" s="586"/>
      <c r="O535" s="586"/>
      <c r="P535" s="586"/>
      <c r="Q535" s="586"/>
      <c r="R535" s="586"/>
      <c r="S535" s="586"/>
      <c r="T535" s="586"/>
      <c r="U535" s="586"/>
      <c r="V535" s="586"/>
      <c r="W535" s="586"/>
      <c r="X535" s="586"/>
      <c r="Y535" s="586"/>
      <c r="Z535" s="586"/>
      <c r="AA535" s="586"/>
      <c r="AB535" s="586"/>
      <c r="AC535" s="586"/>
      <c r="AD535" s="586"/>
      <c r="AE535" s="587"/>
    </row>
    <row r="536" spans="1:31" ht="61.5" customHeight="1">
      <c r="A536" s="589" t="s">
        <v>1129</v>
      </c>
      <c r="B536" s="592"/>
      <c r="C536" s="592"/>
      <c r="D536" s="592"/>
      <c r="E536" s="595"/>
      <c r="F536" s="595"/>
      <c r="G536" s="595"/>
      <c r="H536" s="597"/>
      <c r="I536" s="598"/>
      <c r="J536" s="595"/>
      <c r="K536" s="597"/>
      <c r="L536" s="598"/>
      <c r="M536" s="595"/>
      <c r="N536" s="595"/>
      <c r="O536" s="597"/>
      <c r="P536" s="598"/>
      <c r="Q536" s="597"/>
      <c r="R536" s="598"/>
      <c r="S536" s="597"/>
      <c r="T536" s="598"/>
      <c r="U536" s="595"/>
      <c r="V536" s="595"/>
      <c r="W536" s="595"/>
      <c r="X536" s="595"/>
      <c r="Y536" s="597" t="s">
        <v>1130</v>
      </c>
      <c r="Z536" s="598"/>
      <c r="AA536" s="597" t="s">
        <v>1131</v>
      </c>
      <c r="AB536" s="598"/>
      <c r="AC536" s="597" t="s">
        <v>1132</v>
      </c>
      <c r="AD536" s="598"/>
      <c r="AE536" s="601">
        <v>9978000</v>
      </c>
    </row>
    <row r="537" spans="1:31" ht="13.5" thickBot="1">
      <c r="A537" s="590"/>
      <c r="B537" s="593"/>
      <c r="C537" s="593"/>
      <c r="D537" s="593"/>
      <c r="E537" s="596"/>
      <c r="F537" s="596"/>
      <c r="G537" s="596"/>
      <c r="H537" s="599"/>
      <c r="I537" s="600"/>
      <c r="J537" s="596"/>
      <c r="K537" s="599"/>
      <c r="L537" s="600"/>
      <c r="M537" s="596"/>
      <c r="N537" s="596"/>
      <c r="O537" s="599"/>
      <c r="P537" s="600"/>
      <c r="Q537" s="599"/>
      <c r="R537" s="600"/>
      <c r="S537" s="599"/>
      <c r="T537" s="600"/>
      <c r="U537" s="596"/>
      <c r="V537" s="596"/>
      <c r="W537" s="596"/>
      <c r="X537" s="596"/>
      <c r="Y537" s="599"/>
      <c r="Z537" s="600"/>
      <c r="AA537" s="599"/>
      <c r="AB537" s="600"/>
      <c r="AC537" s="599"/>
      <c r="AD537" s="600"/>
      <c r="AE537" s="602"/>
    </row>
    <row r="538" spans="1:31" ht="121.5" customHeight="1">
      <c r="A538" s="589" t="s">
        <v>1133</v>
      </c>
      <c r="B538" s="592"/>
      <c r="C538" s="592"/>
      <c r="D538" s="592"/>
      <c r="E538" s="595"/>
      <c r="F538" s="595"/>
      <c r="G538" s="595"/>
      <c r="H538" s="597"/>
      <c r="I538" s="598"/>
      <c r="J538" s="595"/>
      <c r="K538" s="597"/>
      <c r="L538" s="598"/>
      <c r="M538" s="595"/>
      <c r="N538" s="595"/>
      <c r="O538" s="597"/>
      <c r="P538" s="598"/>
      <c r="Q538" s="597"/>
      <c r="R538" s="598"/>
      <c r="S538" s="597"/>
      <c r="T538" s="598"/>
      <c r="U538" s="595"/>
      <c r="V538" s="595"/>
      <c r="W538" s="595"/>
      <c r="X538" s="595"/>
      <c r="Y538" s="597" t="s">
        <v>1134</v>
      </c>
      <c r="Z538" s="598"/>
      <c r="AA538" s="597" t="s">
        <v>1135</v>
      </c>
      <c r="AB538" s="598"/>
      <c r="AC538" s="597" t="s">
        <v>1136</v>
      </c>
      <c r="AD538" s="598"/>
      <c r="AE538" s="604">
        <v>37828000</v>
      </c>
    </row>
    <row r="539" spans="1:31" ht="13.5" thickBot="1">
      <c r="A539" s="590"/>
      <c r="B539" s="593"/>
      <c r="C539" s="593"/>
      <c r="D539" s="593"/>
      <c r="E539" s="596"/>
      <c r="F539" s="596"/>
      <c r="G539" s="596"/>
      <c r="H539" s="599"/>
      <c r="I539" s="600"/>
      <c r="J539" s="596"/>
      <c r="K539" s="599"/>
      <c r="L539" s="600"/>
      <c r="M539" s="596"/>
      <c r="N539" s="596"/>
      <c r="O539" s="599"/>
      <c r="P539" s="600"/>
      <c r="Q539" s="599"/>
      <c r="R539" s="600"/>
      <c r="S539" s="599"/>
      <c r="T539" s="600"/>
      <c r="U539" s="596"/>
      <c r="V539" s="596"/>
      <c r="W539" s="596"/>
      <c r="X539" s="596"/>
      <c r="Y539" s="599"/>
      <c r="Z539" s="600"/>
      <c r="AA539" s="599"/>
      <c r="AB539" s="600"/>
      <c r="AC539" s="599"/>
      <c r="AD539" s="600"/>
      <c r="AE539" s="605"/>
    </row>
    <row r="540" spans="1:31" ht="105" customHeight="1" thickBot="1">
      <c r="A540" s="546" t="s">
        <v>1137</v>
      </c>
      <c r="B540" s="547"/>
      <c r="C540" s="547"/>
      <c r="D540" s="547"/>
      <c r="E540" s="547"/>
      <c r="F540" s="547"/>
      <c r="G540" s="547"/>
      <c r="H540" s="606"/>
      <c r="I540" s="607"/>
      <c r="J540" s="547"/>
      <c r="K540" s="606"/>
      <c r="L540" s="607"/>
      <c r="M540" s="547"/>
      <c r="N540" s="547"/>
      <c r="O540" s="606"/>
      <c r="P540" s="607"/>
      <c r="Q540" s="606"/>
      <c r="R540" s="607"/>
      <c r="S540" s="606"/>
      <c r="T540" s="607"/>
      <c r="U540" s="547"/>
      <c r="V540" s="547"/>
      <c r="W540" s="547"/>
      <c r="X540" s="547"/>
      <c r="Y540" s="609" t="s">
        <v>1138</v>
      </c>
      <c r="Z540" s="610"/>
      <c r="AA540" s="609" t="s">
        <v>1139</v>
      </c>
      <c r="AB540" s="610"/>
      <c r="AC540" s="609" t="s">
        <v>1140</v>
      </c>
      <c r="AD540" s="610"/>
      <c r="AE540" s="548">
        <v>88128000</v>
      </c>
    </row>
    <row r="541" spans="1:31" ht="15" customHeight="1">
      <c r="A541" s="589" t="s">
        <v>1141</v>
      </c>
      <c r="B541" s="592"/>
      <c r="C541" s="592"/>
      <c r="D541" s="592"/>
      <c r="E541" s="592"/>
      <c r="F541" s="592"/>
      <c r="G541" s="592"/>
      <c r="H541" s="597"/>
      <c r="I541" s="598"/>
      <c r="J541" s="595"/>
      <c r="K541" s="597"/>
      <c r="L541" s="598"/>
      <c r="M541" s="592"/>
      <c r="N541" s="592"/>
      <c r="O541" s="614"/>
      <c r="P541" s="615"/>
      <c r="Q541" s="597"/>
      <c r="R541" s="598"/>
      <c r="S541" s="597"/>
      <c r="T541" s="598"/>
      <c r="U541" s="595"/>
      <c r="V541" s="595"/>
      <c r="W541" s="595"/>
      <c r="X541" s="595"/>
      <c r="Y541" s="597" t="s">
        <v>1142</v>
      </c>
      <c r="Z541" s="598"/>
      <c r="AA541" s="597" t="s">
        <v>1148</v>
      </c>
      <c r="AB541" s="598"/>
      <c r="AC541" s="597" t="s">
        <v>1149</v>
      </c>
      <c r="AD541" s="598"/>
      <c r="AE541" s="620">
        <v>126960000</v>
      </c>
    </row>
    <row r="542" spans="1:31" ht="15" customHeight="1">
      <c r="A542" s="588"/>
      <c r="B542" s="611"/>
      <c r="C542" s="611"/>
      <c r="D542" s="611"/>
      <c r="E542" s="611"/>
      <c r="F542" s="611"/>
      <c r="G542" s="611"/>
      <c r="H542" s="612"/>
      <c r="I542" s="594"/>
      <c r="J542" s="613"/>
      <c r="K542" s="612"/>
      <c r="L542" s="594"/>
      <c r="M542" s="611"/>
      <c r="N542" s="611"/>
      <c r="O542" s="616"/>
      <c r="P542" s="591"/>
      <c r="Q542" s="612"/>
      <c r="R542" s="594"/>
      <c r="S542" s="612"/>
      <c r="T542" s="594"/>
      <c r="U542" s="613"/>
      <c r="V542" s="613"/>
      <c r="W542" s="613"/>
      <c r="X542" s="613"/>
      <c r="Y542" s="612" t="s">
        <v>1143</v>
      </c>
      <c r="Z542" s="594"/>
      <c r="AA542" s="612"/>
      <c r="AB542" s="594"/>
      <c r="AC542" s="612"/>
      <c r="AD542" s="594"/>
      <c r="AE542" s="621"/>
    </row>
    <row r="543" spans="1:31" ht="15" customHeight="1">
      <c r="A543" s="588"/>
      <c r="B543" s="611"/>
      <c r="C543" s="611"/>
      <c r="D543" s="611"/>
      <c r="E543" s="611"/>
      <c r="F543" s="611"/>
      <c r="G543" s="611"/>
      <c r="H543" s="612"/>
      <c r="I543" s="594"/>
      <c r="J543" s="613"/>
      <c r="K543" s="612"/>
      <c r="L543" s="594"/>
      <c r="M543" s="611"/>
      <c r="N543" s="611"/>
      <c r="O543" s="616"/>
      <c r="P543" s="591"/>
      <c r="Q543" s="612"/>
      <c r="R543" s="594"/>
      <c r="S543" s="612"/>
      <c r="T543" s="594"/>
      <c r="U543" s="613"/>
      <c r="V543" s="613"/>
      <c r="W543" s="613"/>
      <c r="X543" s="613"/>
      <c r="Y543" s="612" t="s">
        <v>1144</v>
      </c>
      <c r="Z543" s="594"/>
      <c r="AA543" s="612"/>
      <c r="AB543" s="594"/>
      <c r="AC543" s="612"/>
      <c r="AD543" s="594"/>
      <c r="AE543" s="621"/>
    </row>
    <row r="544" spans="1:31" ht="15" customHeight="1">
      <c r="A544" s="588"/>
      <c r="B544" s="611"/>
      <c r="C544" s="611"/>
      <c r="D544" s="611"/>
      <c r="E544" s="611"/>
      <c r="F544" s="611"/>
      <c r="G544" s="611"/>
      <c r="H544" s="612"/>
      <c r="I544" s="594"/>
      <c r="J544" s="613"/>
      <c r="K544" s="612"/>
      <c r="L544" s="594"/>
      <c r="M544" s="611"/>
      <c r="N544" s="611"/>
      <c r="O544" s="616"/>
      <c r="P544" s="591"/>
      <c r="Q544" s="612"/>
      <c r="R544" s="594"/>
      <c r="S544" s="612"/>
      <c r="T544" s="594"/>
      <c r="U544" s="613"/>
      <c r="V544" s="613"/>
      <c r="W544" s="613"/>
      <c r="X544" s="613"/>
      <c r="Y544" s="612" t="s">
        <v>1145</v>
      </c>
      <c r="Z544" s="594"/>
      <c r="AA544" s="612"/>
      <c r="AB544" s="594"/>
      <c r="AC544" s="612"/>
      <c r="AD544" s="594"/>
      <c r="AE544" s="621"/>
    </row>
    <row r="545" spans="1:31" ht="15" customHeight="1">
      <c r="A545" s="588"/>
      <c r="B545" s="611"/>
      <c r="C545" s="611"/>
      <c r="D545" s="611"/>
      <c r="E545" s="611"/>
      <c r="F545" s="611"/>
      <c r="G545" s="611"/>
      <c r="H545" s="612"/>
      <c r="I545" s="594"/>
      <c r="J545" s="613"/>
      <c r="K545" s="612"/>
      <c r="L545" s="594"/>
      <c r="M545" s="611"/>
      <c r="N545" s="611"/>
      <c r="O545" s="616"/>
      <c r="P545" s="591"/>
      <c r="Q545" s="612"/>
      <c r="R545" s="594"/>
      <c r="S545" s="612"/>
      <c r="T545" s="594"/>
      <c r="U545" s="613"/>
      <c r="V545" s="613"/>
      <c r="W545" s="613"/>
      <c r="X545" s="613"/>
      <c r="Y545" s="612" t="s">
        <v>1146</v>
      </c>
      <c r="Z545" s="594"/>
      <c r="AA545" s="612"/>
      <c r="AB545" s="594"/>
      <c r="AC545" s="612"/>
      <c r="AD545" s="594"/>
      <c r="AE545" s="621"/>
    </row>
    <row r="546" spans="1:31" ht="45" customHeight="1">
      <c r="A546" s="588"/>
      <c r="B546" s="611"/>
      <c r="C546" s="611"/>
      <c r="D546" s="611"/>
      <c r="E546" s="611"/>
      <c r="F546" s="611"/>
      <c r="G546" s="611"/>
      <c r="H546" s="612"/>
      <c r="I546" s="594"/>
      <c r="J546" s="613"/>
      <c r="K546" s="612"/>
      <c r="L546" s="594"/>
      <c r="M546" s="611"/>
      <c r="N546" s="611"/>
      <c r="O546" s="616"/>
      <c r="P546" s="591"/>
      <c r="Q546" s="612"/>
      <c r="R546" s="594"/>
      <c r="S546" s="612"/>
      <c r="T546" s="594"/>
      <c r="U546" s="613"/>
      <c r="V546" s="613"/>
      <c r="W546" s="613"/>
      <c r="X546" s="613"/>
      <c r="Y546" s="612" t="s">
        <v>1147</v>
      </c>
      <c r="Z546" s="594"/>
      <c r="AA546" s="612"/>
      <c r="AB546" s="594"/>
      <c r="AC546" s="612"/>
      <c r="AD546" s="594"/>
      <c r="AE546" s="621"/>
    </row>
    <row r="547" spans="1:31" ht="15.75" thickBot="1">
      <c r="A547" s="590"/>
      <c r="B547" s="593"/>
      <c r="C547" s="593"/>
      <c r="D547" s="593"/>
      <c r="E547" s="593"/>
      <c r="F547" s="593"/>
      <c r="G547" s="593"/>
      <c r="H547" s="599"/>
      <c r="I547" s="600"/>
      <c r="J547" s="596"/>
      <c r="K547" s="599"/>
      <c r="L547" s="600"/>
      <c r="M547" s="593"/>
      <c r="N547" s="593"/>
      <c r="O547" s="617"/>
      <c r="P547" s="618"/>
      <c r="Q547" s="599"/>
      <c r="R547" s="600"/>
      <c r="S547" s="599"/>
      <c r="T547" s="600"/>
      <c r="U547" s="596"/>
      <c r="V547" s="596"/>
      <c r="W547" s="596"/>
      <c r="X547" s="596"/>
      <c r="Y547" s="599"/>
      <c r="Z547" s="600"/>
      <c r="AA547" s="599"/>
      <c r="AB547" s="600"/>
      <c r="AC547" s="599"/>
      <c r="AD547" s="600"/>
      <c r="AE547" s="622"/>
    </row>
    <row r="548" spans="1:31" ht="60" customHeight="1">
      <c r="A548" s="589" t="s">
        <v>1150</v>
      </c>
      <c r="B548" s="592"/>
      <c r="C548" s="592"/>
      <c r="D548" s="592"/>
      <c r="E548" s="592"/>
      <c r="F548" s="592"/>
      <c r="G548" s="592"/>
      <c r="H548" s="614"/>
      <c r="I548" s="615"/>
      <c r="J548" s="592"/>
      <c r="K548" s="614"/>
      <c r="L548" s="615"/>
      <c r="M548" s="592"/>
      <c r="N548" s="592"/>
      <c r="O548" s="614"/>
      <c r="P548" s="615"/>
      <c r="Q548" s="614"/>
      <c r="R548" s="615"/>
      <c r="S548" s="614"/>
      <c r="T548" s="615"/>
      <c r="U548" s="592"/>
      <c r="V548" s="592"/>
      <c r="W548" s="592"/>
      <c r="X548" s="592"/>
      <c r="Y548" s="597" t="s">
        <v>1151</v>
      </c>
      <c r="Z548" s="598"/>
      <c r="AA548" s="597" t="s">
        <v>1154</v>
      </c>
      <c r="AB548" s="598"/>
      <c r="AC548" s="597" t="s">
        <v>1157</v>
      </c>
      <c r="AD548" s="598"/>
      <c r="AE548" s="604">
        <v>45600000</v>
      </c>
    </row>
    <row r="549" spans="1:31" ht="60" customHeight="1">
      <c r="A549" s="588"/>
      <c r="B549" s="611"/>
      <c r="C549" s="611"/>
      <c r="D549" s="611"/>
      <c r="E549" s="611"/>
      <c r="F549" s="611"/>
      <c r="G549" s="611"/>
      <c r="H549" s="616"/>
      <c r="I549" s="591"/>
      <c r="J549" s="611"/>
      <c r="K549" s="616"/>
      <c r="L549" s="591"/>
      <c r="M549" s="611"/>
      <c r="N549" s="611"/>
      <c r="O549" s="616"/>
      <c r="P549" s="591"/>
      <c r="Q549" s="616"/>
      <c r="R549" s="591"/>
      <c r="S549" s="616"/>
      <c r="T549" s="591"/>
      <c r="U549" s="611"/>
      <c r="V549" s="611"/>
      <c r="W549" s="611"/>
      <c r="X549" s="611"/>
      <c r="Y549" s="612" t="s">
        <v>1152</v>
      </c>
      <c r="Z549" s="594"/>
      <c r="AA549" s="612" t="s">
        <v>1155</v>
      </c>
      <c r="AB549" s="594"/>
      <c r="AC549" s="612"/>
      <c r="AD549" s="594"/>
      <c r="AE549" s="625"/>
    </row>
    <row r="550" spans="1:31" ht="60" customHeight="1">
      <c r="A550" s="588"/>
      <c r="B550" s="611"/>
      <c r="C550" s="611"/>
      <c r="D550" s="611"/>
      <c r="E550" s="611"/>
      <c r="F550" s="611"/>
      <c r="G550" s="611"/>
      <c r="H550" s="616"/>
      <c r="I550" s="591"/>
      <c r="J550" s="611"/>
      <c r="K550" s="616"/>
      <c r="L550" s="591"/>
      <c r="M550" s="611"/>
      <c r="N550" s="611"/>
      <c r="O550" s="616"/>
      <c r="P550" s="591"/>
      <c r="Q550" s="616"/>
      <c r="R550" s="591"/>
      <c r="S550" s="616"/>
      <c r="T550" s="591"/>
      <c r="U550" s="611"/>
      <c r="V550" s="611"/>
      <c r="W550" s="611"/>
      <c r="X550" s="611"/>
      <c r="Y550" s="612" t="s">
        <v>1153</v>
      </c>
      <c r="Z550" s="594"/>
      <c r="AA550" s="612"/>
      <c r="AB550" s="594"/>
      <c r="AC550" s="612"/>
      <c r="AD550" s="594"/>
      <c r="AE550" s="625"/>
    </row>
    <row r="551" spans="1:31" ht="15.75" thickBot="1">
      <c r="A551" s="590"/>
      <c r="B551" s="593"/>
      <c r="C551" s="593"/>
      <c r="D551" s="593"/>
      <c r="E551" s="593"/>
      <c r="F551" s="593"/>
      <c r="G551" s="593"/>
      <c r="H551" s="617"/>
      <c r="I551" s="618"/>
      <c r="J551" s="593"/>
      <c r="K551" s="617"/>
      <c r="L551" s="618"/>
      <c r="M551" s="593"/>
      <c r="N551" s="593"/>
      <c r="O551" s="617"/>
      <c r="P551" s="618"/>
      <c r="Q551" s="617"/>
      <c r="R551" s="618"/>
      <c r="S551" s="617"/>
      <c r="T551" s="618"/>
      <c r="U551" s="593"/>
      <c r="V551" s="593"/>
      <c r="W551" s="593"/>
      <c r="X551" s="593"/>
      <c r="Y551" s="623"/>
      <c r="Z551" s="624"/>
      <c r="AA551" s="599" t="s">
        <v>1156</v>
      </c>
      <c r="AB551" s="600"/>
      <c r="AC551" s="599"/>
      <c r="AD551" s="600"/>
      <c r="AE551" s="605"/>
    </row>
    <row r="552" spans="1:31" ht="60" customHeight="1">
      <c r="A552" s="627" t="s">
        <v>1158</v>
      </c>
      <c r="B552" s="592"/>
      <c r="C552" s="592"/>
      <c r="D552" s="592"/>
      <c r="E552" s="592"/>
      <c r="F552" s="592"/>
      <c r="G552" s="592"/>
      <c r="H552" s="614"/>
      <c r="I552" s="615"/>
      <c r="J552" s="592"/>
      <c r="K552" s="614"/>
      <c r="L552" s="615"/>
      <c r="M552" s="592"/>
      <c r="N552" s="592"/>
      <c r="O552" s="614"/>
      <c r="P552" s="615"/>
      <c r="Q552" s="614"/>
      <c r="R552" s="615"/>
      <c r="S552" s="614"/>
      <c r="T552" s="615"/>
      <c r="U552" s="592"/>
      <c r="V552" s="592"/>
      <c r="W552" s="592"/>
      <c r="X552" s="592"/>
      <c r="Y552" s="597" t="s">
        <v>1159</v>
      </c>
      <c r="Z552" s="598"/>
      <c r="AA552" s="597" t="s">
        <v>1162</v>
      </c>
      <c r="AB552" s="598"/>
      <c r="AC552" s="597" t="s">
        <v>1140</v>
      </c>
      <c r="AD552" s="598"/>
      <c r="AE552" s="604">
        <v>69330000</v>
      </c>
    </row>
    <row r="553" spans="1:31" ht="60" customHeight="1">
      <c r="A553" s="626"/>
      <c r="B553" s="611"/>
      <c r="C553" s="611"/>
      <c r="D553" s="611"/>
      <c r="E553" s="611"/>
      <c r="F553" s="611"/>
      <c r="G553" s="611"/>
      <c r="H553" s="616"/>
      <c r="I553" s="591"/>
      <c r="J553" s="611"/>
      <c r="K553" s="616"/>
      <c r="L553" s="591"/>
      <c r="M553" s="611"/>
      <c r="N553" s="611"/>
      <c r="O553" s="616"/>
      <c r="P553" s="591"/>
      <c r="Q553" s="616"/>
      <c r="R553" s="591"/>
      <c r="S553" s="616"/>
      <c r="T553" s="591"/>
      <c r="U553" s="611"/>
      <c r="V553" s="611"/>
      <c r="W553" s="611"/>
      <c r="X553" s="611"/>
      <c r="Y553" s="612" t="s">
        <v>1160</v>
      </c>
      <c r="Z553" s="594"/>
      <c r="AA553" s="612"/>
      <c r="AB553" s="594"/>
      <c r="AC553" s="612"/>
      <c r="AD553" s="594"/>
      <c r="AE553" s="625"/>
    </row>
    <row r="554" spans="1:31" ht="60" customHeight="1">
      <c r="A554" s="626"/>
      <c r="B554" s="611"/>
      <c r="C554" s="611"/>
      <c r="D554" s="611"/>
      <c r="E554" s="611"/>
      <c r="F554" s="611"/>
      <c r="G554" s="611"/>
      <c r="H554" s="616"/>
      <c r="I554" s="591"/>
      <c r="J554" s="611"/>
      <c r="K554" s="616"/>
      <c r="L554" s="591"/>
      <c r="M554" s="611"/>
      <c r="N554" s="611"/>
      <c r="O554" s="616"/>
      <c r="P554" s="591"/>
      <c r="Q554" s="616"/>
      <c r="R554" s="591"/>
      <c r="S554" s="616"/>
      <c r="T554" s="591"/>
      <c r="U554" s="611"/>
      <c r="V554" s="611"/>
      <c r="W554" s="611"/>
      <c r="X554" s="611"/>
      <c r="Y554" s="612" t="s">
        <v>1161</v>
      </c>
      <c r="Z554" s="594"/>
      <c r="AA554" s="612"/>
      <c r="AB554" s="594"/>
      <c r="AC554" s="612"/>
      <c r="AD554" s="594"/>
      <c r="AE554" s="625"/>
    </row>
    <row r="555" spans="1:31" ht="15">
      <c r="A555" s="626"/>
      <c r="B555" s="611"/>
      <c r="C555" s="611"/>
      <c r="D555" s="611"/>
      <c r="E555" s="611"/>
      <c r="F555" s="611"/>
      <c r="G555" s="611"/>
      <c r="H555" s="616"/>
      <c r="I555" s="591"/>
      <c r="J555" s="611"/>
      <c r="K555" s="616"/>
      <c r="L555" s="591"/>
      <c r="M555" s="611"/>
      <c r="N555" s="611"/>
      <c r="O555" s="616"/>
      <c r="P555" s="591"/>
      <c r="Q555" s="616"/>
      <c r="R555" s="591"/>
      <c r="S555" s="616"/>
      <c r="T555" s="591"/>
      <c r="U555" s="611"/>
      <c r="V555" s="611"/>
      <c r="W555" s="611"/>
      <c r="X555" s="611"/>
      <c r="Y555" s="629"/>
      <c r="Z555" s="630"/>
      <c r="AA555" s="612"/>
      <c r="AB555" s="594"/>
      <c r="AC555" s="612"/>
      <c r="AD555" s="594"/>
      <c r="AE555" s="625"/>
    </row>
    <row r="556" spans="1:31" ht="15">
      <c r="A556" s="626"/>
      <c r="B556" s="611"/>
      <c r="C556" s="611"/>
      <c r="D556" s="611"/>
      <c r="E556" s="611"/>
      <c r="F556" s="611"/>
      <c r="G556" s="611"/>
      <c r="H556" s="616"/>
      <c r="I556" s="591"/>
      <c r="J556" s="611"/>
      <c r="K556" s="616"/>
      <c r="L556" s="591"/>
      <c r="M556" s="611"/>
      <c r="N556" s="611"/>
      <c r="O556" s="616"/>
      <c r="P556" s="591"/>
      <c r="Q556" s="616"/>
      <c r="R556" s="591"/>
      <c r="S556" s="616"/>
      <c r="T556" s="591"/>
      <c r="U556" s="611"/>
      <c r="V556" s="611"/>
      <c r="W556" s="611"/>
      <c r="X556" s="611"/>
      <c r="Y556" s="629"/>
      <c r="Z556" s="630"/>
      <c r="AA556" s="612"/>
      <c r="AB556" s="594"/>
      <c r="AC556" s="612"/>
      <c r="AD556" s="594"/>
      <c r="AE556" s="625"/>
    </row>
    <row r="557" spans="1:31" ht="30" customHeight="1">
      <c r="A557" s="626"/>
      <c r="B557" s="611"/>
      <c r="C557" s="611"/>
      <c r="D557" s="611"/>
      <c r="E557" s="611"/>
      <c r="F557" s="611"/>
      <c r="G557" s="611"/>
      <c r="H557" s="616"/>
      <c r="I557" s="591"/>
      <c r="J557" s="611"/>
      <c r="K557" s="616"/>
      <c r="L557" s="591"/>
      <c r="M557" s="611"/>
      <c r="N557" s="611"/>
      <c r="O557" s="616"/>
      <c r="P557" s="591"/>
      <c r="Q557" s="616"/>
      <c r="R557" s="591"/>
      <c r="S557" s="616"/>
      <c r="T557" s="591"/>
      <c r="U557" s="611"/>
      <c r="V557" s="611"/>
      <c r="W557" s="611"/>
      <c r="X557" s="611"/>
      <c r="Y557" s="629"/>
      <c r="Z557" s="630"/>
      <c r="AA557" s="612" t="s">
        <v>1163</v>
      </c>
      <c r="AB557" s="594"/>
      <c r="AC557" s="612"/>
      <c r="AD557" s="594"/>
      <c r="AE557" s="625"/>
    </row>
    <row r="558" spans="1:31" ht="15">
      <c r="A558" s="626"/>
      <c r="B558" s="611"/>
      <c r="C558" s="611"/>
      <c r="D558" s="611"/>
      <c r="E558" s="611"/>
      <c r="F558" s="611"/>
      <c r="G558" s="611"/>
      <c r="H558" s="616"/>
      <c r="I558" s="591"/>
      <c r="J558" s="611"/>
      <c r="K558" s="616"/>
      <c r="L558" s="591"/>
      <c r="M558" s="611"/>
      <c r="N558" s="611"/>
      <c r="O558" s="616"/>
      <c r="P558" s="591"/>
      <c r="Q558" s="616"/>
      <c r="R558" s="591"/>
      <c r="S558" s="616"/>
      <c r="T558" s="591"/>
      <c r="U558" s="611"/>
      <c r="V558" s="611"/>
      <c r="W558" s="611"/>
      <c r="X558" s="611"/>
      <c r="Y558" s="629"/>
      <c r="Z558" s="630"/>
      <c r="AA558" s="612"/>
      <c r="AB558" s="594"/>
      <c r="AC558" s="612"/>
      <c r="AD558" s="594"/>
      <c r="AE558" s="625"/>
    </row>
    <row r="559" spans="1:31" ht="15">
      <c r="A559" s="626"/>
      <c r="B559" s="611"/>
      <c r="C559" s="611"/>
      <c r="D559" s="611"/>
      <c r="E559" s="611"/>
      <c r="F559" s="611"/>
      <c r="G559" s="611"/>
      <c r="H559" s="616"/>
      <c r="I559" s="591"/>
      <c r="J559" s="611"/>
      <c r="K559" s="616"/>
      <c r="L559" s="591"/>
      <c r="M559" s="611"/>
      <c r="N559" s="611"/>
      <c r="O559" s="616"/>
      <c r="P559" s="591"/>
      <c r="Q559" s="616"/>
      <c r="R559" s="591"/>
      <c r="S559" s="616"/>
      <c r="T559" s="591"/>
      <c r="U559" s="611"/>
      <c r="V559" s="611"/>
      <c r="W559" s="611"/>
      <c r="X559" s="611"/>
      <c r="Y559" s="629"/>
      <c r="Z559" s="630"/>
      <c r="AA559" s="612"/>
      <c r="AB559" s="594"/>
      <c r="AC559" s="612"/>
      <c r="AD559" s="594"/>
      <c r="AE559" s="625"/>
    </row>
    <row r="560" spans="1:31" ht="15">
      <c r="A560" s="626"/>
      <c r="B560" s="611"/>
      <c r="C560" s="611"/>
      <c r="D560" s="611"/>
      <c r="E560" s="611"/>
      <c r="F560" s="611"/>
      <c r="G560" s="611"/>
      <c r="H560" s="616"/>
      <c r="I560" s="591"/>
      <c r="J560" s="611"/>
      <c r="K560" s="616"/>
      <c r="L560" s="591"/>
      <c r="M560" s="611"/>
      <c r="N560" s="611"/>
      <c r="O560" s="616"/>
      <c r="P560" s="591"/>
      <c r="Q560" s="616"/>
      <c r="R560" s="591"/>
      <c r="S560" s="616"/>
      <c r="T560" s="591"/>
      <c r="U560" s="611"/>
      <c r="V560" s="611"/>
      <c r="W560" s="611"/>
      <c r="X560" s="611"/>
      <c r="Y560" s="629"/>
      <c r="Z560" s="630"/>
      <c r="AA560" s="612"/>
      <c r="AB560" s="594"/>
      <c r="AC560" s="612"/>
      <c r="AD560" s="594"/>
      <c r="AE560" s="625"/>
    </row>
    <row r="561" spans="1:31" ht="60" customHeight="1" thickBot="1">
      <c r="A561" s="628"/>
      <c r="B561" s="593"/>
      <c r="C561" s="593"/>
      <c r="D561" s="593"/>
      <c r="E561" s="593"/>
      <c r="F561" s="593"/>
      <c r="G561" s="593"/>
      <c r="H561" s="617"/>
      <c r="I561" s="618"/>
      <c r="J561" s="593"/>
      <c r="K561" s="617"/>
      <c r="L561" s="618"/>
      <c r="M561" s="593"/>
      <c r="N561" s="593"/>
      <c r="O561" s="617"/>
      <c r="P561" s="618"/>
      <c r="Q561" s="617"/>
      <c r="R561" s="618"/>
      <c r="S561" s="617"/>
      <c r="T561" s="618"/>
      <c r="U561" s="593"/>
      <c r="V561" s="593"/>
      <c r="W561" s="593"/>
      <c r="X561" s="593"/>
      <c r="Y561" s="623"/>
      <c r="Z561" s="624"/>
      <c r="AA561" s="599" t="s">
        <v>1164</v>
      </c>
      <c r="AB561" s="600"/>
      <c r="AC561" s="599"/>
      <c r="AD561" s="600"/>
      <c r="AE561" s="605"/>
    </row>
    <row r="562" spans="1:31" ht="60" customHeight="1" thickBot="1">
      <c r="A562" s="544" t="s">
        <v>1165</v>
      </c>
      <c r="B562" s="547"/>
      <c r="C562" s="547"/>
      <c r="D562" s="547"/>
      <c r="E562" s="551"/>
      <c r="F562" s="551"/>
      <c r="G562" s="551"/>
      <c r="H562" s="609"/>
      <c r="I562" s="610"/>
      <c r="J562" s="551"/>
      <c r="K562" s="609"/>
      <c r="L562" s="610"/>
      <c r="M562" s="551"/>
      <c r="N562" s="551"/>
      <c r="O562" s="609"/>
      <c r="P562" s="610"/>
      <c r="Q562" s="609"/>
      <c r="R562" s="610"/>
      <c r="S562" s="609"/>
      <c r="T562" s="610"/>
      <c r="U562" s="551"/>
      <c r="V562" s="551"/>
      <c r="W562" s="551"/>
      <c r="X562" s="551"/>
      <c r="Y562" s="609" t="s">
        <v>1166</v>
      </c>
      <c r="Z562" s="610"/>
      <c r="AA562" s="609" t="s">
        <v>1167</v>
      </c>
      <c r="AB562" s="610"/>
      <c r="AC562" s="609" t="s">
        <v>1140</v>
      </c>
      <c r="AD562" s="610"/>
      <c r="AE562" s="552">
        <v>33924000</v>
      </c>
    </row>
    <row r="563" spans="1:31" ht="30" customHeight="1">
      <c r="A563" s="549"/>
      <c r="B563" s="592"/>
      <c r="C563" s="592"/>
      <c r="D563" s="592"/>
      <c r="E563" s="595"/>
      <c r="F563" s="595"/>
      <c r="G563" s="595"/>
      <c r="H563" s="614"/>
      <c r="I563" s="615"/>
      <c r="J563" s="592"/>
      <c r="K563" s="614"/>
      <c r="L563" s="615"/>
      <c r="M563" s="595"/>
      <c r="N563" s="595"/>
      <c r="O563" s="597"/>
      <c r="P563" s="598"/>
      <c r="Q563" s="614"/>
      <c r="R563" s="615"/>
      <c r="S563" s="614"/>
      <c r="T563" s="615"/>
      <c r="U563" s="592"/>
      <c r="V563" s="595"/>
      <c r="W563" s="595"/>
      <c r="X563" s="595"/>
      <c r="Y563" s="597" t="s">
        <v>1169</v>
      </c>
      <c r="Z563" s="598"/>
      <c r="AA563" s="597" t="s">
        <v>1171</v>
      </c>
      <c r="AB563" s="598"/>
      <c r="AC563" s="597" t="s">
        <v>1140</v>
      </c>
      <c r="AD563" s="598"/>
      <c r="AE563" s="604">
        <v>47628000</v>
      </c>
    </row>
    <row r="564" spans="1:31" ht="30" customHeight="1">
      <c r="A564" s="549" t="s">
        <v>1168</v>
      </c>
      <c r="B564" s="611"/>
      <c r="C564" s="611"/>
      <c r="D564" s="611"/>
      <c r="E564" s="613"/>
      <c r="F564" s="613"/>
      <c r="G564" s="613"/>
      <c r="H564" s="616"/>
      <c r="I564" s="591"/>
      <c r="J564" s="611"/>
      <c r="K564" s="616"/>
      <c r="L564" s="591"/>
      <c r="M564" s="613"/>
      <c r="N564" s="613"/>
      <c r="O564" s="612"/>
      <c r="P564" s="594"/>
      <c r="Q564" s="616"/>
      <c r="R564" s="591"/>
      <c r="S564" s="616"/>
      <c r="T564" s="591"/>
      <c r="U564" s="611"/>
      <c r="V564" s="613"/>
      <c r="W564" s="613"/>
      <c r="X564" s="613"/>
      <c r="Y564" s="612" t="s">
        <v>1170</v>
      </c>
      <c r="Z564" s="594"/>
      <c r="AA564" s="612"/>
      <c r="AB564" s="594"/>
      <c r="AC564" s="612"/>
      <c r="AD564" s="594"/>
      <c r="AE564" s="625"/>
    </row>
    <row r="565" spans="1:31" ht="30" customHeight="1" thickBot="1">
      <c r="A565" s="550"/>
      <c r="B565" s="593"/>
      <c r="C565" s="593"/>
      <c r="D565" s="593"/>
      <c r="E565" s="596"/>
      <c r="F565" s="596"/>
      <c r="G565" s="596"/>
      <c r="H565" s="617"/>
      <c r="I565" s="618"/>
      <c r="J565" s="593"/>
      <c r="K565" s="617"/>
      <c r="L565" s="618"/>
      <c r="M565" s="596"/>
      <c r="N565" s="596"/>
      <c r="O565" s="599"/>
      <c r="P565" s="600"/>
      <c r="Q565" s="617"/>
      <c r="R565" s="618"/>
      <c r="S565" s="617"/>
      <c r="T565" s="618"/>
      <c r="U565" s="593"/>
      <c r="V565" s="596"/>
      <c r="W565" s="596"/>
      <c r="X565" s="596"/>
      <c r="Y565" s="623"/>
      <c r="Z565" s="624"/>
      <c r="AA565" s="599" t="s">
        <v>1172</v>
      </c>
      <c r="AB565" s="600"/>
      <c r="AC565" s="599"/>
      <c r="AD565" s="600"/>
      <c r="AE565" s="605"/>
    </row>
    <row r="566" spans="1:31" ht="45" customHeight="1">
      <c r="A566" s="632" t="s">
        <v>1173</v>
      </c>
      <c r="B566" s="592"/>
      <c r="C566" s="592"/>
      <c r="D566" s="592"/>
      <c r="E566" s="592"/>
      <c r="F566" s="592"/>
      <c r="G566" s="592"/>
      <c r="H566" s="597"/>
      <c r="I566" s="598"/>
      <c r="J566" s="595"/>
      <c r="K566" s="597"/>
      <c r="L566" s="598"/>
      <c r="M566" s="595"/>
      <c r="N566" s="595"/>
      <c r="O566" s="597"/>
      <c r="P566" s="598"/>
      <c r="Q566" s="597"/>
      <c r="R566" s="598"/>
      <c r="S566" s="597"/>
      <c r="T566" s="598"/>
      <c r="U566" s="595"/>
      <c r="V566" s="595"/>
      <c r="W566" s="595"/>
      <c r="X566" s="595"/>
      <c r="Y566" s="597" t="s">
        <v>1174</v>
      </c>
      <c r="Z566" s="598"/>
      <c r="AA566" s="597" t="s">
        <v>1176</v>
      </c>
      <c r="AB566" s="598"/>
      <c r="AC566" s="597" t="s">
        <v>1140</v>
      </c>
      <c r="AD566" s="598"/>
      <c r="AE566" s="604">
        <v>55640000</v>
      </c>
    </row>
    <row r="567" spans="1:31" ht="30" customHeight="1">
      <c r="A567" s="631"/>
      <c r="B567" s="611"/>
      <c r="C567" s="611"/>
      <c r="D567" s="611"/>
      <c r="E567" s="611"/>
      <c r="F567" s="611"/>
      <c r="G567" s="611"/>
      <c r="H567" s="612"/>
      <c r="I567" s="594"/>
      <c r="J567" s="613"/>
      <c r="K567" s="612"/>
      <c r="L567" s="594"/>
      <c r="M567" s="613"/>
      <c r="N567" s="613"/>
      <c r="O567" s="612"/>
      <c r="P567" s="594"/>
      <c r="Q567" s="612"/>
      <c r="R567" s="594"/>
      <c r="S567" s="612"/>
      <c r="T567" s="594"/>
      <c r="U567" s="613"/>
      <c r="V567" s="613"/>
      <c r="W567" s="613"/>
      <c r="X567" s="613"/>
      <c r="Y567" s="612" t="s">
        <v>1175</v>
      </c>
      <c r="Z567" s="594"/>
      <c r="AA567" s="612"/>
      <c r="AB567" s="594"/>
      <c r="AC567" s="612"/>
      <c r="AD567" s="594"/>
      <c r="AE567" s="625"/>
    </row>
    <row r="568" spans="1:31" ht="15">
      <c r="A568" s="631"/>
      <c r="B568" s="611"/>
      <c r="C568" s="611"/>
      <c r="D568" s="611"/>
      <c r="E568" s="611"/>
      <c r="F568" s="611"/>
      <c r="G568" s="611"/>
      <c r="H568" s="612"/>
      <c r="I568" s="594"/>
      <c r="J568" s="613"/>
      <c r="K568" s="612"/>
      <c r="L568" s="594"/>
      <c r="M568" s="613"/>
      <c r="N568" s="613"/>
      <c r="O568" s="612"/>
      <c r="P568" s="594"/>
      <c r="Q568" s="612"/>
      <c r="R568" s="594"/>
      <c r="S568" s="612"/>
      <c r="T568" s="594"/>
      <c r="U568" s="613"/>
      <c r="V568" s="613"/>
      <c r="W568" s="613"/>
      <c r="X568" s="613"/>
      <c r="Y568" s="629"/>
      <c r="Z568" s="630"/>
      <c r="AA568" s="612"/>
      <c r="AB568" s="594"/>
      <c r="AC568" s="612"/>
      <c r="AD568" s="594"/>
      <c r="AE568" s="625"/>
    </row>
    <row r="569" spans="1:31" ht="15.75" thickBot="1">
      <c r="A569" s="633"/>
      <c r="B569" s="593"/>
      <c r="C569" s="593"/>
      <c r="D569" s="593"/>
      <c r="E569" s="593"/>
      <c r="F569" s="593"/>
      <c r="G569" s="593"/>
      <c r="H569" s="599"/>
      <c r="I569" s="600"/>
      <c r="J569" s="596"/>
      <c r="K569" s="599"/>
      <c r="L569" s="600"/>
      <c r="M569" s="596"/>
      <c r="N569" s="596"/>
      <c r="O569" s="599"/>
      <c r="P569" s="600"/>
      <c r="Q569" s="599"/>
      <c r="R569" s="600"/>
      <c r="S569" s="599"/>
      <c r="T569" s="600"/>
      <c r="U569" s="596"/>
      <c r="V569" s="596"/>
      <c r="W569" s="596"/>
      <c r="X569" s="596"/>
      <c r="Y569" s="623"/>
      <c r="Z569" s="624"/>
      <c r="AA569" s="599" t="s">
        <v>1177</v>
      </c>
      <c r="AB569" s="600"/>
      <c r="AC569" s="599"/>
      <c r="AD569" s="600"/>
      <c r="AE569" s="605"/>
    </row>
    <row r="570" spans="1:31" ht="19.5" thickBot="1">
      <c r="A570" s="634" t="s">
        <v>1178</v>
      </c>
      <c r="B570" s="635"/>
      <c r="C570" s="635"/>
      <c r="D570" s="635"/>
      <c r="E570" s="635"/>
      <c r="F570" s="635"/>
      <c r="G570" s="635"/>
      <c r="H570" s="635"/>
      <c r="I570" s="635"/>
      <c r="J570" s="635"/>
      <c r="K570" s="635"/>
      <c r="L570" s="635"/>
      <c r="M570" s="635"/>
      <c r="N570" s="635"/>
      <c r="O570" s="635"/>
      <c r="P570" s="635"/>
      <c r="Q570" s="635"/>
      <c r="R570" s="635"/>
      <c r="S570" s="635"/>
      <c r="T570" s="635"/>
      <c r="U570" s="635"/>
      <c r="V570" s="635"/>
      <c r="W570" s="635"/>
      <c r="X570" s="635"/>
      <c r="Y570" s="635"/>
      <c r="Z570" s="635"/>
      <c r="AA570" s="635"/>
      <c r="AB570" s="635"/>
      <c r="AC570" s="635"/>
      <c r="AD570" s="635"/>
      <c r="AE570" s="636"/>
    </row>
    <row r="571" spans="1:31" ht="16.5" thickBot="1">
      <c r="A571" s="637" t="s">
        <v>1179</v>
      </c>
      <c r="B571" s="638"/>
      <c r="C571" s="638"/>
      <c r="D571" s="638"/>
      <c r="E571" s="638"/>
      <c r="F571" s="638"/>
      <c r="G571" s="638"/>
      <c r="H571" s="638"/>
      <c r="I571" s="638"/>
      <c r="J571" s="638"/>
      <c r="K571" s="638"/>
      <c r="L571" s="638"/>
      <c r="M571" s="638"/>
      <c r="N571" s="638"/>
      <c r="O571" s="638"/>
      <c r="P571" s="638"/>
      <c r="Q571" s="638"/>
      <c r="R571" s="638"/>
      <c r="S571" s="638"/>
      <c r="T571" s="638"/>
      <c r="U571" s="638"/>
      <c r="V571" s="638"/>
      <c r="W571" s="638"/>
      <c r="X571" s="638"/>
      <c r="Y571" s="638"/>
      <c r="Z571" s="638"/>
      <c r="AA571" s="638"/>
      <c r="AB571" s="638"/>
      <c r="AC571" s="638"/>
      <c r="AD571" s="638"/>
      <c r="AE571" s="639"/>
    </row>
    <row r="572" spans="1:31" ht="150">
      <c r="A572" s="627" t="s">
        <v>1180</v>
      </c>
      <c r="B572" s="592"/>
      <c r="C572" s="592"/>
      <c r="D572" s="592"/>
      <c r="E572" s="592"/>
      <c r="F572" s="592"/>
      <c r="G572" s="592"/>
      <c r="H572" s="614"/>
      <c r="I572" s="615"/>
      <c r="J572" s="614"/>
      <c r="K572" s="615"/>
      <c r="L572" s="592"/>
      <c r="M572" s="592"/>
      <c r="N572" s="592"/>
      <c r="O572" s="614"/>
      <c r="P572" s="615"/>
      <c r="Q572" s="614"/>
      <c r="R572" s="615"/>
      <c r="S572" s="614"/>
      <c r="T572" s="615"/>
      <c r="U572" s="592"/>
      <c r="V572" s="592"/>
      <c r="W572" s="592"/>
      <c r="X572" s="592"/>
      <c r="Y572" s="545" t="s">
        <v>1181</v>
      </c>
      <c r="Z572" s="597" t="s">
        <v>1186</v>
      </c>
      <c r="AA572" s="598"/>
      <c r="AB572" s="597" t="s">
        <v>1140</v>
      </c>
      <c r="AC572" s="640"/>
      <c r="AD572" s="598"/>
      <c r="AE572" s="620">
        <v>211956000</v>
      </c>
    </row>
    <row r="573" spans="1:31" ht="165">
      <c r="A573" s="626"/>
      <c r="B573" s="611"/>
      <c r="C573" s="611"/>
      <c r="D573" s="611"/>
      <c r="E573" s="611"/>
      <c r="F573" s="611"/>
      <c r="G573" s="611"/>
      <c r="H573" s="616"/>
      <c r="I573" s="591"/>
      <c r="J573" s="616"/>
      <c r="K573" s="591"/>
      <c r="L573" s="611"/>
      <c r="M573" s="611"/>
      <c r="N573" s="611"/>
      <c r="O573" s="616"/>
      <c r="P573" s="591"/>
      <c r="Q573" s="616"/>
      <c r="R573" s="591"/>
      <c r="S573" s="616"/>
      <c r="T573" s="591"/>
      <c r="U573" s="611"/>
      <c r="V573" s="611"/>
      <c r="W573" s="611"/>
      <c r="X573" s="611"/>
      <c r="Y573" s="545" t="s">
        <v>1182</v>
      </c>
      <c r="Z573" s="612"/>
      <c r="AA573" s="594"/>
      <c r="AB573" s="612"/>
      <c r="AC573" s="457"/>
      <c r="AD573" s="594"/>
      <c r="AE573" s="621"/>
    </row>
    <row r="574" spans="1:31" ht="165">
      <c r="A574" s="626"/>
      <c r="B574" s="611"/>
      <c r="C574" s="611"/>
      <c r="D574" s="611"/>
      <c r="E574" s="611"/>
      <c r="F574" s="611"/>
      <c r="G574" s="611"/>
      <c r="H574" s="616"/>
      <c r="I574" s="591"/>
      <c r="J574" s="616"/>
      <c r="K574" s="591"/>
      <c r="L574" s="611"/>
      <c r="M574" s="611"/>
      <c r="N574" s="611"/>
      <c r="O574" s="616"/>
      <c r="P574" s="591"/>
      <c r="Q574" s="616"/>
      <c r="R574" s="591"/>
      <c r="S574" s="616"/>
      <c r="T574" s="591"/>
      <c r="U574" s="611"/>
      <c r="V574" s="611"/>
      <c r="W574" s="611"/>
      <c r="X574" s="611"/>
      <c r="Y574" s="545" t="s">
        <v>1183</v>
      </c>
      <c r="Z574" s="612"/>
      <c r="AA574" s="594"/>
      <c r="AB574" s="612"/>
      <c r="AC574" s="457"/>
      <c r="AD574" s="594"/>
      <c r="AE574" s="621"/>
    </row>
    <row r="575" spans="1:31" ht="90">
      <c r="A575" s="626"/>
      <c r="B575" s="611"/>
      <c r="C575" s="611"/>
      <c r="D575" s="611"/>
      <c r="E575" s="611"/>
      <c r="F575" s="611"/>
      <c r="G575" s="611"/>
      <c r="H575" s="616"/>
      <c r="I575" s="591"/>
      <c r="J575" s="616"/>
      <c r="K575" s="591"/>
      <c r="L575" s="611"/>
      <c r="M575" s="611"/>
      <c r="N575" s="611"/>
      <c r="O575" s="616"/>
      <c r="P575" s="591"/>
      <c r="Q575" s="616"/>
      <c r="R575" s="591"/>
      <c r="S575" s="616"/>
      <c r="T575" s="591"/>
      <c r="U575" s="611"/>
      <c r="V575" s="611"/>
      <c r="W575" s="611"/>
      <c r="X575" s="611"/>
      <c r="Y575" s="545" t="s">
        <v>1184</v>
      </c>
      <c r="Z575" s="612"/>
      <c r="AA575" s="594"/>
      <c r="AB575" s="612"/>
      <c r="AC575" s="457"/>
      <c r="AD575" s="594"/>
      <c r="AE575" s="621"/>
    </row>
    <row r="576" spans="1:31" ht="75">
      <c r="A576" s="626"/>
      <c r="B576" s="611"/>
      <c r="C576" s="611"/>
      <c r="D576" s="611"/>
      <c r="E576" s="611"/>
      <c r="F576" s="611"/>
      <c r="G576" s="611"/>
      <c r="H576" s="616"/>
      <c r="I576" s="591"/>
      <c r="J576" s="616"/>
      <c r="K576" s="591"/>
      <c r="L576" s="611"/>
      <c r="M576" s="611"/>
      <c r="N576" s="611"/>
      <c r="O576" s="616"/>
      <c r="P576" s="591"/>
      <c r="Q576" s="616"/>
      <c r="R576" s="591"/>
      <c r="S576" s="616"/>
      <c r="T576" s="591"/>
      <c r="U576" s="611"/>
      <c r="V576" s="611"/>
      <c r="W576" s="611"/>
      <c r="X576" s="611"/>
      <c r="Y576" s="545" t="s">
        <v>1185</v>
      </c>
      <c r="Z576" s="612"/>
      <c r="AA576" s="594"/>
      <c r="AB576" s="612"/>
      <c r="AC576" s="457"/>
      <c r="AD576" s="594"/>
      <c r="AE576" s="621"/>
    </row>
    <row r="577" spans="1:31" ht="15" customHeight="1">
      <c r="A577" s="626"/>
      <c r="B577" s="611"/>
      <c r="C577" s="611"/>
      <c r="D577" s="611"/>
      <c r="E577" s="611"/>
      <c r="F577" s="611"/>
      <c r="G577" s="611"/>
      <c r="H577" s="616"/>
      <c r="I577" s="591"/>
      <c r="J577" s="616"/>
      <c r="K577" s="591"/>
      <c r="L577" s="611"/>
      <c r="M577" s="611"/>
      <c r="N577" s="611"/>
      <c r="O577" s="616"/>
      <c r="P577" s="591"/>
      <c r="Q577" s="616"/>
      <c r="R577" s="591"/>
      <c r="S577" s="616"/>
      <c r="T577" s="591"/>
      <c r="U577" s="611"/>
      <c r="V577" s="611"/>
      <c r="W577" s="611"/>
      <c r="X577" s="611"/>
      <c r="Y577" s="553"/>
      <c r="Z577" s="612" t="s">
        <v>1187</v>
      </c>
      <c r="AA577" s="594"/>
      <c r="AB577" s="612"/>
      <c r="AC577" s="457"/>
      <c r="AD577" s="594"/>
      <c r="AE577" s="621"/>
    </row>
    <row r="578" spans="1:31" ht="15">
      <c r="A578" s="626"/>
      <c r="B578" s="611"/>
      <c r="C578" s="611"/>
      <c r="D578" s="611"/>
      <c r="E578" s="611"/>
      <c r="F578" s="611"/>
      <c r="G578" s="611"/>
      <c r="H578" s="616"/>
      <c r="I578" s="591"/>
      <c r="J578" s="616"/>
      <c r="K578" s="591"/>
      <c r="L578" s="611"/>
      <c r="M578" s="611"/>
      <c r="N578" s="611"/>
      <c r="O578" s="616"/>
      <c r="P578" s="591"/>
      <c r="Q578" s="616"/>
      <c r="R578" s="591"/>
      <c r="S578" s="616"/>
      <c r="T578" s="591"/>
      <c r="U578" s="611"/>
      <c r="V578" s="611"/>
      <c r="W578" s="611"/>
      <c r="X578" s="611"/>
      <c r="Y578" s="553"/>
      <c r="Z578" s="612"/>
      <c r="AA578" s="594"/>
      <c r="AB578" s="612"/>
      <c r="AC578" s="457"/>
      <c r="AD578" s="594"/>
      <c r="AE578" s="621"/>
    </row>
    <row r="579" spans="1:31" ht="15">
      <c r="A579" s="626"/>
      <c r="B579" s="611"/>
      <c r="C579" s="611"/>
      <c r="D579" s="611"/>
      <c r="E579" s="611"/>
      <c r="F579" s="611"/>
      <c r="G579" s="611"/>
      <c r="H579" s="616"/>
      <c r="I579" s="591"/>
      <c r="J579" s="616"/>
      <c r="K579" s="591"/>
      <c r="L579" s="611"/>
      <c r="M579" s="611"/>
      <c r="N579" s="611"/>
      <c r="O579" s="616"/>
      <c r="P579" s="591"/>
      <c r="Q579" s="616"/>
      <c r="R579" s="591"/>
      <c r="S579" s="616"/>
      <c r="T579" s="591"/>
      <c r="U579" s="611"/>
      <c r="V579" s="611"/>
      <c r="W579" s="611"/>
      <c r="X579" s="611"/>
      <c r="Y579" s="553"/>
      <c r="Z579" s="612"/>
      <c r="AA579" s="594"/>
      <c r="AB579" s="612"/>
      <c r="AC579" s="457"/>
      <c r="AD579" s="594"/>
      <c r="AE579" s="621"/>
    </row>
    <row r="580" spans="1:31" ht="30" customHeight="1">
      <c r="A580" s="626"/>
      <c r="B580" s="611"/>
      <c r="C580" s="611"/>
      <c r="D580" s="611"/>
      <c r="E580" s="611"/>
      <c r="F580" s="611"/>
      <c r="G580" s="611"/>
      <c r="H580" s="616"/>
      <c r="I580" s="591"/>
      <c r="J580" s="616"/>
      <c r="K580" s="591"/>
      <c r="L580" s="611"/>
      <c r="M580" s="611"/>
      <c r="N580" s="611"/>
      <c r="O580" s="616"/>
      <c r="P580" s="591"/>
      <c r="Q580" s="616"/>
      <c r="R580" s="591"/>
      <c r="S580" s="616"/>
      <c r="T580" s="591"/>
      <c r="U580" s="611"/>
      <c r="V580" s="611"/>
      <c r="W580" s="611"/>
      <c r="X580" s="611"/>
      <c r="Y580" s="553"/>
      <c r="Z580" s="612" t="s">
        <v>1188</v>
      </c>
      <c r="AA580" s="594"/>
      <c r="AB580" s="612"/>
      <c r="AC580" s="457"/>
      <c r="AD580" s="594"/>
      <c r="AE580" s="621"/>
    </row>
    <row r="581" spans="1:31" ht="15">
      <c r="A581" s="626"/>
      <c r="B581" s="611"/>
      <c r="C581" s="611"/>
      <c r="D581" s="611"/>
      <c r="E581" s="611"/>
      <c r="F581" s="611"/>
      <c r="G581" s="611"/>
      <c r="H581" s="616"/>
      <c r="I581" s="591"/>
      <c r="J581" s="616"/>
      <c r="K581" s="591"/>
      <c r="L581" s="611"/>
      <c r="M581" s="611"/>
      <c r="N581" s="611"/>
      <c r="O581" s="616"/>
      <c r="P581" s="591"/>
      <c r="Q581" s="616"/>
      <c r="R581" s="591"/>
      <c r="S581" s="616"/>
      <c r="T581" s="591"/>
      <c r="U581" s="611"/>
      <c r="V581" s="611"/>
      <c r="W581" s="611"/>
      <c r="X581" s="611"/>
      <c r="Y581" s="553"/>
      <c r="Z581" s="612"/>
      <c r="AA581" s="594"/>
      <c r="AB581" s="612"/>
      <c r="AC581" s="457"/>
      <c r="AD581" s="594"/>
      <c r="AE581" s="621"/>
    </row>
    <row r="582" spans="1:31" ht="15" customHeight="1">
      <c r="A582" s="626"/>
      <c r="B582" s="611"/>
      <c r="C582" s="611"/>
      <c r="D582" s="611"/>
      <c r="E582" s="611"/>
      <c r="F582" s="611"/>
      <c r="G582" s="611"/>
      <c r="H582" s="616"/>
      <c r="I582" s="591"/>
      <c r="J582" s="616"/>
      <c r="K582" s="591"/>
      <c r="L582" s="611"/>
      <c r="M582" s="611"/>
      <c r="N582" s="611"/>
      <c r="O582" s="616"/>
      <c r="P582" s="591"/>
      <c r="Q582" s="616"/>
      <c r="R582" s="591"/>
      <c r="S582" s="616"/>
      <c r="T582" s="591"/>
      <c r="U582" s="611"/>
      <c r="V582" s="611"/>
      <c r="W582" s="611"/>
      <c r="X582" s="611"/>
      <c r="Y582" s="553"/>
      <c r="Z582" s="612" t="s">
        <v>1189</v>
      </c>
      <c r="AA582" s="594"/>
      <c r="AB582" s="612"/>
      <c r="AC582" s="457"/>
      <c r="AD582" s="594"/>
      <c r="AE582" s="621"/>
    </row>
    <row r="583" spans="1:31" ht="15">
      <c r="A583" s="626"/>
      <c r="B583" s="611"/>
      <c r="C583" s="611"/>
      <c r="D583" s="611"/>
      <c r="E583" s="611"/>
      <c r="F583" s="611"/>
      <c r="G583" s="611"/>
      <c r="H583" s="616"/>
      <c r="I583" s="591"/>
      <c r="J583" s="616"/>
      <c r="K583" s="591"/>
      <c r="L583" s="611"/>
      <c r="M583" s="611"/>
      <c r="N583" s="611"/>
      <c r="O583" s="616"/>
      <c r="P583" s="591"/>
      <c r="Q583" s="616"/>
      <c r="R583" s="591"/>
      <c r="S583" s="616"/>
      <c r="T583" s="591"/>
      <c r="U583" s="611"/>
      <c r="V583" s="611"/>
      <c r="W583" s="611"/>
      <c r="X583" s="611"/>
      <c r="Y583" s="553"/>
      <c r="Z583" s="612"/>
      <c r="AA583" s="594"/>
      <c r="AB583" s="612"/>
      <c r="AC583" s="457"/>
      <c r="AD583" s="594"/>
      <c r="AE583" s="621"/>
    </row>
    <row r="584" spans="1:31" ht="15" customHeight="1">
      <c r="A584" s="626"/>
      <c r="B584" s="611"/>
      <c r="C584" s="611"/>
      <c r="D584" s="611"/>
      <c r="E584" s="611"/>
      <c r="F584" s="611"/>
      <c r="G584" s="611"/>
      <c r="H584" s="616"/>
      <c r="I584" s="591"/>
      <c r="J584" s="616"/>
      <c r="K584" s="591"/>
      <c r="L584" s="611"/>
      <c r="M584" s="611"/>
      <c r="N584" s="611"/>
      <c r="O584" s="616"/>
      <c r="P584" s="591"/>
      <c r="Q584" s="616"/>
      <c r="R584" s="591"/>
      <c r="S584" s="616"/>
      <c r="T584" s="591"/>
      <c r="U584" s="611"/>
      <c r="V584" s="611"/>
      <c r="W584" s="611"/>
      <c r="X584" s="611"/>
      <c r="Y584" s="553"/>
      <c r="Z584" s="612" t="s">
        <v>1190</v>
      </c>
      <c r="AA584" s="594"/>
      <c r="AB584" s="612"/>
      <c r="AC584" s="457"/>
      <c r="AD584" s="594"/>
      <c r="AE584" s="621"/>
    </row>
    <row r="585" spans="1:31" ht="15.75" thickBot="1">
      <c r="A585" s="628"/>
      <c r="B585" s="593"/>
      <c r="C585" s="593"/>
      <c r="D585" s="593"/>
      <c r="E585" s="593"/>
      <c r="F585" s="593"/>
      <c r="G585" s="593"/>
      <c r="H585" s="617"/>
      <c r="I585" s="618"/>
      <c r="J585" s="617"/>
      <c r="K585" s="618"/>
      <c r="L585" s="593"/>
      <c r="M585" s="593"/>
      <c r="N585" s="593"/>
      <c r="O585" s="617"/>
      <c r="P585" s="618"/>
      <c r="Q585" s="617"/>
      <c r="R585" s="618"/>
      <c r="S585" s="617"/>
      <c r="T585" s="618"/>
      <c r="U585" s="593"/>
      <c r="V585" s="593"/>
      <c r="W585" s="593"/>
      <c r="X585" s="593"/>
      <c r="Y585" s="554"/>
      <c r="Z585" s="599"/>
      <c r="AA585" s="600"/>
      <c r="AB585" s="599"/>
      <c r="AC585" s="608"/>
      <c r="AD585" s="600"/>
      <c r="AE585" s="622"/>
    </row>
    <row r="586" spans="1:31" ht="105">
      <c r="A586" s="627" t="s">
        <v>1191</v>
      </c>
      <c r="B586" s="592"/>
      <c r="C586" s="592"/>
      <c r="D586" s="592"/>
      <c r="E586" s="592"/>
      <c r="F586" s="592"/>
      <c r="G586" s="592"/>
      <c r="H586" s="614"/>
      <c r="I586" s="615"/>
      <c r="J586" s="614"/>
      <c r="K586" s="615"/>
      <c r="L586" s="592"/>
      <c r="M586" s="592"/>
      <c r="N586" s="592"/>
      <c r="O586" s="614"/>
      <c r="P586" s="615"/>
      <c r="Q586" s="614"/>
      <c r="R586" s="615"/>
      <c r="S586" s="614"/>
      <c r="T586" s="615"/>
      <c r="U586" s="592"/>
      <c r="V586" s="592"/>
      <c r="W586" s="592"/>
      <c r="X586" s="592"/>
      <c r="Y586" s="545" t="s">
        <v>1192</v>
      </c>
      <c r="Z586" s="597" t="s">
        <v>1194</v>
      </c>
      <c r="AA586" s="598"/>
      <c r="AB586" s="597" t="s">
        <v>1140</v>
      </c>
      <c r="AC586" s="640"/>
      <c r="AD586" s="598"/>
      <c r="AE586" s="604">
        <v>33048000</v>
      </c>
    </row>
    <row r="587" spans="1:31" ht="195">
      <c r="A587" s="626"/>
      <c r="B587" s="611"/>
      <c r="C587" s="611"/>
      <c r="D587" s="611"/>
      <c r="E587" s="611"/>
      <c r="F587" s="611"/>
      <c r="G587" s="611"/>
      <c r="H587" s="616"/>
      <c r="I587" s="591"/>
      <c r="J587" s="616"/>
      <c r="K587" s="591"/>
      <c r="L587" s="611"/>
      <c r="M587" s="611"/>
      <c r="N587" s="611"/>
      <c r="O587" s="616"/>
      <c r="P587" s="591"/>
      <c r="Q587" s="616"/>
      <c r="R587" s="591"/>
      <c r="S587" s="616"/>
      <c r="T587" s="591"/>
      <c r="U587" s="611"/>
      <c r="V587" s="611"/>
      <c r="W587" s="611"/>
      <c r="X587" s="611"/>
      <c r="Y587" s="545" t="s">
        <v>1193</v>
      </c>
      <c r="Z587" s="612"/>
      <c r="AA587" s="594"/>
      <c r="AB587" s="612"/>
      <c r="AC587" s="457"/>
      <c r="AD587" s="594"/>
      <c r="AE587" s="625"/>
    </row>
    <row r="588" spans="1:31" ht="15">
      <c r="A588" s="626"/>
      <c r="B588" s="611"/>
      <c r="C588" s="611"/>
      <c r="D588" s="611"/>
      <c r="E588" s="611"/>
      <c r="F588" s="611"/>
      <c r="G588" s="611"/>
      <c r="H588" s="616"/>
      <c r="I588" s="591"/>
      <c r="J588" s="616"/>
      <c r="K588" s="591"/>
      <c r="L588" s="611"/>
      <c r="M588" s="611"/>
      <c r="N588" s="611"/>
      <c r="O588" s="616"/>
      <c r="P588" s="591"/>
      <c r="Q588" s="616"/>
      <c r="R588" s="591"/>
      <c r="S588" s="616"/>
      <c r="T588" s="591"/>
      <c r="U588" s="611"/>
      <c r="V588" s="611"/>
      <c r="W588" s="611"/>
      <c r="X588" s="611"/>
      <c r="Y588" s="553"/>
      <c r="Z588" s="612"/>
      <c r="AA588" s="594"/>
      <c r="AB588" s="612"/>
      <c r="AC588" s="457"/>
      <c r="AD588" s="594"/>
      <c r="AE588" s="625"/>
    </row>
    <row r="589" spans="1:31" ht="30" customHeight="1" thickBot="1">
      <c r="A589" s="628"/>
      <c r="B589" s="593"/>
      <c r="C589" s="593"/>
      <c r="D589" s="593"/>
      <c r="E589" s="593"/>
      <c r="F589" s="593"/>
      <c r="G589" s="593"/>
      <c r="H589" s="617"/>
      <c r="I589" s="618"/>
      <c r="J589" s="617"/>
      <c r="K589" s="618"/>
      <c r="L589" s="593"/>
      <c r="M589" s="593"/>
      <c r="N589" s="593"/>
      <c r="O589" s="617"/>
      <c r="P589" s="618"/>
      <c r="Q589" s="617"/>
      <c r="R589" s="618"/>
      <c r="S589" s="617"/>
      <c r="T589" s="618"/>
      <c r="U589" s="593"/>
      <c r="V589" s="593"/>
      <c r="W589" s="593"/>
      <c r="X589" s="593"/>
      <c r="Y589" s="554"/>
      <c r="Z589" s="599" t="s">
        <v>1195</v>
      </c>
      <c r="AA589" s="600"/>
      <c r="AB589" s="599"/>
      <c r="AC589" s="608"/>
      <c r="AD589" s="600"/>
      <c r="AE589" s="605"/>
    </row>
    <row r="590" spans="1:31" ht="15.75" thickBot="1">
      <c r="A590" s="579" t="s">
        <v>982</v>
      </c>
      <c r="B590" s="580"/>
      <c r="C590" s="580"/>
      <c r="D590" s="580"/>
      <c r="E590" s="580"/>
      <c r="F590" s="580"/>
      <c r="G590" s="580"/>
      <c r="H590" s="580"/>
      <c r="I590" s="580"/>
      <c r="J590" s="580"/>
      <c r="K590" s="580"/>
      <c r="L590" s="580"/>
      <c r="M590" s="580"/>
      <c r="N590" s="580"/>
      <c r="O590" s="580"/>
      <c r="P590" s="580"/>
      <c r="Q590" s="580"/>
      <c r="R590" s="580"/>
      <c r="S590" s="580"/>
      <c r="T590" s="580"/>
      <c r="U590" s="580"/>
      <c r="V590" s="580"/>
      <c r="W590" s="580"/>
      <c r="X590" s="580"/>
      <c r="Y590" s="580"/>
      <c r="Z590" s="580"/>
      <c r="AA590" s="580"/>
      <c r="AB590" s="580"/>
      <c r="AC590" s="580"/>
      <c r="AD590" s="580"/>
      <c r="AE590" s="581"/>
    </row>
    <row r="591" spans="1:31" ht="60">
      <c r="A591" s="642" t="s">
        <v>1196</v>
      </c>
      <c r="B591" s="645"/>
      <c r="C591" s="645"/>
      <c r="D591" s="645"/>
      <c r="E591" s="645"/>
      <c r="F591" s="645"/>
      <c r="G591" s="645"/>
      <c r="H591" s="648"/>
      <c r="I591" s="649"/>
      <c r="J591" s="648"/>
      <c r="K591" s="649"/>
      <c r="L591" s="645"/>
      <c r="M591" s="645"/>
      <c r="N591" s="645"/>
      <c r="O591" s="648"/>
      <c r="P591" s="649"/>
      <c r="Q591" s="648"/>
      <c r="R591" s="649"/>
      <c r="S591" s="648"/>
      <c r="T591" s="649"/>
      <c r="U591" s="645"/>
      <c r="V591" s="645"/>
      <c r="W591" s="645"/>
      <c r="X591" s="645"/>
      <c r="Y591" s="545" t="s">
        <v>1197</v>
      </c>
      <c r="Z591" s="597" t="s">
        <v>1203</v>
      </c>
      <c r="AA591" s="598"/>
      <c r="AB591" s="653" t="s">
        <v>1209</v>
      </c>
      <c r="AC591" s="654"/>
      <c r="AD591" s="659">
        <v>122740000</v>
      </c>
      <c r="AE591" s="660"/>
    </row>
    <row r="592" spans="1:31" ht="90">
      <c r="A592" s="641"/>
      <c r="B592" s="646"/>
      <c r="C592" s="646"/>
      <c r="D592" s="646"/>
      <c r="E592" s="646"/>
      <c r="F592" s="646"/>
      <c r="G592" s="646"/>
      <c r="H592" s="650"/>
      <c r="I592" s="644"/>
      <c r="J592" s="650"/>
      <c r="K592" s="644"/>
      <c r="L592" s="646"/>
      <c r="M592" s="646"/>
      <c r="N592" s="646"/>
      <c r="O592" s="650"/>
      <c r="P592" s="644"/>
      <c r="Q592" s="650"/>
      <c r="R592" s="644"/>
      <c r="S592" s="650"/>
      <c r="T592" s="644"/>
      <c r="U592" s="646"/>
      <c r="V592" s="646"/>
      <c r="W592" s="646"/>
      <c r="X592" s="646"/>
      <c r="Y592" s="545" t="s">
        <v>1198</v>
      </c>
      <c r="Z592" s="612"/>
      <c r="AA592" s="594"/>
      <c r="AB592" s="655"/>
      <c r="AC592" s="656"/>
      <c r="AD592" s="661"/>
      <c r="AE592" s="619"/>
    </row>
    <row r="593" spans="1:31" ht="75">
      <c r="A593" s="641"/>
      <c r="B593" s="646"/>
      <c r="C593" s="646"/>
      <c r="D593" s="646"/>
      <c r="E593" s="646"/>
      <c r="F593" s="646"/>
      <c r="G593" s="646"/>
      <c r="H593" s="650"/>
      <c r="I593" s="644"/>
      <c r="J593" s="650"/>
      <c r="K593" s="644"/>
      <c r="L593" s="646"/>
      <c r="M593" s="646"/>
      <c r="N593" s="646"/>
      <c r="O593" s="650"/>
      <c r="P593" s="644"/>
      <c r="Q593" s="650"/>
      <c r="R593" s="644"/>
      <c r="S593" s="650"/>
      <c r="T593" s="644"/>
      <c r="U593" s="646"/>
      <c r="V593" s="646"/>
      <c r="W593" s="646"/>
      <c r="X593" s="646"/>
      <c r="Y593" s="545" t="s">
        <v>1199</v>
      </c>
      <c r="Z593" s="612" t="s">
        <v>1204</v>
      </c>
      <c r="AA593" s="594"/>
      <c r="AB593" s="655"/>
      <c r="AC593" s="656"/>
      <c r="AD593" s="661"/>
      <c r="AE593" s="619"/>
    </row>
    <row r="594" spans="1:31" ht="75">
      <c r="A594" s="641"/>
      <c r="B594" s="646"/>
      <c r="C594" s="646"/>
      <c r="D594" s="646"/>
      <c r="E594" s="646"/>
      <c r="F594" s="646"/>
      <c r="G594" s="646"/>
      <c r="H594" s="650"/>
      <c r="I594" s="644"/>
      <c r="J594" s="650"/>
      <c r="K594" s="644"/>
      <c r="L594" s="646"/>
      <c r="M594" s="646"/>
      <c r="N594" s="646"/>
      <c r="O594" s="650"/>
      <c r="P594" s="644"/>
      <c r="Q594" s="650"/>
      <c r="R594" s="644"/>
      <c r="S594" s="650"/>
      <c r="T594" s="644"/>
      <c r="U594" s="646"/>
      <c r="V594" s="646"/>
      <c r="W594" s="646"/>
      <c r="X594" s="646"/>
      <c r="Y594" s="545" t="s">
        <v>1200</v>
      </c>
      <c r="Z594" s="612" t="s">
        <v>1205</v>
      </c>
      <c r="AA594" s="594"/>
      <c r="AB594" s="655"/>
      <c r="AC594" s="656"/>
      <c r="AD594" s="661"/>
      <c r="AE594" s="619"/>
    </row>
    <row r="595" spans="1:31" ht="75">
      <c r="A595" s="641"/>
      <c r="B595" s="646"/>
      <c r="C595" s="646"/>
      <c r="D595" s="646"/>
      <c r="E595" s="646"/>
      <c r="F595" s="646"/>
      <c r="G595" s="646"/>
      <c r="H595" s="650"/>
      <c r="I595" s="644"/>
      <c r="J595" s="650"/>
      <c r="K595" s="644"/>
      <c r="L595" s="646"/>
      <c r="M595" s="646"/>
      <c r="N595" s="646"/>
      <c r="O595" s="650"/>
      <c r="P595" s="644"/>
      <c r="Q595" s="650"/>
      <c r="R595" s="644"/>
      <c r="S595" s="650"/>
      <c r="T595" s="644"/>
      <c r="U595" s="646"/>
      <c r="V595" s="646"/>
      <c r="W595" s="646"/>
      <c r="X595" s="646"/>
      <c r="Y595" s="545" t="s">
        <v>1201</v>
      </c>
      <c r="Z595" s="612" t="s">
        <v>1206</v>
      </c>
      <c r="AA595" s="594"/>
      <c r="AB595" s="655"/>
      <c r="AC595" s="656"/>
      <c r="AD595" s="661"/>
      <c r="AE595" s="619"/>
    </row>
    <row r="596" spans="1:31" ht="75">
      <c r="A596" s="641"/>
      <c r="B596" s="646"/>
      <c r="C596" s="646"/>
      <c r="D596" s="646"/>
      <c r="E596" s="646"/>
      <c r="F596" s="646"/>
      <c r="G596" s="646"/>
      <c r="H596" s="650"/>
      <c r="I596" s="644"/>
      <c r="J596" s="650"/>
      <c r="K596" s="644"/>
      <c r="L596" s="646"/>
      <c r="M596" s="646"/>
      <c r="N596" s="646"/>
      <c r="O596" s="650"/>
      <c r="P596" s="644"/>
      <c r="Q596" s="650"/>
      <c r="R596" s="644"/>
      <c r="S596" s="650"/>
      <c r="T596" s="644"/>
      <c r="U596" s="646"/>
      <c r="V596" s="646"/>
      <c r="W596" s="646"/>
      <c r="X596" s="646"/>
      <c r="Y596" s="545" t="s">
        <v>1202</v>
      </c>
      <c r="Z596" s="612" t="s">
        <v>762</v>
      </c>
      <c r="AA596" s="594"/>
      <c r="AB596" s="655"/>
      <c r="AC596" s="656"/>
      <c r="AD596" s="661"/>
      <c r="AE596" s="619"/>
    </row>
    <row r="597" spans="1:31" ht="30" customHeight="1">
      <c r="A597" s="641"/>
      <c r="B597" s="646"/>
      <c r="C597" s="646"/>
      <c r="D597" s="646"/>
      <c r="E597" s="646"/>
      <c r="F597" s="646"/>
      <c r="G597" s="646"/>
      <c r="H597" s="650"/>
      <c r="I597" s="644"/>
      <c r="J597" s="650"/>
      <c r="K597" s="644"/>
      <c r="L597" s="646"/>
      <c r="M597" s="646"/>
      <c r="N597" s="646"/>
      <c r="O597" s="650"/>
      <c r="P597" s="644"/>
      <c r="Q597" s="650"/>
      <c r="R597" s="644"/>
      <c r="S597" s="650"/>
      <c r="T597" s="644"/>
      <c r="U597" s="646"/>
      <c r="V597" s="646"/>
      <c r="W597" s="646"/>
      <c r="X597" s="646"/>
      <c r="Y597" s="553"/>
      <c r="Z597" s="612" t="s">
        <v>1207</v>
      </c>
      <c r="AA597" s="594"/>
      <c r="AB597" s="655"/>
      <c r="AC597" s="656"/>
      <c r="AD597" s="661"/>
      <c r="AE597" s="619"/>
    </row>
    <row r="598" spans="1:31" ht="30" customHeight="1" thickBot="1">
      <c r="A598" s="643"/>
      <c r="B598" s="647"/>
      <c r="C598" s="647"/>
      <c r="D598" s="647"/>
      <c r="E598" s="647"/>
      <c r="F598" s="647"/>
      <c r="G598" s="647"/>
      <c r="H598" s="651"/>
      <c r="I598" s="652"/>
      <c r="J598" s="651"/>
      <c r="K598" s="652"/>
      <c r="L598" s="647"/>
      <c r="M598" s="647"/>
      <c r="N598" s="647"/>
      <c r="O598" s="651"/>
      <c r="P598" s="652"/>
      <c r="Q598" s="651"/>
      <c r="R598" s="652"/>
      <c r="S598" s="651"/>
      <c r="T598" s="652"/>
      <c r="U598" s="647"/>
      <c r="V598" s="647"/>
      <c r="W598" s="647"/>
      <c r="X598" s="647"/>
      <c r="Y598" s="554"/>
      <c r="Z598" s="599" t="s">
        <v>1208</v>
      </c>
      <c r="AA598" s="600"/>
      <c r="AB598" s="657"/>
      <c r="AC598" s="658"/>
      <c r="AD598" s="662"/>
      <c r="AE598" s="663"/>
    </row>
    <row r="599" spans="1:31" ht="60">
      <c r="A599" s="642" t="s">
        <v>995</v>
      </c>
      <c r="B599" s="645"/>
      <c r="C599" s="645"/>
      <c r="D599" s="645"/>
      <c r="E599" s="645"/>
      <c r="F599" s="645"/>
      <c r="G599" s="645"/>
      <c r="H599" s="648"/>
      <c r="I599" s="649"/>
      <c r="J599" s="648"/>
      <c r="K599" s="649"/>
      <c r="L599" s="645"/>
      <c r="M599" s="645"/>
      <c r="N599" s="645"/>
      <c r="O599" s="648"/>
      <c r="P599" s="649"/>
      <c r="Q599" s="648"/>
      <c r="R599" s="649"/>
      <c r="S599" s="648"/>
      <c r="T599" s="649"/>
      <c r="U599" s="645"/>
      <c r="V599" s="645"/>
      <c r="W599" s="645"/>
      <c r="X599" s="645"/>
      <c r="Y599" s="545" t="s">
        <v>1197</v>
      </c>
      <c r="Z599" s="597" t="s">
        <v>1213</v>
      </c>
      <c r="AA599" s="598"/>
      <c r="AB599" s="653" t="s">
        <v>1209</v>
      </c>
      <c r="AC599" s="654"/>
      <c r="AD599" s="664">
        <v>201420000</v>
      </c>
      <c r="AE599" s="665"/>
    </row>
    <row r="600" spans="1:31" ht="105">
      <c r="A600" s="641"/>
      <c r="B600" s="646"/>
      <c r="C600" s="646"/>
      <c r="D600" s="646"/>
      <c r="E600" s="646"/>
      <c r="F600" s="646"/>
      <c r="G600" s="646"/>
      <c r="H600" s="650"/>
      <c r="I600" s="644"/>
      <c r="J600" s="650"/>
      <c r="K600" s="644"/>
      <c r="L600" s="646"/>
      <c r="M600" s="646"/>
      <c r="N600" s="646"/>
      <c r="O600" s="650"/>
      <c r="P600" s="644"/>
      <c r="Q600" s="650"/>
      <c r="R600" s="644"/>
      <c r="S600" s="650"/>
      <c r="T600" s="644"/>
      <c r="U600" s="646"/>
      <c r="V600" s="646"/>
      <c r="W600" s="646"/>
      <c r="X600" s="646"/>
      <c r="Y600" s="545" t="s">
        <v>1210</v>
      </c>
      <c r="Z600" s="612" t="s">
        <v>1214</v>
      </c>
      <c r="AA600" s="594"/>
      <c r="AB600" s="655"/>
      <c r="AC600" s="656"/>
      <c r="AD600" s="666"/>
      <c r="AE600" s="603"/>
    </row>
    <row r="601" spans="1:31" ht="75">
      <c r="A601" s="641"/>
      <c r="B601" s="646"/>
      <c r="C601" s="646"/>
      <c r="D601" s="646"/>
      <c r="E601" s="646"/>
      <c r="F601" s="646"/>
      <c r="G601" s="646"/>
      <c r="H601" s="650"/>
      <c r="I601" s="644"/>
      <c r="J601" s="650"/>
      <c r="K601" s="644"/>
      <c r="L601" s="646"/>
      <c r="M601" s="646"/>
      <c r="N601" s="646"/>
      <c r="O601" s="650"/>
      <c r="P601" s="644"/>
      <c r="Q601" s="650"/>
      <c r="R601" s="644"/>
      <c r="S601" s="650"/>
      <c r="T601" s="644"/>
      <c r="U601" s="646"/>
      <c r="V601" s="646"/>
      <c r="W601" s="646"/>
      <c r="X601" s="646"/>
      <c r="Y601" s="545" t="s">
        <v>1199</v>
      </c>
      <c r="Z601" s="612" t="s">
        <v>1215</v>
      </c>
      <c r="AA601" s="594"/>
      <c r="AB601" s="655"/>
      <c r="AC601" s="656"/>
      <c r="AD601" s="666"/>
      <c r="AE601" s="603"/>
    </row>
    <row r="602" spans="1:31" ht="105">
      <c r="A602" s="641"/>
      <c r="B602" s="646"/>
      <c r="C602" s="646"/>
      <c r="D602" s="646"/>
      <c r="E602" s="646"/>
      <c r="F602" s="646"/>
      <c r="G602" s="646"/>
      <c r="H602" s="650"/>
      <c r="I602" s="644"/>
      <c r="J602" s="650"/>
      <c r="K602" s="644"/>
      <c r="L602" s="646"/>
      <c r="M602" s="646"/>
      <c r="N602" s="646"/>
      <c r="O602" s="650"/>
      <c r="P602" s="644"/>
      <c r="Q602" s="650"/>
      <c r="R602" s="644"/>
      <c r="S602" s="650"/>
      <c r="T602" s="644"/>
      <c r="U602" s="646"/>
      <c r="V602" s="646"/>
      <c r="W602" s="646"/>
      <c r="X602" s="646"/>
      <c r="Y602" s="545" t="s">
        <v>1211</v>
      </c>
      <c r="Z602" s="612" t="s">
        <v>1216</v>
      </c>
      <c r="AA602" s="594"/>
      <c r="AB602" s="655"/>
      <c r="AC602" s="656"/>
      <c r="AD602" s="666"/>
      <c r="AE602" s="603"/>
    </row>
    <row r="603" spans="1:31" ht="120.75" thickBot="1">
      <c r="A603" s="643"/>
      <c r="B603" s="647"/>
      <c r="C603" s="647"/>
      <c r="D603" s="647"/>
      <c r="E603" s="647"/>
      <c r="F603" s="647"/>
      <c r="G603" s="647"/>
      <c r="H603" s="651"/>
      <c r="I603" s="652"/>
      <c r="J603" s="651"/>
      <c r="K603" s="652"/>
      <c r="L603" s="647"/>
      <c r="M603" s="647"/>
      <c r="N603" s="647"/>
      <c r="O603" s="651"/>
      <c r="P603" s="652"/>
      <c r="Q603" s="651"/>
      <c r="R603" s="652"/>
      <c r="S603" s="651"/>
      <c r="T603" s="652"/>
      <c r="U603" s="647"/>
      <c r="V603" s="647"/>
      <c r="W603" s="647"/>
      <c r="X603" s="647"/>
      <c r="Y603" s="551" t="s">
        <v>1212</v>
      </c>
      <c r="Z603" s="599" t="s">
        <v>1217</v>
      </c>
      <c r="AA603" s="600"/>
      <c r="AB603" s="657"/>
      <c r="AC603" s="658"/>
      <c r="AD603" s="667"/>
      <c r="AE603" s="668"/>
    </row>
    <row r="604" spans="1:31" ht="76.5" customHeight="1">
      <c r="A604" s="669" t="s">
        <v>1218</v>
      </c>
      <c r="B604" s="645"/>
      <c r="C604" s="645"/>
      <c r="D604" s="645"/>
      <c r="E604" s="645"/>
      <c r="F604" s="645"/>
      <c r="G604" s="645"/>
      <c r="H604" s="648"/>
      <c r="I604" s="649"/>
      <c r="J604" s="648"/>
      <c r="K604" s="649"/>
      <c r="L604" s="645"/>
      <c r="M604" s="645"/>
      <c r="N604" s="645"/>
      <c r="O604" s="648"/>
      <c r="P604" s="649"/>
      <c r="Q604" s="648"/>
      <c r="R604" s="649"/>
      <c r="S604" s="648"/>
      <c r="T604" s="649"/>
      <c r="U604" s="645"/>
      <c r="V604" s="645"/>
      <c r="W604" s="645"/>
      <c r="X604" s="645"/>
      <c r="Y604" s="595" t="s">
        <v>1219</v>
      </c>
      <c r="Z604" s="597" t="s">
        <v>1220</v>
      </c>
      <c r="AA604" s="598"/>
      <c r="AB604" s="653" t="s">
        <v>1209</v>
      </c>
      <c r="AC604" s="654"/>
      <c r="AD604" s="659">
        <v>132809000</v>
      </c>
      <c r="AE604" s="660"/>
    </row>
    <row r="605" spans="1:31" ht="13.5" thickBot="1">
      <c r="A605" s="670"/>
      <c r="B605" s="647"/>
      <c r="C605" s="647"/>
      <c r="D605" s="647"/>
      <c r="E605" s="647"/>
      <c r="F605" s="647"/>
      <c r="G605" s="647"/>
      <c r="H605" s="651"/>
      <c r="I605" s="652"/>
      <c r="J605" s="651"/>
      <c r="K605" s="652"/>
      <c r="L605" s="647"/>
      <c r="M605" s="647"/>
      <c r="N605" s="647"/>
      <c r="O605" s="651"/>
      <c r="P605" s="652"/>
      <c r="Q605" s="651"/>
      <c r="R605" s="652"/>
      <c r="S605" s="651"/>
      <c r="T605" s="652"/>
      <c r="U605" s="647"/>
      <c r="V605" s="647"/>
      <c r="W605" s="647"/>
      <c r="X605" s="647"/>
      <c r="Y605" s="596"/>
      <c r="Z605" s="599"/>
      <c r="AA605" s="600"/>
      <c r="AB605" s="657"/>
      <c r="AC605" s="658"/>
      <c r="AD605" s="662"/>
      <c r="AE605" s="663"/>
    </row>
    <row r="606" spans="1:31" ht="19.5" thickBot="1">
      <c r="A606" s="634" t="s">
        <v>1221</v>
      </c>
      <c r="B606" s="635"/>
      <c r="C606" s="635"/>
      <c r="D606" s="635"/>
      <c r="E606" s="635"/>
      <c r="F606" s="635"/>
      <c r="G606" s="635"/>
      <c r="H606" s="635"/>
      <c r="I606" s="635"/>
      <c r="J606" s="635"/>
      <c r="K606" s="635"/>
      <c r="L606" s="635"/>
      <c r="M606" s="635"/>
      <c r="N606" s="635"/>
      <c r="O606" s="635"/>
      <c r="P606" s="635"/>
      <c r="Q606" s="635"/>
      <c r="R606" s="635"/>
      <c r="S606" s="635"/>
      <c r="T606" s="635"/>
      <c r="U606" s="635"/>
      <c r="V606" s="635"/>
      <c r="W606" s="635"/>
      <c r="X606" s="635"/>
      <c r="Y606" s="635"/>
      <c r="Z606" s="635"/>
      <c r="AA606" s="635"/>
      <c r="AB606" s="635"/>
      <c r="AC606" s="635"/>
      <c r="AD606" s="635"/>
      <c r="AE606" s="636"/>
    </row>
    <row r="607" spans="1:31" ht="15.75" thickBot="1">
      <c r="A607" s="579" t="s">
        <v>1222</v>
      </c>
      <c r="B607" s="580"/>
      <c r="C607" s="580"/>
      <c r="D607" s="580"/>
      <c r="E607" s="580"/>
      <c r="F607" s="580"/>
      <c r="G607" s="580"/>
      <c r="H607" s="580"/>
      <c r="I607" s="580"/>
      <c r="J607" s="580"/>
      <c r="K607" s="580"/>
      <c r="L607" s="580"/>
      <c r="M607" s="580"/>
      <c r="N607" s="580"/>
      <c r="O607" s="580"/>
      <c r="P607" s="580"/>
      <c r="Q607" s="580"/>
      <c r="R607" s="580"/>
      <c r="S607" s="580"/>
      <c r="T607" s="580"/>
      <c r="U607" s="580"/>
      <c r="V607" s="580"/>
      <c r="W607" s="580"/>
      <c r="X607" s="580"/>
      <c r="Y607" s="580"/>
      <c r="Z607" s="580"/>
      <c r="AA607" s="580"/>
      <c r="AB607" s="580"/>
      <c r="AC607" s="580"/>
      <c r="AD607" s="580"/>
      <c r="AE607" s="581"/>
    </row>
    <row r="608" spans="1:31" ht="121.5" customHeight="1">
      <c r="A608" s="627" t="s">
        <v>1223</v>
      </c>
      <c r="B608" s="595"/>
      <c r="C608" s="595"/>
      <c r="D608" s="595"/>
      <c r="E608" s="592"/>
      <c r="F608" s="592"/>
      <c r="G608" s="592"/>
      <c r="H608" s="597"/>
      <c r="I608" s="598"/>
      <c r="J608" s="597"/>
      <c r="K608" s="598"/>
      <c r="L608" s="595"/>
      <c r="M608" s="595"/>
      <c r="N608" s="595"/>
      <c r="O608" s="597"/>
      <c r="P608" s="598"/>
      <c r="Q608" s="614"/>
      <c r="R608" s="615"/>
      <c r="S608" s="614"/>
      <c r="T608" s="615"/>
      <c r="U608" s="592"/>
      <c r="V608" s="595"/>
      <c r="W608" s="595"/>
      <c r="X608" s="595"/>
      <c r="Y608" s="595" t="s">
        <v>1224</v>
      </c>
      <c r="Z608" s="597" t="s">
        <v>1225</v>
      </c>
      <c r="AA608" s="598"/>
      <c r="AB608" s="597" t="s">
        <v>1226</v>
      </c>
      <c r="AC608" s="640"/>
      <c r="AD608" s="598"/>
      <c r="AE608" s="604">
        <v>15000000</v>
      </c>
    </row>
    <row r="609" spans="1:31" ht="13.5" thickBot="1">
      <c r="A609" s="628"/>
      <c r="B609" s="596"/>
      <c r="C609" s="596"/>
      <c r="D609" s="596"/>
      <c r="E609" s="593"/>
      <c r="F609" s="593"/>
      <c r="G609" s="593"/>
      <c r="H609" s="599"/>
      <c r="I609" s="600"/>
      <c r="J609" s="599"/>
      <c r="K609" s="600"/>
      <c r="L609" s="596"/>
      <c r="M609" s="596"/>
      <c r="N609" s="596"/>
      <c r="O609" s="599"/>
      <c r="P609" s="600"/>
      <c r="Q609" s="617"/>
      <c r="R609" s="618"/>
      <c r="S609" s="617"/>
      <c r="T609" s="618"/>
      <c r="U609" s="593"/>
      <c r="V609" s="596"/>
      <c r="W609" s="596"/>
      <c r="X609" s="596"/>
      <c r="Y609" s="596"/>
      <c r="Z609" s="599"/>
      <c r="AA609" s="600"/>
      <c r="AB609" s="599"/>
      <c r="AC609" s="608"/>
      <c r="AD609" s="600"/>
      <c r="AE609" s="605"/>
    </row>
    <row r="610" spans="1:31" ht="165">
      <c r="A610" s="627" t="s">
        <v>1227</v>
      </c>
      <c r="B610" s="592"/>
      <c r="C610" s="592"/>
      <c r="D610" s="592"/>
      <c r="E610" s="595"/>
      <c r="F610" s="595"/>
      <c r="G610" s="595"/>
      <c r="H610" s="597"/>
      <c r="I610" s="598"/>
      <c r="J610" s="597"/>
      <c r="K610" s="598"/>
      <c r="L610" s="595"/>
      <c r="M610" s="595"/>
      <c r="N610" s="595"/>
      <c r="O610" s="597"/>
      <c r="P610" s="598"/>
      <c r="Q610" s="597"/>
      <c r="R610" s="598"/>
      <c r="S610" s="597"/>
      <c r="T610" s="598"/>
      <c r="U610" s="595"/>
      <c r="V610" s="595"/>
      <c r="W610" s="595"/>
      <c r="X610" s="595"/>
      <c r="Y610" s="545" t="s">
        <v>1228</v>
      </c>
      <c r="Z610" s="597" t="s">
        <v>1230</v>
      </c>
      <c r="AA610" s="598"/>
      <c r="AB610" s="597" t="s">
        <v>1232</v>
      </c>
      <c r="AC610" s="640"/>
      <c r="AD610" s="598"/>
      <c r="AE610" s="604">
        <v>39060000</v>
      </c>
    </row>
    <row r="611" spans="1:31" ht="120">
      <c r="A611" s="626"/>
      <c r="B611" s="611"/>
      <c r="C611" s="611"/>
      <c r="D611" s="611"/>
      <c r="E611" s="613"/>
      <c r="F611" s="613"/>
      <c r="G611" s="613"/>
      <c r="H611" s="612"/>
      <c r="I611" s="594"/>
      <c r="J611" s="612"/>
      <c r="K611" s="594"/>
      <c r="L611" s="613"/>
      <c r="M611" s="613"/>
      <c r="N611" s="613"/>
      <c r="O611" s="612"/>
      <c r="P611" s="594"/>
      <c r="Q611" s="612"/>
      <c r="R611" s="594"/>
      <c r="S611" s="612"/>
      <c r="T611" s="594"/>
      <c r="U611" s="613"/>
      <c r="V611" s="613"/>
      <c r="W611" s="613"/>
      <c r="X611" s="613"/>
      <c r="Y611" s="545" t="s">
        <v>1229</v>
      </c>
      <c r="Z611" s="612"/>
      <c r="AA611" s="594"/>
      <c r="AB611" s="612"/>
      <c r="AC611" s="457"/>
      <c r="AD611" s="594"/>
      <c r="AE611" s="625"/>
    </row>
    <row r="612" spans="1:31" ht="30" customHeight="1">
      <c r="A612" s="626"/>
      <c r="B612" s="611"/>
      <c r="C612" s="611"/>
      <c r="D612" s="611"/>
      <c r="E612" s="613"/>
      <c r="F612" s="613"/>
      <c r="G612" s="613"/>
      <c r="H612" s="612"/>
      <c r="I612" s="594"/>
      <c r="J612" s="612"/>
      <c r="K612" s="594"/>
      <c r="L612" s="613"/>
      <c r="M612" s="613"/>
      <c r="N612" s="613"/>
      <c r="O612" s="612"/>
      <c r="P612" s="594"/>
      <c r="Q612" s="612"/>
      <c r="R612" s="594"/>
      <c r="S612" s="612"/>
      <c r="T612" s="594"/>
      <c r="U612" s="613"/>
      <c r="V612" s="613"/>
      <c r="W612" s="613"/>
      <c r="X612" s="613"/>
      <c r="Y612" s="545" t="s">
        <v>762</v>
      </c>
      <c r="Z612" s="612" t="s">
        <v>1231</v>
      </c>
      <c r="AA612" s="594"/>
      <c r="AB612" s="612"/>
      <c r="AC612" s="457"/>
      <c r="AD612" s="594"/>
      <c r="AE612" s="625"/>
    </row>
    <row r="613" spans="1:31" ht="15.75" thickBot="1">
      <c r="A613" s="628"/>
      <c r="B613" s="593"/>
      <c r="C613" s="593"/>
      <c r="D613" s="593"/>
      <c r="E613" s="596"/>
      <c r="F613" s="596"/>
      <c r="G613" s="596"/>
      <c r="H613" s="599"/>
      <c r="I613" s="600"/>
      <c r="J613" s="599"/>
      <c r="K613" s="600"/>
      <c r="L613" s="596"/>
      <c r="M613" s="596"/>
      <c r="N613" s="596"/>
      <c r="O613" s="599"/>
      <c r="P613" s="600"/>
      <c r="Q613" s="599"/>
      <c r="R613" s="600"/>
      <c r="S613" s="599"/>
      <c r="T613" s="600"/>
      <c r="U613" s="596"/>
      <c r="V613" s="596"/>
      <c r="W613" s="596"/>
      <c r="X613" s="596"/>
      <c r="Y613" s="554"/>
      <c r="Z613" s="599"/>
      <c r="AA613" s="600"/>
      <c r="AB613" s="599"/>
      <c r="AC613" s="608"/>
      <c r="AD613" s="600"/>
      <c r="AE613" s="605"/>
    </row>
    <row r="614" spans="1:31" ht="90">
      <c r="A614" s="632" t="s">
        <v>1233</v>
      </c>
      <c r="B614" s="595"/>
      <c r="C614" s="595"/>
      <c r="D614" s="595"/>
      <c r="E614" s="592"/>
      <c r="F614" s="592"/>
      <c r="G614" s="592"/>
      <c r="H614" s="614"/>
      <c r="I614" s="615"/>
      <c r="J614" s="614"/>
      <c r="K614" s="615"/>
      <c r="L614" s="592"/>
      <c r="M614" s="592"/>
      <c r="N614" s="592"/>
      <c r="O614" s="614"/>
      <c r="P614" s="615"/>
      <c r="Q614" s="614"/>
      <c r="R614" s="615"/>
      <c r="S614" s="614"/>
      <c r="T614" s="615"/>
      <c r="U614" s="592"/>
      <c r="V614" s="592"/>
      <c r="W614" s="592"/>
      <c r="X614" s="592"/>
      <c r="Y614" s="545" t="s">
        <v>1234</v>
      </c>
      <c r="Z614" s="597" t="s">
        <v>1236</v>
      </c>
      <c r="AA614" s="598"/>
      <c r="AB614" s="597" t="s">
        <v>1140</v>
      </c>
      <c r="AC614" s="640"/>
      <c r="AD614" s="598"/>
      <c r="AE614" s="604">
        <v>65877000</v>
      </c>
    </row>
    <row r="615" spans="1:31" ht="90">
      <c r="A615" s="631"/>
      <c r="B615" s="613"/>
      <c r="C615" s="613"/>
      <c r="D615" s="613"/>
      <c r="E615" s="611"/>
      <c r="F615" s="611"/>
      <c r="G615" s="611"/>
      <c r="H615" s="616"/>
      <c r="I615" s="591"/>
      <c r="J615" s="616"/>
      <c r="K615" s="591"/>
      <c r="L615" s="611"/>
      <c r="M615" s="611"/>
      <c r="N615" s="611"/>
      <c r="O615" s="616"/>
      <c r="P615" s="591"/>
      <c r="Q615" s="616"/>
      <c r="R615" s="591"/>
      <c r="S615" s="616"/>
      <c r="T615" s="591"/>
      <c r="U615" s="611"/>
      <c r="V615" s="611"/>
      <c r="W615" s="611"/>
      <c r="X615" s="611"/>
      <c r="Y615" s="545" t="s">
        <v>1235</v>
      </c>
      <c r="Z615" s="612"/>
      <c r="AA615" s="594"/>
      <c r="AB615" s="612"/>
      <c r="AC615" s="457"/>
      <c r="AD615" s="594"/>
      <c r="AE615" s="625"/>
    </row>
    <row r="616" spans="1:31" ht="45" customHeight="1" thickBot="1">
      <c r="A616" s="633"/>
      <c r="B616" s="596"/>
      <c r="C616" s="596"/>
      <c r="D616" s="596"/>
      <c r="E616" s="593"/>
      <c r="F616" s="593"/>
      <c r="G616" s="593"/>
      <c r="H616" s="617"/>
      <c r="I616" s="618"/>
      <c r="J616" s="617"/>
      <c r="K616" s="618"/>
      <c r="L616" s="593"/>
      <c r="M616" s="593"/>
      <c r="N616" s="593"/>
      <c r="O616" s="617"/>
      <c r="P616" s="618"/>
      <c r="Q616" s="617"/>
      <c r="R616" s="618"/>
      <c r="S616" s="617"/>
      <c r="T616" s="618"/>
      <c r="U616" s="593"/>
      <c r="V616" s="593"/>
      <c r="W616" s="593"/>
      <c r="X616" s="593"/>
      <c r="Y616" s="554"/>
      <c r="Z616" s="599" t="s">
        <v>1237</v>
      </c>
      <c r="AA616" s="600"/>
      <c r="AB616" s="599"/>
      <c r="AC616" s="608"/>
      <c r="AD616" s="600"/>
      <c r="AE616" s="605"/>
    </row>
    <row r="617" spans="1:31" ht="180.75" thickBot="1">
      <c r="A617" s="544" t="s">
        <v>1238</v>
      </c>
      <c r="B617" s="551"/>
      <c r="C617" s="551"/>
      <c r="D617" s="551"/>
      <c r="E617" s="547"/>
      <c r="F617" s="547"/>
      <c r="G617" s="547"/>
      <c r="H617" s="609"/>
      <c r="I617" s="610"/>
      <c r="J617" s="609"/>
      <c r="K617" s="610"/>
      <c r="L617" s="551"/>
      <c r="M617" s="547"/>
      <c r="N617" s="547"/>
      <c r="O617" s="606"/>
      <c r="P617" s="607"/>
      <c r="Q617" s="609"/>
      <c r="R617" s="610"/>
      <c r="S617" s="609"/>
      <c r="T617" s="610"/>
      <c r="U617" s="551"/>
      <c r="V617" s="547"/>
      <c r="W617" s="547"/>
      <c r="X617" s="547"/>
      <c r="Y617" s="551" t="s">
        <v>1239</v>
      </c>
      <c r="Z617" s="609" t="s">
        <v>1240</v>
      </c>
      <c r="AA617" s="610"/>
      <c r="AB617" s="609" t="s">
        <v>1241</v>
      </c>
      <c r="AC617" s="671"/>
      <c r="AD617" s="610"/>
      <c r="AE617" s="552">
        <v>18600000</v>
      </c>
    </row>
    <row r="618" spans="1:31" ht="120">
      <c r="A618" s="632" t="s">
        <v>1242</v>
      </c>
      <c r="B618" s="592"/>
      <c r="C618" s="592"/>
      <c r="D618" s="592"/>
      <c r="E618" s="592"/>
      <c r="F618" s="592"/>
      <c r="G618" s="592"/>
      <c r="H618" s="614"/>
      <c r="I618" s="615"/>
      <c r="J618" s="614"/>
      <c r="K618" s="615"/>
      <c r="L618" s="592"/>
      <c r="M618" s="592"/>
      <c r="N618" s="592"/>
      <c r="O618" s="614"/>
      <c r="P618" s="615"/>
      <c r="Q618" s="614"/>
      <c r="R618" s="615"/>
      <c r="S618" s="614"/>
      <c r="T618" s="615"/>
      <c r="U618" s="592"/>
      <c r="V618" s="592"/>
      <c r="W618" s="592"/>
      <c r="X618" s="592"/>
      <c r="Y618" s="545" t="s">
        <v>1243</v>
      </c>
      <c r="Z618" s="597" t="s">
        <v>1245</v>
      </c>
      <c r="AA618" s="598"/>
      <c r="AB618" s="597" t="s">
        <v>1247</v>
      </c>
      <c r="AC618" s="640"/>
      <c r="AD618" s="598"/>
      <c r="AE618" s="620">
        <v>795926400</v>
      </c>
    </row>
    <row r="619" spans="1:31" ht="120">
      <c r="A619" s="631"/>
      <c r="B619" s="611"/>
      <c r="C619" s="611"/>
      <c r="D619" s="611"/>
      <c r="E619" s="611"/>
      <c r="F619" s="611"/>
      <c r="G619" s="611"/>
      <c r="H619" s="616"/>
      <c r="I619" s="591"/>
      <c r="J619" s="616"/>
      <c r="K619" s="591"/>
      <c r="L619" s="611"/>
      <c r="M619" s="611"/>
      <c r="N619" s="611"/>
      <c r="O619" s="616"/>
      <c r="P619" s="591"/>
      <c r="Q619" s="616"/>
      <c r="R619" s="591"/>
      <c r="S619" s="616"/>
      <c r="T619" s="591"/>
      <c r="U619" s="611"/>
      <c r="V619" s="611"/>
      <c r="W619" s="611"/>
      <c r="X619" s="611"/>
      <c r="Y619" s="545" t="s">
        <v>1244</v>
      </c>
      <c r="Z619" s="612"/>
      <c r="AA619" s="594"/>
      <c r="AB619" s="612"/>
      <c r="AC619" s="457"/>
      <c r="AD619" s="594"/>
      <c r="AE619" s="621"/>
    </row>
    <row r="620" spans="1:31" ht="15">
      <c r="A620" s="631"/>
      <c r="B620" s="611"/>
      <c r="C620" s="611"/>
      <c r="D620" s="611"/>
      <c r="E620" s="611"/>
      <c r="F620" s="611"/>
      <c r="G620" s="611"/>
      <c r="H620" s="616"/>
      <c r="I620" s="591"/>
      <c r="J620" s="616"/>
      <c r="K620" s="591"/>
      <c r="L620" s="611"/>
      <c r="M620" s="611"/>
      <c r="N620" s="611"/>
      <c r="O620" s="616"/>
      <c r="P620" s="591"/>
      <c r="Q620" s="616"/>
      <c r="R620" s="591"/>
      <c r="S620" s="616"/>
      <c r="T620" s="591"/>
      <c r="U620" s="611"/>
      <c r="V620" s="611"/>
      <c r="W620" s="611"/>
      <c r="X620" s="611"/>
      <c r="Y620" s="553"/>
      <c r="Z620" s="612"/>
      <c r="AA620" s="594"/>
      <c r="AB620" s="612"/>
      <c r="AC620" s="457"/>
      <c r="AD620" s="594"/>
      <c r="AE620" s="621"/>
    </row>
    <row r="621" spans="1:31" ht="15.75" thickBot="1">
      <c r="A621" s="633"/>
      <c r="B621" s="593"/>
      <c r="C621" s="593"/>
      <c r="D621" s="593"/>
      <c r="E621" s="593"/>
      <c r="F621" s="593"/>
      <c r="G621" s="593"/>
      <c r="H621" s="617"/>
      <c r="I621" s="618"/>
      <c r="J621" s="617"/>
      <c r="K621" s="618"/>
      <c r="L621" s="593"/>
      <c r="M621" s="593"/>
      <c r="N621" s="593"/>
      <c r="O621" s="617"/>
      <c r="P621" s="618"/>
      <c r="Q621" s="617"/>
      <c r="R621" s="618"/>
      <c r="S621" s="617"/>
      <c r="T621" s="618"/>
      <c r="U621" s="593"/>
      <c r="V621" s="593"/>
      <c r="W621" s="593"/>
      <c r="X621" s="593"/>
      <c r="Y621" s="554"/>
      <c r="Z621" s="599" t="s">
        <v>1246</v>
      </c>
      <c r="AA621" s="600"/>
      <c r="AB621" s="599"/>
      <c r="AC621" s="608"/>
      <c r="AD621" s="600"/>
      <c r="AE621" s="622"/>
    </row>
    <row r="622" spans="1:31" ht="19.5" thickBot="1">
      <c r="A622" s="634" t="s">
        <v>1248</v>
      </c>
      <c r="B622" s="635"/>
      <c r="C622" s="635"/>
      <c r="D622" s="635"/>
      <c r="E622" s="635"/>
      <c r="F622" s="635"/>
      <c r="G622" s="635"/>
      <c r="H622" s="635"/>
      <c r="I622" s="635"/>
      <c r="J622" s="635"/>
      <c r="K622" s="635"/>
      <c r="L622" s="635"/>
      <c r="M622" s="635"/>
      <c r="N622" s="635"/>
      <c r="O622" s="635"/>
      <c r="P622" s="635"/>
      <c r="Q622" s="635"/>
      <c r="R622" s="635"/>
      <c r="S622" s="635"/>
      <c r="T622" s="635"/>
      <c r="U622" s="635"/>
      <c r="V622" s="635"/>
      <c r="W622" s="635"/>
      <c r="X622" s="635"/>
      <c r="Y622" s="635"/>
      <c r="Z622" s="635"/>
      <c r="AA622" s="635"/>
      <c r="AB622" s="635"/>
      <c r="AC622" s="635"/>
      <c r="AD622" s="635"/>
      <c r="AE622" s="636"/>
    </row>
    <row r="623" spans="1:31" ht="16.5" thickBot="1">
      <c r="A623" s="637" t="s">
        <v>1249</v>
      </c>
      <c r="B623" s="638"/>
      <c r="C623" s="638"/>
      <c r="D623" s="638"/>
      <c r="E623" s="638"/>
      <c r="F623" s="638"/>
      <c r="G623" s="638"/>
      <c r="H623" s="638"/>
      <c r="I623" s="638"/>
      <c r="J623" s="638"/>
      <c r="K623" s="638"/>
      <c r="L623" s="638"/>
      <c r="M623" s="638"/>
      <c r="N623" s="638"/>
      <c r="O623" s="638"/>
      <c r="P623" s="638"/>
      <c r="Q623" s="638"/>
      <c r="R623" s="638"/>
      <c r="S623" s="638"/>
      <c r="T623" s="638"/>
      <c r="U623" s="638"/>
      <c r="V623" s="638"/>
      <c r="W623" s="638"/>
      <c r="X623" s="638"/>
      <c r="Y623" s="638"/>
      <c r="Z623" s="638"/>
      <c r="AA623" s="638"/>
      <c r="AB623" s="638"/>
      <c r="AC623" s="638"/>
      <c r="AD623" s="638"/>
      <c r="AE623" s="639"/>
    </row>
    <row r="624" spans="1:31" ht="120">
      <c r="A624" s="632" t="s">
        <v>1250</v>
      </c>
      <c r="B624" s="595"/>
      <c r="C624" s="592"/>
      <c r="D624" s="592"/>
      <c r="E624" s="595"/>
      <c r="F624" s="592"/>
      <c r="G624" s="592"/>
      <c r="H624" s="597"/>
      <c r="I624" s="598"/>
      <c r="J624" s="614"/>
      <c r="K624" s="615"/>
      <c r="L624" s="592"/>
      <c r="M624" s="595"/>
      <c r="N624" s="592"/>
      <c r="O624" s="614"/>
      <c r="P624" s="615"/>
      <c r="Q624" s="597"/>
      <c r="R624" s="598"/>
      <c r="S624" s="614"/>
      <c r="T624" s="615"/>
      <c r="U624" s="592"/>
      <c r="V624" s="595"/>
      <c r="W624" s="592"/>
      <c r="X624" s="592"/>
      <c r="Y624" s="545" t="s">
        <v>1251</v>
      </c>
      <c r="Z624" s="597" t="s">
        <v>1253</v>
      </c>
      <c r="AA624" s="598"/>
      <c r="AB624" s="597" t="s">
        <v>1140</v>
      </c>
      <c r="AC624" s="640"/>
      <c r="AD624" s="598"/>
      <c r="AE624" s="604">
        <v>44088000</v>
      </c>
    </row>
    <row r="625" spans="1:31" ht="120">
      <c r="A625" s="631"/>
      <c r="B625" s="613"/>
      <c r="C625" s="611"/>
      <c r="D625" s="611"/>
      <c r="E625" s="613"/>
      <c r="F625" s="611"/>
      <c r="G625" s="611"/>
      <c r="H625" s="612"/>
      <c r="I625" s="594"/>
      <c r="J625" s="616"/>
      <c r="K625" s="591"/>
      <c r="L625" s="611"/>
      <c r="M625" s="613"/>
      <c r="N625" s="611"/>
      <c r="O625" s="616"/>
      <c r="P625" s="591"/>
      <c r="Q625" s="612"/>
      <c r="R625" s="594"/>
      <c r="S625" s="616"/>
      <c r="T625" s="591"/>
      <c r="U625" s="611"/>
      <c r="V625" s="613"/>
      <c r="W625" s="611"/>
      <c r="X625" s="611"/>
      <c r="Y625" s="545" t="s">
        <v>1252</v>
      </c>
      <c r="Z625" s="612"/>
      <c r="AA625" s="594"/>
      <c r="AB625" s="612"/>
      <c r="AC625" s="457"/>
      <c r="AD625" s="594"/>
      <c r="AE625" s="625"/>
    </row>
    <row r="626" spans="1:31" ht="15">
      <c r="A626" s="631"/>
      <c r="B626" s="613"/>
      <c r="C626" s="611"/>
      <c r="D626" s="611"/>
      <c r="E626" s="613"/>
      <c r="F626" s="611"/>
      <c r="G626" s="611"/>
      <c r="H626" s="612"/>
      <c r="I626" s="594"/>
      <c r="J626" s="616"/>
      <c r="K626" s="591"/>
      <c r="L626" s="611"/>
      <c r="M626" s="613"/>
      <c r="N626" s="611"/>
      <c r="O626" s="616"/>
      <c r="P626" s="591"/>
      <c r="Q626" s="612"/>
      <c r="R626" s="594"/>
      <c r="S626" s="616"/>
      <c r="T626" s="591"/>
      <c r="U626" s="611"/>
      <c r="V626" s="613"/>
      <c r="W626" s="611"/>
      <c r="X626" s="611"/>
      <c r="Y626" s="553"/>
      <c r="Z626" s="612"/>
      <c r="AA626" s="594"/>
      <c r="AB626" s="612"/>
      <c r="AC626" s="457"/>
      <c r="AD626" s="594"/>
      <c r="AE626" s="625"/>
    </row>
    <row r="627" spans="1:31" ht="30" customHeight="1" thickBot="1">
      <c r="A627" s="633"/>
      <c r="B627" s="596"/>
      <c r="C627" s="593"/>
      <c r="D627" s="593"/>
      <c r="E627" s="596"/>
      <c r="F627" s="593"/>
      <c r="G627" s="593"/>
      <c r="H627" s="599"/>
      <c r="I627" s="600"/>
      <c r="J627" s="617"/>
      <c r="K627" s="618"/>
      <c r="L627" s="593"/>
      <c r="M627" s="596"/>
      <c r="N627" s="593"/>
      <c r="O627" s="617"/>
      <c r="P627" s="618"/>
      <c r="Q627" s="599"/>
      <c r="R627" s="600"/>
      <c r="S627" s="617"/>
      <c r="T627" s="618"/>
      <c r="U627" s="593"/>
      <c r="V627" s="596"/>
      <c r="W627" s="593"/>
      <c r="X627" s="593"/>
      <c r="Y627" s="554"/>
      <c r="Z627" s="599" t="s">
        <v>1254</v>
      </c>
      <c r="AA627" s="600"/>
      <c r="AB627" s="599"/>
      <c r="AC627" s="608"/>
      <c r="AD627" s="600"/>
      <c r="AE627" s="605"/>
    </row>
    <row r="628" spans="1:31" ht="61.5" customHeight="1">
      <c r="A628" s="642" t="s">
        <v>1255</v>
      </c>
      <c r="B628" s="592"/>
      <c r="C628" s="592"/>
      <c r="D628" s="592"/>
      <c r="E628" s="592"/>
      <c r="F628" s="592"/>
      <c r="G628" s="592"/>
      <c r="H628" s="614"/>
      <c r="I628" s="615"/>
      <c r="J628" s="614"/>
      <c r="K628" s="615"/>
      <c r="L628" s="592"/>
      <c r="M628" s="592"/>
      <c r="N628" s="592"/>
      <c r="O628" s="614"/>
      <c r="P628" s="615"/>
      <c r="Q628" s="614"/>
      <c r="R628" s="615"/>
      <c r="S628" s="614"/>
      <c r="T628" s="615"/>
      <c r="U628" s="592"/>
      <c r="V628" s="592"/>
      <c r="W628" s="592"/>
      <c r="X628" s="592"/>
      <c r="Y628" s="595" t="s">
        <v>1256</v>
      </c>
      <c r="Z628" s="597" t="s">
        <v>1257</v>
      </c>
      <c r="AA628" s="598"/>
      <c r="AB628" s="597" t="s">
        <v>1258</v>
      </c>
      <c r="AC628" s="640"/>
      <c r="AD628" s="598"/>
      <c r="AE628" s="604">
        <v>22440000</v>
      </c>
    </row>
    <row r="629" spans="1:31" ht="13.5" thickBot="1">
      <c r="A629" s="643"/>
      <c r="B629" s="593"/>
      <c r="C629" s="593"/>
      <c r="D629" s="593"/>
      <c r="E629" s="593"/>
      <c r="F629" s="593"/>
      <c r="G629" s="593"/>
      <c r="H629" s="617"/>
      <c r="I629" s="618"/>
      <c r="J629" s="617"/>
      <c r="K629" s="618"/>
      <c r="L629" s="593"/>
      <c r="M629" s="593"/>
      <c r="N629" s="593"/>
      <c r="O629" s="617"/>
      <c r="P629" s="618"/>
      <c r="Q629" s="617"/>
      <c r="R629" s="618"/>
      <c r="S629" s="617"/>
      <c r="T629" s="618"/>
      <c r="U629" s="593"/>
      <c r="V629" s="593"/>
      <c r="W629" s="593"/>
      <c r="X629" s="593"/>
      <c r="Y629" s="596"/>
      <c r="Z629" s="599"/>
      <c r="AA629" s="600"/>
      <c r="AB629" s="599"/>
      <c r="AC629" s="608"/>
      <c r="AD629" s="600"/>
      <c r="AE629" s="605"/>
    </row>
    <row r="630" spans="1:31" ht="75">
      <c r="A630" s="632" t="s">
        <v>1053</v>
      </c>
      <c r="B630" s="673"/>
      <c r="C630" s="645"/>
      <c r="D630" s="645"/>
      <c r="E630" s="673"/>
      <c r="F630" s="645"/>
      <c r="G630" s="645"/>
      <c r="H630" s="677"/>
      <c r="I630" s="678"/>
      <c r="J630" s="648"/>
      <c r="K630" s="649"/>
      <c r="L630" s="645"/>
      <c r="M630" s="673"/>
      <c r="N630" s="645"/>
      <c r="O630" s="648"/>
      <c r="P630" s="649"/>
      <c r="Q630" s="677"/>
      <c r="R630" s="678"/>
      <c r="S630" s="648"/>
      <c r="T630" s="649"/>
      <c r="U630" s="645"/>
      <c r="V630" s="673"/>
      <c r="W630" s="645"/>
      <c r="X630" s="645"/>
      <c r="Y630" s="545" t="s">
        <v>1259</v>
      </c>
      <c r="Z630" s="597" t="s">
        <v>1261</v>
      </c>
      <c r="AA630" s="598"/>
      <c r="AB630" s="597" t="s">
        <v>1263</v>
      </c>
      <c r="AC630" s="640"/>
      <c r="AD630" s="598"/>
      <c r="AE630" s="604">
        <v>16638000</v>
      </c>
    </row>
    <row r="631" spans="1:31" ht="90">
      <c r="A631" s="631"/>
      <c r="B631" s="674"/>
      <c r="C631" s="646"/>
      <c r="D631" s="646"/>
      <c r="E631" s="674"/>
      <c r="F631" s="646"/>
      <c r="G631" s="646"/>
      <c r="H631" s="679"/>
      <c r="I631" s="672"/>
      <c r="J631" s="650"/>
      <c r="K631" s="644"/>
      <c r="L631" s="646"/>
      <c r="M631" s="674"/>
      <c r="N631" s="646"/>
      <c r="O631" s="650"/>
      <c r="P631" s="644"/>
      <c r="Q631" s="679"/>
      <c r="R631" s="672"/>
      <c r="S631" s="650"/>
      <c r="T631" s="644"/>
      <c r="U631" s="646"/>
      <c r="V631" s="674"/>
      <c r="W631" s="646"/>
      <c r="X631" s="646"/>
      <c r="Y631" s="545" t="s">
        <v>1260</v>
      </c>
      <c r="Z631" s="612"/>
      <c r="AA631" s="594"/>
      <c r="AB631" s="612"/>
      <c r="AC631" s="457"/>
      <c r="AD631" s="594"/>
      <c r="AE631" s="625"/>
    </row>
    <row r="632" spans="1:31" ht="30" customHeight="1" thickBot="1">
      <c r="A632" s="633"/>
      <c r="B632" s="675"/>
      <c r="C632" s="647"/>
      <c r="D632" s="647"/>
      <c r="E632" s="675"/>
      <c r="F632" s="647"/>
      <c r="G632" s="647"/>
      <c r="H632" s="680"/>
      <c r="I632" s="681"/>
      <c r="J632" s="651"/>
      <c r="K632" s="652"/>
      <c r="L632" s="647"/>
      <c r="M632" s="675"/>
      <c r="N632" s="647"/>
      <c r="O632" s="651"/>
      <c r="P632" s="652"/>
      <c r="Q632" s="680"/>
      <c r="R632" s="681"/>
      <c r="S632" s="651"/>
      <c r="T632" s="652"/>
      <c r="U632" s="647"/>
      <c r="V632" s="675"/>
      <c r="W632" s="647"/>
      <c r="X632" s="647"/>
      <c r="Y632" s="554"/>
      <c r="Z632" s="599" t="s">
        <v>1262</v>
      </c>
      <c r="AA632" s="600"/>
      <c r="AB632" s="599"/>
      <c r="AC632" s="608"/>
      <c r="AD632" s="600"/>
      <c r="AE632" s="605"/>
    </row>
    <row r="633" spans="1:31" ht="60">
      <c r="A633" s="632" t="s">
        <v>1264</v>
      </c>
      <c r="B633" s="645"/>
      <c r="C633" s="645"/>
      <c r="D633" s="645"/>
      <c r="E633" s="645"/>
      <c r="F633" s="645"/>
      <c r="G633" s="645"/>
      <c r="H633" s="597"/>
      <c r="I633" s="598"/>
      <c r="J633" s="597"/>
      <c r="K633" s="598"/>
      <c r="L633" s="595"/>
      <c r="M633" s="595"/>
      <c r="N633" s="595"/>
      <c r="O633" s="597"/>
      <c r="P633" s="598"/>
      <c r="Q633" s="597"/>
      <c r="R633" s="598"/>
      <c r="S633" s="597"/>
      <c r="T633" s="598"/>
      <c r="U633" s="595"/>
      <c r="V633" s="595"/>
      <c r="W633" s="595"/>
      <c r="X633" s="595"/>
      <c r="Y633" s="545" t="s">
        <v>1265</v>
      </c>
      <c r="Z633" s="597" t="s">
        <v>1268</v>
      </c>
      <c r="AA633" s="598"/>
      <c r="AB633" s="597" t="s">
        <v>1263</v>
      </c>
      <c r="AC633" s="640"/>
      <c r="AD633" s="598"/>
      <c r="AE633" s="604">
        <v>52490000</v>
      </c>
    </row>
    <row r="634" spans="1:31" ht="15">
      <c r="A634" s="631"/>
      <c r="B634" s="646"/>
      <c r="C634" s="646"/>
      <c r="D634" s="646"/>
      <c r="E634" s="646"/>
      <c r="F634" s="646"/>
      <c r="G634" s="646"/>
      <c r="H634" s="612"/>
      <c r="I634" s="594"/>
      <c r="J634" s="612"/>
      <c r="K634" s="594"/>
      <c r="L634" s="613"/>
      <c r="M634" s="613"/>
      <c r="N634" s="613"/>
      <c r="O634" s="612"/>
      <c r="P634" s="594"/>
      <c r="Q634" s="612"/>
      <c r="R634" s="594"/>
      <c r="S634" s="612"/>
      <c r="T634" s="594"/>
      <c r="U634" s="613"/>
      <c r="V634" s="613"/>
      <c r="W634" s="613"/>
      <c r="X634" s="613"/>
      <c r="Y634" s="545"/>
      <c r="Z634" s="612"/>
      <c r="AA634" s="594"/>
      <c r="AB634" s="612"/>
      <c r="AC634" s="457"/>
      <c r="AD634" s="594"/>
      <c r="AE634" s="625"/>
    </row>
    <row r="635" spans="1:31" ht="105">
      <c r="A635" s="631"/>
      <c r="B635" s="646"/>
      <c r="C635" s="646"/>
      <c r="D635" s="646"/>
      <c r="E635" s="646"/>
      <c r="F635" s="646"/>
      <c r="G635" s="646"/>
      <c r="H635" s="612"/>
      <c r="I635" s="594"/>
      <c r="J635" s="612"/>
      <c r="K635" s="594"/>
      <c r="L635" s="613"/>
      <c r="M635" s="613"/>
      <c r="N635" s="613"/>
      <c r="O635" s="612"/>
      <c r="P635" s="594"/>
      <c r="Q635" s="612"/>
      <c r="R635" s="594"/>
      <c r="S635" s="612"/>
      <c r="T635" s="594"/>
      <c r="U635" s="613"/>
      <c r="V635" s="613"/>
      <c r="W635" s="613"/>
      <c r="X635" s="613"/>
      <c r="Y635" s="545" t="s">
        <v>1266</v>
      </c>
      <c r="Z635" s="612" t="s">
        <v>1261</v>
      </c>
      <c r="AA635" s="594"/>
      <c r="AB635" s="612"/>
      <c r="AC635" s="457"/>
      <c r="AD635" s="594"/>
      <c r="AE635" s="625"/>
    </row>
    <row r="636" spans="1:31" ht="60">
      <c r="A636" s="631"/>
      <c r="B636" s="646"/>
      <c r="C636" s="646"/>
      <c r="D636" s="646"/>
      <c r="E636" s="646"/>
      <c r="F636" s="646"/>
      <c r="G636" s="646"/>
      <c r="H636" s="612"/>
      <c r="I636" s="594"/>
      <c r="J636" s="612"/>
      <c r="K636" s="594"/>
      <c r="L636" s="613"/>
      <c r="M636" s="613"/>
      <c r="N636" s="613"/>
      <c r="O636" s="612"/>
      <c r="P636" s="594"/>
      <c r="Q636" s="612"/>
      <c r="R636" s="594"/>
      <c r="S636" s="612"/>
      <c r="T636" s="594"/>
      <c r="U636" s="613"/>
      <c r="V636" s="613"/>
      <c r="W636" s="613"/>
      <c r="X636" s="613"/>
      <c r="Y636" s="545" t="s">
        <v>1267</v>
      </c>
      <c r="Z636" s="612"/>
      <c r="AA636" s="594"/>
      <c r="AB636" s="612"/>
      <c r="AC636" s="457"/>
      <c r="AD636" s="594"/>
      <c r="AE636" s="625"/>
    </row>
    <row r="637" spans="1:31" ht="15.75" thickBot="1">
      <c r="A637" s="633"/>
      <c r="B637" s="647"/>
      <c r="C637" s="647"/>
      <c r="D637" s="647"/>
      <c r="E637" s="647"/>
      <c r="F637" s="647"/>
      <c r="G637" s="647"/>
      <c r="H637" s="599"/>
      <c r="I637" s="600"/>
      <c r="J637" s="599"/>
      <c r="K637" s="600"/>
      <c r="L637" s="596"/>
      <c r="M637" s="596"/>
      <c r="N637" s="596"/>
      <c r="O637" s="599"/>
      <c r="P637" s="600"/>
      <c r="Q637" s="599"/>
      <c r="R637" s="600"/>
      <c r="S637" s="599"/>
      <c r="T637" s="600"/>
      <c r="U637" s="596"/>
      <c r="V637" s="596"/>
      <c r="W637" s="596"/>
      <c r="X637" s="596"/>
      <c r="Y637" s="554"/>
      <c r="Z637" s="599" t="s">
        <v>1269</v>
      </c>
      <c r="AA637" s="600"/>
      <c r="AB637" s="599"/>
      <c r="AC637" s="608"/>
      <c r="AD637" s="600"/>
      <c r="AE637" s="605"/>
    </row>
    <row r="638" spans="1:31" ht="16.5" thickBot="1">
      <c r="A638" s="682" t="s">
        <v>1270</v>
      </c>
      <c r="B638" s="683"/>
      <c r="C638" s="683"/>
      <c r="D638" s="683"/>
      <c r="E638" s="683"/>
      <c r="F638" s="683"/>
      <c r="G638" s="683"/>
      <c r="H638" s="683"/>
      <c r="I638" s="683"/>
      <c r="J638" s="683"/>
      <c r="K638" s="683"/>
      <c r="L638" s="683"/>
      <c r="M638" s="683"/>
      <c r="N638" s="683"/>
      <c r="O638" s="683"/>
      <c r="P638" s="683"/>
      <c r="Q638" s="683"/>
      <c r="R638" s="683"/>
      <c r="S638" s="683"/>
      <c r="T638" s="683"/>
      <c r="U638" s="683"/>
      <c r="V638" s="683"/>
      <c r="W638" s="683"/>
      <c r="X638" s="683"/>
      <c r="Y638" s="683"/>
      <c r="Z638" s="683"/>
      <c r="AA638" s="683"/>
      <c r="AB638" s="683"/>
      <c r="AC638" s="683"/>
      <c r="AD638" s="683"/>
      <c r="AE638" s="684"/>
    </row>
    <row r="639" spans="1:31" ht="15.75" thickBot="1">
      <c r="A639" s="579" t="s">
        <v>1271</v>
      </c>
      <c r="B639" s="580"/>
      <c r="C639" s="580"/>
      <c r="D639" s="580"/>
      <c r="E639" s="580"/>
      <c r="F639" s="580"/>
      <c r="G639" s="580"/>
      <c r="H639" s="580"/>
      <c r="I639" s="580"/>
      <c r="J639" s="580"/>
      <c r="K639" s="580"/>
      <c r="L639" s="580"/>
      <c r="M639" s="580"/>
      <c r="N639" s="580"/>
      <c r="O639" s="580"/>
      <c r="P639" s="580"/>
      <c r="Q639" s="580"/>
      <c r="R639" s="580"/>
      <c r="S639" s="580"/>
      <c r="T639" s="580"/>
      <c r="U639" s="580"/>
      <c r="V639" s="580"/>
      <c r="W639" s="580"/>
      <c r="X639" s="580"/>
      <c r="Y639" s="580"/>
      <c r="Z639" s="580"/>
      <c r="AA639" s="580"/>
      <c r="AB639" s="580"/>
      <c r="AC639" s="580"/>
      <c r="AD639" s="581"/>
      <c r="AE639" s="556"/>
    </row>
    <row r="640" spans="1:31" ht="44.25" customHeight="1">
      <c r="A640" s="642" t="s">
        <v>1102</v>
      </c>
      <c r="B640" s="592"/>
      <c r="C640" s="592"/>
      <c r="D640" s="592"/>
      <c r="E640" s="595"/>
      <c r="F640" s="595"/>
      <c r="G640" s="595"/>
      <c r="H640" s="597"/>
      <c r="I640" s="598"/>
      <c r="J640" s="595"/>
      <c r="K640" s="597"/>
      <c r="L640" s="598"/>
      <c r="M640" s="595"/>
      <c r="N640" s="595"/>
      <c r="O640" s="597"/>
      <c r="P640" s="598"/>
      <c r="Q640" s="597"/>
      <c r="R640" s="598"/>
      <c r="S640" s="597"/>
      <c r="T640" s="598"/>
      <c r="U640" s="595"/>
      <c r="V640" s="595"/>
      <c r="W640" s="595"/>
      <c r="X640" s="595"/>
      <c r="Y640" s="597" t="s">
        <v>1272</v>
      </c>
      <c r="Z640" s="598"/>
      <c r="AA640" s="597" t="s">
        <v>1273</v>
      </c>
      <c r="AB640" s="598"/>
      <c r="AC640" s="597" t="s">
        <v>1274</v>
      </c>
      <c r="AD640" s="598"/>
      <c r="AE640" s="601">
        <v>96470000</v>
      </c>
    </row>
    <row r="641" spans="1:31" ht="15.75" thickBot="1">
      <c r="A641" s="643"/>
      <c r="B641" s="593"/>
      <c r="C641" s="593"/>
      <c r="D641" s="593"/>
      <c r="E641" s="596"/>
      <c r="F641" s="596"/>
      <c r="G641" s="596"/>
      <c r="H641" s="599"/>
      <c r="I641" s="600"/>
      <c r="J641" s="596"/>
      <c r="K641" s="599"/>
      <c r="L641" s="600"/>
      <c r="M641" s="596"/>
      <c r="N641" s="596"/>
      <c r="O641" s="599"/>
      <c r="P641" s="600"/>
      <c r="Q641" s="599"/>
      <c r="R641" s="600"/>
      <c r="S641" s="599"/>
      <c r="T641" s="600"/>
      <c r="U641" s="596"/>
      <c r="V641" s="596"/>
      <c r="W641" s="596"/>
      <c r="X641" s="596"/>
      <c r="Y641" s="599"/>
      <c r="Z641" s="600"/>
      <c r="AA641" s="599"/>
      <c r="AB641" s="600"/>
      <c r="AC641" s="599" t="s">
        <v>1275</v>
      </c>
      <c r="AD641" s="600"/>
      <c r="AE641" s="602"/>
    </row>
    <row r="642" spans="1:31" ht="75">
      <c r="A642" s="642" t="s">
        <v>1276</v>
      </c>
      <c r="B642" s="645"/>
      <c r="C642" s="645"/>
      <c r="D642" s="645"/>
      <c r="E642" s="645"/>
      <c r="F642" s="645"/>
      <c r="G642" s="645"/>
      <c r="H642" s="597"/>
      <c r="I642" s="598"/>
      <c r="J642" s="597"/>
      <c r="K642" s="598"/>
      <c r="L642" s="595"/>
      <c r="M642" s="595"/>
      <c r="N642" s="595"/>
      <c r="O642" s="595"/>
      <c r="P642" s="597"/>
      <c r="Q642" s="598"/>
      <c r="R642" s="597"/>
      <c r="S642" s="640"/>
      <c r="T642" s="598"/>
      <c r="U642" s="595"/>
      <c r="V642" s="595"/>
      <c r="W642" s="595"/>
      <c r="X642" s="595"/>
      <c r="Y642" s="545" t="s">
        <v>1277</v>
      </c>
      <c r="Z642" s="597" t="s">
        <v>1236</v>
      </c>
      <c r="AA642" s="598"/>
      <c r="AB642" s="597" t="s">
        <v>1280</v>
      </c>
      <c r="AC642" s="640"/>
      <c r="AD642" s="686"/>
      <c r="AE642" s="688">
        <v>25868000</v>
      </c>
    </row>
    <row r="643" spans="1:31" ht="60">
      <c r="A643" s="641"/>
      <c r="B643" s="646"/>
      <c r="C643" s="646"/>
      <c r="D643" s="646"/>
      <c r="E643" s="646"/>
      <c r="F643" s="646"/>
      <c r="G643" s="646"/>
      <c r="H643" s="612"/>
      <c r="I643" s="594"/>
      <c r="J643" s="612"/>
      <c r="K643" s="594"/>
      <c r="L643" s="613"/>
      <c r="M643" s="613"/>
      <c r="N643" s="613"/>
      <c r="O643" s="613"/>
      <c r="P643" s="612"/>
      <c r="Q643" s="594"/>
      <c r="R643" s="612"/>
      <c r="S643" s="457"/>
      <c r="T643" s="594"/>
      <c r="U643" s="613"/>
      <c r="V643" s="613"/>
      <c r="W643" s="613"/>
      <c r="X643" s="613"/>
      <c r="Y643" s="545" t="s">
        <v>1278</v>
      </c>
      <c r="Z643" s="612"/>
      <c r="AA643" s="594"/>
      <c r="AB643" s="612"/>
      <c r="AC643" s="457"/>
      <c r="AD643" s="469"/>
      <c r="AE643" s="689"/>
    </row>
    <row r="644" spans="1:31" ht="30" customHeight="1" thickBot="1">
      <c r="A644" s="643"/>
      <c r="B644" s="647"/>
      <c r="C644" s="647"/>
      <c r="D644" s="685"/>
      <c r="E644" s="685"/>
      <c r="F644" s="685"/>
      <c r="G644" s="647"/>
      <c r="H644" s="599"/>
      <c r="I644" s="600"/>
      <c r="J644" s="599"/>
      <c r="K644" s="600"/>
      <c r="L644" s="596"/>
      <c r="M644" s="596"/>
      <c r="N644" s="596"/>
      <c r="O644" s="596"/>
      <c r="P644" s="599"/>
      <c r="Q644" s="600"/>
      <c r="R644" s="599"/>
      <c r="S644" s="608"/>
      <c r="T644" s="600"/>
      <c r="U644" s="596"/>
      <c r="V644" s="596"/>
      <c r="W644" s="596"/>
      <c r="X644" s="596"/>
      <c r="Y644" s="554"/>
      <c r="Z644" s="599" t="s">
        <v>1279</v>
      </c>
      <c r="AA644" s="600"/>
      <c r="AB644" s="599"/>
      <c r="AC644" s="608"/>
      <c r="AD644" s="687"/>
      <c r="AE644" s="690"/>
    </row>
    <row r="645" spans="1:31" ht="90.75" thickBot="1">
      <c r="A645" s="555" t="s">
        <v>1281</v>
      </c>
      <c r="B645" s="557"/>
      <c r="C645" s="557"/>
      <c r="D645" s="558"/>
      <c r="E645" s="558"/>
      <c r="F645" s="558"/>
      <c r="G645" s="557"/>
      <c r="H645" s="692"/>
      <c r="I645" s="693"/>
      <c r="J645" s="692"/>
      <c r="K645" s="693"/>
      <c r="L645" s="557"/>
      <c r="M645" s="557"/>
      <c r="N645" s="557"/>
      <c r="O645" s="557"/>
      <c r="P645" s="692"/>
      <c r="Q645" s="693"/>
      <c r="R645" s="692"/>
      <c r="S645" s="694"/>
      <c r="T645" s="693"/>
      <c r="U645" s="557"/>
      <c r="V645" s="557"/>
      <c r="W645" s="557"/>
      <c r="X645" s="557"/>
      <c r="Y645" s="551" t="s">
        <v>1282</v>
      </c>
      <c r="Z645" s="609" t="s">
        <v>1283</v>
      </c>
      <c r="AA645" s="610"/>
      <c r="AB645" s="609" t="s">
        <v>1284</v>
      </c>
      <c r="AC645" s="671"/>
      <c r="AD645" s="695"/>
      <c r="AE645" s="559">
        <v>62600000</v>
      </c>
    </row>
    <row r="646" spans="1:31" ht="121.5" customHeight="1">
      <c r="A646" s="642" t="s">
        <v>1285</v>
      </c>
      <c r="B646" s="645"/>
      <c r="C646" s="645"/>
      <c r="D646" s="696"/>
      <c r="E646" s="696"/>
      <c r="F646" s="696"/>
      <c r="G646" s="645"/>
      <c r="H646" s="597"/>
      <c r="I646" s="598"/>
      <c r="J646" s="597"/>
      <c r="K646" s="598"/>
      <c r="L646" s="595"/>
      <c r="M646" s="595"/>
      <c r="N646" s="595"/>
      <c r="O646" s="595"/>
      <c r="P646" s="597"/>
      <c r="Q646" s="598"/>
      <c r="R646" s="597"/>
      <c r="S646" s="640"/>
      <c r="T646" s="598"/>
      <c r="U646" s="595"/>
      <c r="V646" s="595"/>
      <c r="W646" s="595"/>
      <c r="X646" s="595"/>
      <c r="Y646" s="595" t="s">
        <v>1286</v>
      </c>
      <c r="Z646" s="597" t="s">
        <v>1287</v>
      </c>
      <c r="AA646" s="598"/>
      <c r="AB646" s="597" t="s">
        <v>1288</v>
      </c>
      <c r="AC646" s="640"/>
      <c r="AD646" s="686"/>
      <c r="AE646" s="688">
        <v>56150000</v>
      </c>
    </row>
    <row r="647" spans="1:31" ht="13.5" thickBot="1">
      <c r="A647" s="643"/>
      <c r="B647" s="647"/>
      <c r="C647" s="647"/>
      <c r="D647" s="685"/>
      <c r="E647" s="685"/>
      <c r="F647" s="685"/>
      <c r="G647" s="647"/>
      <c r="H647" s="599"/>
      <c r="I647" s="600"/>
      <c r="J647" s="599"/>
      <c r="K647" s="600"/>
      <c r="L647" s="596"/>
      <c r="M647" s="596"/>
      <c r="N647" s="596"/>
      <c r="O647" s="596"/>
      <c r="P647" s="599"/>
      <c r="Q647" s="600"/>
      <c r="R647" s="599"/>
      <c r="S647" s="608"/>
      <c r="T647" s="600"/>
      <c r="U647" s="596"/>
      <c r="V647" s="596"/>
      <c r="W647" s="596"/>
      <c r="X647" s="596"/>
      <c r="Y647" s="596"/>
      <c r="Z647" s="599"/>
      <c r="AA647" s="600"/>
      <c r="AB647" s="599"/>
      <c r="AC647" s="608"/>
      <c r="AD647" s="687"/>
      <c r="AE647" s="690"/>
    </row>
    <row r="648" spans="1:31" ht="30">
      <c r="A648" s="698" t="s">
        <v>1289</v>
      </c>
      <c r="B648" s="595"/>
      <c r="C648" s="595"/>
      <c r="D648" s="700"/>
      <c r="E648" s="696"/>
      <c r="F648" s="696"/>
      <c r="G648" s="645"/>
      <c r="H648" s="648"/>
      <c r="I648" s="649"/>
      <c r="J648" s="648"/>
      <c r="K648" s="649"/>
      <c r="L648" s="645"/>
      <c r="M648" s="595"/>
      <c r="N648" s="595"/>
      <c r="O648" s="597"/>
      <c r="P648" s="598"/>
      <c r="Q648" s="597"/>
      <c r="R648" s="598"/>
      <c r="S648" s="597"/>
      <c r="T648" s="598"/>
      <c r="U648" s="595"/>
      <c r="V648" s="595"/>
      <c r="W648" s="595"/>
      <c r="X648" s="595"/>
      <c r="Y648" s="545" t="s">
        <v>1290</v>
      </c>
      <c r="Z648" s="597" t="s">
        <v>1292</v>
      </c>
      <c r="AA648" s="598"/>
      <c r="AB648" s="597" t="s">
        <v>1295</v>
      </c>
      <c r="AC648" s="640"/>
      <c r="AD648" s="598"/>
      <c r="AE648" s="604">
        <v>68595000</v>
      </c>
    </row>
    <row r="649" spans="1:31" ht="120">
      <c r="A649" s="697"/>
      <c r="B649" s="613"/>
      <c r="C649" s="613"/>
      <c r="D649" s="613"/>
      <c r="E649" s="646"/>
      <c r="F649" s="646"/>
      <c r="G649" s="646"/>
      <c r="H649" s="650"/>
      <c r="I649" s="644"/>
      <c r="J649" s="650"/>
      <c r="K649" s="644"/>
      <c r="L649" s="646"/>
      <c r="M649" s="613"/>
      <c r="N649" s="613"/>
      <c r="O649" s="612"/>
      <c r="P649" s="594"/>
      <c r="Q649" s="612"/>
      <c r="R649" s="594"/>
      <c r="S649" s="612"/>
      <c r="T649" s="594"/>
      <c r="U649" s="613"/>
      <c r="V649" s="613"/>
      <c r="W649" s="613"/>
      <c r="X649" s="613"/>
      <c r="Y649" s="545" t="s">
        <v>1291</v>
      </c>
      <c r="Z649" s="612" t="s">
        <v>1293</v>
      </c>
      <c r="AA649" s="594"/>
      <c r="AB649" s="612"/>
      <c r="AC649" s="457"/>
      <c r="AD649" s="594"/>
      <c r="AE649" s="625"/>
    </row>
    <row r="650" spans="1:31" ht="60.75" thickBot="1">
      <c r="A650" s="699"/>
      <c r="B650" s="596"/>
      <c r="C650" s="596"/>
      <c r="D650" s="596"/>
      <c r="E650" s="647"/>
      <c r="F650" s="647"/>
      <c r="G650" s="647"/>
      <c r="H650" s="651"/>
      <c r="I650" s="652"/>
      <c r="J650" s="651"/>
      <c r="K650" s="652"/>
      <c r="L650" s="647"/>
      <c r="M650" s="596"/>
      <c r="N650" s="596"/>
      <c r="O650" s="599"/>
      <c r="P650" s="600"/>
      <c r="Q650" s="599"/>
      <c r="R650" s="600"/>
      <c r="S650" s="599"/>
      <c r="T650" s="600"/>
      <c r="U650" s="596"/>
      <c r="V650" s="596"/>
      <c r="W650" s="596"/>
      <c r="X650" s="596"/>
      <c r="Y650" s="551" t="s">
        <v>1267</v>
      </c>
      <c r="Z650" s="599" t="s">
        <v>1294</v>
      </c>
      <c r="AA650" s="600"/>
      <c r="AB650" s="599"/>
      <c r="AC650" s="608"/>
      <c r="AD650" s="600"/>
      <c r="AE650" s="605"/>
    </row>
    <row r="651" spans="1:31" ht="90">
      <c r="A651" s="702" t="s">
        <v>1296</v>
      </c>
      <c r="B651" s="595"/>
      <c r="C651" s="673"/>
      <c r="D651" s="673"/>
      <c r="E651" s="673"/>
      <c r="F651" s="673"/>
      <c r="G651" s="673"/>
      <c r="H651" s="648"/>
      <c r="I651" s="649"/>
      <c r="J651" s="648"/>
      <c r="K651" s="649"/>
      <c r="L651" s="645"/>
      <c r="M651" s="673"/>
      <c r="N651" s="673"/>
      <c r="O651" s="673"/>
      <c r="P651" s="677"/>
      <c r="Q651" s="678"/>
      <c r="R651" s="677"/>
      <c r="S651" s="705"/>
      <c r="T651" s="678"/>
      <c r="U651" s="673"/>
      <c r="V651" s="673"/>
      <c r="W651" s="673"/>
      <c r="X651" s="673"/>
      <c r="Y651" s="545" t="s">
        <v>1297</v>
      </c>
      <c r="Z651" s="707" t="s">
        <v>1299</v>
      </c>
      <c r="AA651" s="708"/>
      <c r="AB651" s="597" t="s">
        <v>1284</v>
      </c>
      <c r="AC651" s="640"/>
      <c r="AD651" s="686"/>
      <c r="AE651" s="688">
        <v>68595000</v>
      </c>
    </row>
    <row r="652" spans="1:31" ht="60.75" thickBot="1">
      <c r="A652" s="703"/>
      <c r="B652" s="596"/>
      <c r="C652" s="675"/>
      <c r="D652" s="704"/>
      <c r="E652" s="704"/>
      <c r="F652" s="704"/>
      <c r="G652" s="675"/>
      <c r="H652" s="651"/>
      <c r="I652" s="652"/>
      <c r="J652" s="651"/>
      <c r="K652" s="652"/>
      <c r="L652" s="647"/>
      <c r="M652" s="675"/>
      <c r="N652" s="675"/>
      <c r="O652" s="675"/>
      <c r="P652" s="680"/>
      <c r="Q652" s="681"/>
      <c r="R652" s="680"/>
      <c r="S652" s="706"/>
      <c r="T652" s="681"/>
      <c r="U652" s="675"/>
      <c r="V652" s="675"/>
      <c r="W652" s="675"/>
      <c r="X652" s="675"/>
      <c r="Y652" s="551" t="s">
        <v>1298</v>
      </c>
      <c r="Z652" s="599" t="s">
        <v>1300</v>
      </c>
      <c r="AA652" s="600"/>
      <c r="AB652" s="599"/>
      <c r="AC652" s="608"/>
      <c r="AD652" s="687"/>
      <c r="AE652" s="690"/>
    </row>
    <row r="653" spans="1:31" ht="90">
      <c r="A653" s="702" t="s">
        <v>1301</v>
      </c>
      <c r="B653" s="645"/>
      <c r="C653" s="645"/>
      <c r="D653" s="696"/>
      <c r="E653" s="696"/>
      <c r="F653" s="696"/>
      <c r="G653" s="645"/>
      <c r="H653" s="648"/>
      <c r="I653" s="649"/>
      <c r="J653" s="648"/>
      <c r="K653" s="649"/>
      <c r="L653" s="645"/>
      <c r="M653" s="645"/>
      <c r="N653" s="645"/>
      <c r="O653" s="645"/>
      <c r="P653" s="648"/>
      <c r="Q653" s="649"/>
      <c r="R653" s="648"/>
      <c r="S653" s="709"/>
      <c r="T653" s="649"/>
      <c r="U653" s="645"/>
      <c r="V653" s="645"/>
      <c r="W653" s="645"/>
      <c r="X653" s="645"/>
      <c r="Y653" s="545" t="s">
        <v>1080</v>
      </c>
      <c r="Z653" s="597" t="s">
        <v>1302</v>
      </c>
      <c r="AA653" s="598"/>
      <c r="AB653" s="597" t="s">
        <v>1284</v>
      </c>
      <c r="AC653" s="640"/>
      <c r="AD653" s="686"/>
      <c r="AE653" s="688">
        <v>9000000</v>
      </c>
    </row>
    <row r="654" spans="1:31" ht="90.75" thickBot="1">
      <c r="A654" s="703"/>
      <c r="B654" s="647"/>
      <c r="C654" s="647"/>
      <c r="D654" s="685"/>
      <c r="E654" s="685"/>
      <c r="F654" s="685"/>
      <c r="G654" s="647"/>
      <c r="H654" s="651"/>
      <c r="I654" s="652"/>
      <c r="J654" s="651"/>
      <c r="K654" s="652"/>
      <c r="L654" s="647"/>
      <c r="M654" s="647"/>
      <c r="N654" s="647"/>
      <c r="O654" s="647"/>
      <c r="P654" s="651"/>
      <c r="Q654" s="652"/>
      <c r="R654" s="651"/>
      <c r="S654" s="691"/>
      <c r="T654" s="652"/>
      <c r="U654" s="647"/>
      <c r="V654" s="647"/>
      <c r="W654" s="647"/>
      <c r="X654" s="647"/>
      <c r="Y654" s="551" t="s">
        <v>1081</v>
      </c>
      <c r="Z654" s="599"/>
      <c r="AA654" s="600"/>
      <c r="AB654" s="599"/>
      <c r="AC654" s="608"/>
      <c r="AD654" s="687"/>
      <c r="AE654" s="690"/>
    </row>
    <row r="655" spans="1:31" ht="60">
      <c r="A655" s="702" t="s">
        <v>1303</v>
      </c>
      <c r="B655" s="595"/>
      <c r="C655" s="673"/>
      <c r="D655" s="710"/>
      <c r="E655" s="696"/>
      <c r="F655" s="696"/>
      <c r="G655" s="645"/>
      <c r="H655" s="677"/>
      <c r="I655" s="678"/>
      <c r="J655" s="677"/>
      <c r="K655" s="678"/>
      <c r="L655" s="673"/>
      <c r="M655" s="673"/>
      <c r="N655" s="673"/>
      <c r="O655" s="673"/>
      <c r="P655" s="677"/>
      <c r="Q655" s="678"/>
      <c r="R655" s="677"/>
      <c r="S655" s="705"/>
      <c r="T655" s="678"/>
      <c r="U655" s="673"/>
      <c r="V655" s="673"/>
      <c r="W655" s="673"/>
      <c r="X655" s="673"/>
      <c r="Y655" s="545" t="s">
        <v>1304</v>
      </c>
      <c r="Z655" s="597" t="s">
        <v>1307</v>
      </c>
      <c r="AA655" s="598"/>
      <c r="AB655" s="597" t="s">
        <v>1295</v>
      </c>
      <c r="AC655" s="640"/>
      <c r="AD655" s="686"/>
      <c r="AE655" s="688">
        <v>75950000</v>
      </c>
    </row>
    <row r="656" spans="1:31" ht="90">
      <c r="A656" s="701"/>
      <c r="B656" s="613"/>
      <c r="C656" s="674"/>
      <c r="D656" s="674"/>
      <c r="E656" s="646"/>
      <c r="F656" s="646"/>
      <c r="G656" s="646"/>
      <c r="H656" s="679"/>
      <c r="I656" s="672"/>
      <c r="J656" s="679"/>
      <c r="K656" s="672"/>
      <c r="L656" s="674"/>
      <c r="M656" s="674"/>
      <c r="N656" s="674"/>
      <c r="O656" s="674"/>
      <c r="P656" s="679"/>
      <c r="Q656" s="672"/>
      <c r="R656" s="679"/>
      <c r="S656" s="676"/>
      <c r="T656" s="672"/>
      <c r="U656" s="674"/>
      <c r="V656" s="674"/>
      <c r="W656" s="674"/>
      <c r="X656" s="674"/>
      <c r="Y656" s="545" t="s">
        <v>1305</v>
      </c>
      <c r="Z656" s="711"/>
      <c r="AA656" s="712"/>
      <c r="AB656" s="612"/>
      <c r="AC656" s="457"/>
      <c r="AD656" s="469"/>
      <c r="AE656" s="689"/>
    </row>
    <row r="657" spans="1:31" ht="165">
      <c r="A657" s="701"/>
      <c r="B657" s="613"/>
      <c r="C657" s="674"/>
      <c r="D657" s="674"/>
      <c r="E657" s="646"/>
      <c r="F657" s="646"/>
      <c r="G657" s="646"/>
      <c r="H657" s="679"/>
      <c r="I657" s="672"/>
      <c r="J657" s="679"/>
      <c r="K657" s="672"/>
      <c r="L657" s="674"/>
      <c r="M657" s="674"/>
      <c r="N657" s="674"/>
      <c r="O657" s="674"/>
      <c r="P657" s="679"/>
      <c r="Q657" s="672"/>
      <c r="R657" s="679"/>
      <c r="S657" s="676"/>
      <c r="T657" s="672"/>
      <c r="U657" s="674"/>
      <c r="V657" s="674"/>
      <c r="W657" s="674"/>
      <c r="X657" s="674"/>
      <c r="Y657" s="545" t="s">
        <v>1306</v>
      </c>
      <c r="Z657" s="612" t="s">
        <v>1308</v>
      </c>
      <c r="AA657" s="594"/>
      <c r="AB657" s="612"/>
      <c r="AC657" s="457"/>
      <c r="AD657" s="469"/>
      <c r="AE657" s="689"/>
    </row>
    <row r="658" spans="1:31" ht="15">
      <c r="A658" s="701"/>
      <c r="B658" s="613"/>
      <c r="C658" s="674"/>
      <c r="D658" s="674"/>
      <c r="E658" s="646"/>
      <c r="F658" s="646"/>
      <c r="G658" s="646"/>
      <c r="H658" s="679"/>
      <c r="I658" s="672"/>
      <c r="J658" s="679"/>
      <c r="K658" s="672"/>
      <c r="L658" s="674"/>
      <c r="M658" s="674"/>
      <c r="N658" s="674"/>
      <c r="O658" s="674"/>
      <c r="P658" s="679"/>
      <c r="Q658" s="672"/>
      <c r="R658" s="679"/>
      <c r="S658" s="676"/>
      <c r="T658" s="672"/>
      <c r="U658" s="674"/>
      <c r="V658" s="674"/>
      <c r="W658" s="674"/>
      <c r="X658" s="674"/>
      <c r="Y658" s="553"/>
      <c r="Z658" s="711"/>
      <c r="AA658" s="712"/>
      <c r="AB658" s="612"/>
      <c r="AC658" s="457"/>
      <c r="AD658" s="469"/>
      <c r="AE658" s="689"/>
    </row>
    <row r="659" spans="1:31" ht="15" customHeight="1">
      <c r="A659" s="701"/>
      <c r="B659" s="613"/>
      <c r="C659" s="674"/>
      <c r="D659" s="674"/>
      <c r="E659" s="646"/>
      <c r="F659" s="646"/>
      <c r="G659" s="646"/>
      <c r="H659" s="679"/>
      <c r="I659" s="672"/>
      <c r="J659" s="679"/>
      <c r="K659" s="672"/>
      <c r="L659" s="674"/>
      <c r="M659" s="674"/>
      <c r="N659" s="674"/>
      <c r="O659" s="674"/>
      <c r="P659" s="679"/>
      <c r="Q659" s="672"/>
      <c r="R659" s="679"/>
      <c r="S659" s="676"/>
      <c r="T659" s="672"/>
      <c r="U659" s="674"/>
      <c r="V659" s="674"/>
      <c r="W659" s="674"/>
      <c r="X659" s="674"/>
      <c r="Y659" s="553"/>
      <c r="Z659" s="612" t="s">
        <v>1309</v>
      </c>
      <c r="AA659" s="594"/>
      <c r="AB659" s="612"/>
      <c r="AC659" s="457"/>
      <c r="AD659" s="469"/>
      <c r="AE659" s="689"/>
    </row>
    <row r="660" spans="1:31" ht="15.75" thickBot="1">
      <c r="A660" s="703"/>
      <c r="B660" s="596"/>
      <c r="C660" s="675"/>
      <c r="D660" s="704"/>
      <c r="E660" s="685"/>
      <c r="F660" s="685"/>
      <c r="G660" s="647"/>
      <c r="H660" s="680"/>
      <c r="I660" s="681"/>
      <c r="J660" s="680"/>
      <c r="K660" s="681"/>
      <c r="L660" s="675"/>
      <c r="M660" s="675"/>
      <c r="N660" s="675"/>
      <c r="O660" s="675"/>
      <c r="P660" s="680"/>
      <c r="Q660" s="681"/>
      <c r="R660" s="680"/>
      <c r="S660" s="706"/>
      <c r="T660" s="681"/>
      <c r="U660" s="675"/>
      <c r="V660" s="675"/>
      <c r="W660" s="675"/>
      <c r="X660" s="675"/>
      <c r="Y660" s="554"/>
      <c r="Z660" s="599"/>
      <c r="AA660" s="600"/>
      <c r="AB660" s="599"/>
      <c r="AC660" s="608"/>
      <c r="AD660" s="687"/>
      <c r="AE660" s="690"/>
    </row>
    <row r="661" spans="1:31" ht="105">
      <c r="A661" s="702" t="s">
        <v>1310</v>
      </c>
      <c r="B661" s="673"/>
      <c r="C661" s="673"/>
      <c r="D661" s="710"/>
      <c r="E661" s="696"/>
      <c r="F661" s="696"/>
      <c r="G661" s="645"/>
      <c r="H661" s="677"/>
      <c r="I661" s="678"/>
      <c r="J661" s="677"/>
      <c r="K661" s="678"/>
      <c r="L661" s="673"/>
      <c r="M661" s="645"/>
      <c r="N661" s="645"/>
      <c r="O661" s="645"/>
      <c r="P661" s="677"/>
      <c r="Q661" s="678"/>
      <c r="R661" s="677"/>
      <c r="S661" s="705"/>
      <c r="T661" s="678"/>
      <c r="U661" s="673"/>
      <c r="V661" s="645"/>
      <c r="W661" s="645"/>
      <c r="X661" s="645"/>
      <c r="Y661" s="545" t="s">
        <v>1311</v>
      </c>
      <c r="Z661" s="597" t="s">
        <v>1313</v>
      </c>
      <c r="AA661" s="598"/>
      <c r="AB661" s="597" t="s">
        <v>1284</v>
      </c>
      <c r="AC661" s="640"/>
      <c r="AD661" s="686"/>
      <c r="AE661" s="688">
        <v>13680000</v>
      </c>
    </row>
    <row r="662" spans="1:31" ht="90.75" thickBot="1">
      <c r="A662" s="703"/>
      <c r="B662" s="675"/>
      <c r="C662" s="675"/>
      <c r="D662" s="704"/>
      <c r="E662" s="685"/>
      <c r="F662" s="685"/>
      <c r="G662" s="647"/>
      <c r="H662" s="680"/>
      <c r="I662" s="681"/>
      <c r="J662" s="680"/>
      <c r="K662" s="681"/>
      <c r="L662" s="675"/>
      <c r="M662" s="647"/>
      <c r="N662" s="647"/>
      <c r="O662" s="647"/>
      <c r="P662" s="680"/>
      <c r="Q662" s="681"/>
      <c r="R662" s="680"/>
      <c r="S662" s="706"/>
      <c r="T662" s="681"/>
      <c r="U662" s="675"/>
      <c r="V662" s="647"/>
      <c r="W662" s="647"/>
      <c r="X662" s="647"/>
      <c r="Y662" s="551" t="s">
        <v>1312</v>
      </c>
      <c r="Z662" s="599" t="s">
        <v>1314</v>
      </c>
      <c r="AA662" s="600"/>
      <c r="AB662" s="599"/>
      <c r="AC662" s="608"/>
      <c r="AD662" s="687"/>
      <c r="AE662" s="690"/>
    </row>
    <row r="663" spans="1:31" ht="105.75" thickBot="1">
      <c r="A663" s="555" t="s">
        <v>1315</v>
      </c>
      <c r="B663" s="557"/>
      <c r="C663" s="557"/>
      <c r="D663" s="558"/>
      <c r="E663" s="558"/>
      <c r="F663" s="558"/>
      <c r="G663" s="557"/>
      <c r="H663" s="692"/>
      <c r="I663" s="693"/>
      <c r="J663" s="692"/>
      <c r="K663" s="693"/>
      <c r="L663" s="557"/>
      <c r="M663" s="557"/>
      <c r="N663" s="557"/>
      <c r="O663" s="557"/>
      <c r="P663" s="692"/>
      <c r="Q663" s="693"/>
      <c r="R663" s="692"/>
      <c r="S663" s="694"/>
      <c r="T663" s="693"/>
      <c r="U663" s="557"/>
      <c r="V663" s="557"/>
      <c r="W663" s="557"/>
      <c r="X663" s="557"/>
      <c r="Y663" s="551" t="s">
        <v>1311</v>
      </c>
      <c r="Z663" s="609" t="s">
        <v>1316</v>
      </c>
      <c r="AA663" s="610"/>
      <c r="AB663" s="609" t="s">
        <v>1284</v>
      </c>
      <c r="AC663" s="671"/>
      <c r="AD663" s="695"/>
      <c r="AE663" s="559">
        <v>43120000</v>
      </c>
    </row>
    <row r="664" spans="1:31" ht="60.75" thickBot="1">
      <c r="A664" s="555" t="s">
        <v>1317</v>
      </c>
      <c r="B664" s="551"/>
      <c r="C664" s="551"/>
      <c r="D664" s="560"/>
      <c r="E664" s="560"/>
      <c r="F664" s="560"/>
      <c r="G664" s="551"/>
      <c r="H664" s="609"/>
      <c r="I664" s="610"/>
      <c r="J664" s="609"/>
      <c r="K664" s="610"/>
      <c r="L664" s="551"/>
      <c r="M664" s="551"/>
      <c r="N664" s="551"/>
      <c r="O664" s="551"/>
      <c r="P664" s="609"/>
      <c r="Q664" s="610"/>
      <c r="R664" s="609"/>
      <c r="S664" s="671"/>
      <c r="T664" s="610"/>
      <c r="U664" s="551"/>
      <c r="V664" s="557"/>
      <c r="W664" s="557"/>
      <c r="X664" s="557"/>
      <c r="Y664" s="551" t="s">
        <v>904</v>
      </c>
      <c r="Z664" s="609" t="s">
        <v>1307</v>
      </c>
      <c r="AA664" s="610"/>
      <c r="AB664" s="609" t="s">
        <v>1318</v>
      </c>
      <c r="AC664" s="671"/>
      <c r="AD664" s="695"/>
      <c r="AE664" s="561"/>
    </row>
    <row r="665" spans="1:31">
      <c r="A665" s="393"/>
      <c r="B665" s="393"/>
      <c r="C665" s="393"/>
      <c r="D665" s="393"/>
      <c r="E665" s="393"/>
      <c r="F665" s="393"/>
      <c r="G665" s="393"/>
      <c r="H665" s="393"/>
      <c r="I665" s="393"/>
      <c r="J665" s="393"/>
      <c r="K665" s="393"/>
      <c r="L665" s="393"/>
      <c r="M665" s="393"/>
      <c r="N665" s="393"/>
      <c r="O665" s="393"/>
      <c r="P665" s="393"/>
      <c r="Q665" s="393"/>
      <c r="R665" s="393"/>
      <c r="S665" s="393"/>
      <c r="T665" s="393"/>
      <c r="U665" s="393"/>
      <c r="V665" s="393"/>
      <c r="W665" s="393"/>
      <c r="X665" s="393"/>
      <c r="Y665" s="393"/>
      <c r="Z665" s="393"/>
      <c r="AA665" s="393"/>
      <c r="AB665" s="393"/>
      <c r="AC665" s="393"/>
      <c r="AD665" s="393"/>
      <c r="AE665" s="393"/>
    </row>
    <row r="667" spans="1:31" ht="15.75">
      <c r="A667" s="379"/>
    </row>
    <row r="668" spans="1:31" ht="15.75">
      <c r="A668" s="357" t="s">
        <v>1319</v>
      </c>
    </row>
    <row r="669" spans="1:31" ht="31.5">
      <c r="A669" s="379" t="s">
        <v>1320</v>
      </c>
    </row>
    <row r="670" spans="1:31" ht="15.75">
      <c r="A670" s="379"/>
    </row>
    <row r="671" spans="1:31" ht="94.5">
      <c r="A671" s="379" t="s">
        <v>1321</v>
      </c>
    </row>
    <row r="672" spans="1:31" ht="15.75">
      <c r="A672" s="379"/>
    </row>
    <row r="673" spans="1:1" ht="31.5">
      <c r="A673" s="379" t="s">
        <v>1322</v>
      </c>
    </row>
    <row r="674" spans="1:1" ht="15.75">
      <c r="A674" s="379"/>
    </row>
    <row r="675" spans="1:1" ht="15.75">
      <c r="A675" s="357" t="s">
        <v>1323</v>
      </c>
    </row>
    <row r="676" spans="1:1" ht="63">
      <c r="A676" s="379" t="s">
        <v>1324</v>
      </c>
    </row>
    <row r="677" spans="1:1" ht="15.75">
      <c r="A677" s="415"/>
    </row>
    <row r="678" spans="1:1" ht="15.75">
      <c r="A678" s="415"/>
    </row>
    <row r="679" spans="1:1" ht="15.75">
      <c r="A679" s="357" t="s">
        <v>1325</v>
      </c>
    </row>
    <row r="680" spans="1:1" ht="31.5">
      <c r="A680" s="379" t="s">
        <v>1326</v>
      </c>
    </row>
    <row r="681" spans="1:1" ht="31.5">
      <c r="A681" s="713" t="s">
        <v>1327</v>
      </c>
    </row>
    <row r="682" spans="1:1" ht="31.5">
      <c r="A682" s="713" t="s">
        <v>1328</v>
      </c>
    </row>
    <row r="683" spans="1:1" ht="31.5">
      <c r="A683" s="713" t="s">
        <v>1329</v>
      </c>
    </row>
    <row r="684" spans="1:1" ht="15.75">
      <c r="A684" s="714"/>
    </row>
    <row r="685" spans="1:1" ht="15.75">
      <c r="A685" s="415"/>
    </row>
    <row r="686" spans="1:1" ht="15.75">
      <c r="A686" s="408"/>
    </row>
    <row r="687" spans="1:1" ht="15.75">
      <c r="A687" s="408"/>
    </row>
    <row r="688" spans="1:1" ht="15.75">
      <c r="A688" s="408"/>
    </row>
    <row r="689" spans="1:10" ht="15.75">
      <c r="A689" s="408"/>
    </row>
    <row r="690" spans="1:10" ht="15.75">
      <c r="A690" s="408"/>
    </row>
    <row r="693" spans="1:10">
      <c r="A693" s="715" t="s">
        <v>1330</v>
      </c>
    </row>
    <row r="694" spans="1:10">
      <c r="A694" s="716" t="s">
        <v>1331</v>
      </c>
    </row>
    <row r="695" spans="1:10">
      <c r="A695" s="717" t="s">
        <v>1332</v>
      </c>
    </row>
    <row r="696" spans="1:10">
      <c r="A696" s="715" t="s">
        <v>1333</v>
      </c>
    </row>
    <row r="697" spans="1:10" ht="15">
      <c r="A697" s="718" t="s">
        <v>1334</v>
      </c>
    </row>
    <row r="698" spans="1:10" ht="14.25">
      <c r="A698" s="719" t="s">
        <v>1335</v>
      </c>
    </row>
    <row r="699" spans="1:10" ht="14.25">
      <c r="A699" s="719" t="s">
        <v>1336</v>
      </c>
    </row>
    <row r="700" spans="1:10" ht="14.25">
      <c r="A700" s="719" t="s">
        <v>1337</v>
      </c>
    </row>
    <row r="701" spans="1:10">
      <c r="A701" s="720"/>
      <c r="B701" s="720"/>
      <c r="C701" s="720"/>
      <c r="D701" s="720"/>
      <c r="E701" s="720"/>
      <c r="F701" s="720"/>
      <c r="G701" s="720"/>
      <c r="H701" s="720"/>
      <c r="I701" s="720"/>
      <c r="J701" s="720"/>
    </row>
    <row r="702" spans="1:10">
      <c r="A702" s="720"/>
      <c r="B702" s="720"/>
      <c r="C702" s="720"/>
      <c r="D702" s="720"/>
      <c r="E702" s="720"/>
      <c r="F702" s="720"/>
      <c r="G702" s="720"/>
      <c r="H702" s="720"/>
      <c r="I702" s="720"/>
      <c r="J702" s="720"/>
    </row>
    <row r="703" spans="1:10">
      <c r="A703" s="720"/>
      <c r="B703" s="720"/>
      <c r="C703" s="720"/>
      <c r="D703" s="720"/>
      <c r="E703" s="720"/>
      <c r="F703" s="720"/>
      <c r="G703" s="720"/>
      <c r="H703" s="720"/>
      <c r="I703" s="720"/>
      <c r="J703" s="720"/>
    </row>
    <row r="704" spans="1:10">
      <c r="A704" s="720"/>
      <c r="B704" s="720"/>
      <c r="C704" s="720"/>
      <c r="D704" s="720"/>
      <c r="E704" s="720"/>
      <c r="F704" s="720"/>
      <c r="G704" s="720"/>
      <c r="H704" s="720"/>
      <c r="I704" s="720"/>
      <c r="J704" s="720"/>
    </row>
    <row r="705" spans="1:10">
      <c r="A705" s="720"/>
      <c r="B705" s="720"/>
      <c r="C705" s="720"/>
      <c r="D705" s="720"/>
      <c r="E705" s="720"/>
      <c r="F705" s="720"/>
      <c r="G705" s="720"/>
      <c r="H705" s="720"/>
      <c r="I705" s="720"/>
      <c r="J705" s="720"/>
    </row>
    <row r="706" spans="1:10">
      <c r="A706" s="720"/>
      <c r="B706" s="720"/>
      <c r="C706" s="720"/>
      <c r="D706" s="720"/>
      <c r="E706" s="720"/>
      <c r="F706" s="720"/>
      <c r="G706" s="720"/>
      <c r="H706" s="720"/>
      <c r="I706" s="720"/>
      <c r="J706" s="720"/>
    </row>
    <row r="707" spans="1:10">
      <c r="A707" s="720"/>
      <c r="B707" s="720"/>
      <c r="C707" s="720"/>
      <c r="D707" s="720"/>
      <c r="E707" s="720"/>
      <c r="F707" s="720"/>
      <c r="G707" s="720"/>
      <c r="H707" s="720"/>
      <c r="I707" s="720"/>
      <c r="J707" s="720"/>
    </row>
    <row r="708" spans="1:10">
      <c r="A708" s="720"/>
      <c r="B708" s="720"/>
      <c r="C708" s="720"/>
      <c r="D708" s="720"/>
      <c r="E708" s="720"/>
      <c r="F708" s="720"/>
      <c r="G708" s="720"/>
      <c r="H708" s="720"/>
      <c r="I708" s="720"/>
      <c r="J708" s="720"/>
    </row>
    <row r="709" spans="1:10">
      <c r="A709" s="720"/>
      <c r="B709" s="720"/>
      <c r="C709" s="720"/>
      <c r="D709" s="720"/>
      <c r="E709" s="720"/>
      <c r="F709" s="720"/>
      <c r="G709" s="720"/>
      <c r="H709" s="720"/>
      <c r="I709" s="720"/>
      <c r="J709" s="720"/>
    </row>
    <row r="710" spans="1:10">
      <c r="A710" s="720"/>
      <c r="B710" s="720"/>
      <c r="C710" s="720"/>
      <c r="D710" s="720"/>
      <c r="E710" s="720"/>
      <c r="F710" s="720"/>
      <c r="G710" s="720"/>
      <c r="H710" s="720"/>
      <c r="I710" s="720"/>
      <c r="J710" s="720"/>
    </row>
    <row r="711" spans="1:10">
      <c r="A711" s="720"/>
      <c r="B711" s="720"/>
      <c r="C711" s="720"/>
      <c r="D711" s="720"/>
      <c r="E711" s="720"/>
      <c r="F711" s="720"/>
      <c r="G711" s="720"/>
      <c r="H711" s="720"/>
      <c r="I711" s="720"/>
      <c r="J711" s="720"/>
    </row>
    <row r="712" spans="1:10">
      <c r="A712" s="720"/>
      <c r="B712" s="720"/>
      <c r="C712" s="720"/>
      <c r="D712" s="720"/>
      <c r="E712" s="720"/>
      <c r="F712" s="720"/>
      <c r="G712" s="720"/>
      <c r="H712" s="720"/>
      <c r="I712" s="720"/>
      <c r="J712" s="720"/>
    </row>
    <row r="713" spans="1:10">
      <c r="A713" s="720"/>
      <c r="B713" s="720"/>
      <c r="C713" s="720"/>
      <c r="D713" s="720"/>
      <c r="E713" s="720"/>
      <c r="F713" s="720"/>
      <c r="G713" s="720"/>
      <c r="H713" s="720"/>
      <c r="I713" s="720"/>
      <c r="J713" s="720"/>
    </row>
    <row r="714" spans="1:10">
      <c r="A714" s="720"/>
      <c r="B714" s="720"/>
      <c r="C714" s="720"/>
      <c r="D714" s="720"/>
      <c r="E714" s="720"/>
      <c r="F714" s="720"/>
      <c r="G714" s="720"/>
      <c r="H714" s="720"/>
      <c r="I714" s="720"/>
      <c r="J714" s="720"/>
    </row>
    <row r="715" spans="1:10">
      <c r="A715" s="720"/>
      <c r="B715" s="720"/>
      <c r="C715" s="720"/>
      <c r="D715" s="720"/>
      <c r="E715" s="720"/>
      <c r="F715" s="720"/>
      <c r="G715" s="720"/>
      <c r="H715" s="720"/>
      <c r="I715" s="720"/>
      <c r="J715" s="720"/>
    </row>
    <row r="716" spans="1:10">
      <c r="A716" s="720"/>
      <c r="B716" s="720"/>
      <c r="C716" s="720"/>
      <c r="D716" s="720"/>
      <c r="E716" s="720"/>
      <c r="F716" s="720"/>
      <c r="G716" s="720"/>
      <c r="H716" s="720"/>
      <c r="I716" s="720"/>
      <c r="J716" s="720"/>
    </row>
    <row r="717" spans="1:10">
      <c r="A717" s="720"/>
      <c r="B717" s="720"/>
      <c r="C717" s="720"/>
      <c r="D717" s="720"/>
      <c r="E717" s="720"/>
      <c r="F717" s="720"/>
      <c r="G717" s="720"/>
      <c r="H717" s="720"/>
      <c r="I717" s="720"/>
      <c r="J717" s="720"/>
    </row>
    <row r="718" spans="1:10">
      <c r="A718" s="720"/>
      <c r="B718" s="720"/>
      <c r="C718" s="720"/>
      <c r="D718" s="720"/>
      <c r="E718" s="720"/>
      <c r="F718" s="720"/>
      <c r="G718" s="720"/>
      <c r="H718" s="720"/>
      <c r="I718" s="720"/>
      <c r="J718" s="720"/>
    </row>
    <row r="719" spans="1:10">
      <c r="A719" s="720"/>
      <c r="B719" s="720"/>
      <c r="C719" s="720"/>
      <c r="D719" s="720"/>
      <c r="E719" s="720"/>
      <c r="F719" s="720"/>
      <c r="G719" s="720"/>
      <c r="H719" s="720"/>
      <c r="I719" s="720"/>
      <c r="J719" s="720"/>
    </row>
    <row r="720" spans="1:10">
      <c r="A720" s="720"/>
      <c r="B720" s="720"/>
      <c r="C720" s="720"/>
      <c r="D720" s="720"/>
      <c r="E720" s="720"/>
      <c r="F720" s="720"/>
      <c r="G720" s="720"/>
      <c r="H720" s="720"/>
      <c r="I720" s="720"/>
      <c r="J720" s="720"/>
    </row>
    <row r="721" spans="1:10">
      <c r="A721" s="720"/>
      <c r="B721" s="720"/>
      <c r="C721" s="720"/>
      <c r="D721" s="720"/>
      <c r="E721" s="720"/>
      <c r="F721" s="720"/>
      <c r="G721" s="720"/>
      <c r="H721" s="720"/>
      <c r="I721" s="720"/>
      <c r="J721" s="720"/>
    </row>
    <row r="722" spans="1:10">
      <c r="A722" s="720"/>
      <c r="B722" s="720"/>
      <c r="C722" s="720"/>
      <c r="D722" s="720"/>
      <c r="E722" s="720"/>
      <c r="F722" s="720"/>
      <c r="G722" s="720"/>
      <c r="H722" s="720"/>
      <c r="I722" s="720"/>
      <c r="J722" s="720"/>
    </row>
    <row r="723" spans="1:10">
      <c r="A723" s="720"/>
      <c r="B723" s="720"/>
      <c r="C723" s="720"/>
      <c r="D723" s="720"/>
      <c r="E723" s="720"/>
      <c r="F723" s="720"/>
      <c r="G723" s="720"/>
      <c r="H723" s="720"/>
      <c r="I723" s="720"/>
      <c r="J723" s="720"/>
    </row>
    <row r="724" spans="1:10">
      <c r="A724" s="720"/>
      <c r="B724" s="720"/>
      <c r="C724" s="720"/>
      <c r="D724" s="720"/>
      <c r="E724" s="720"/>
      <c r="F724" s="720"/>
      <c r="G724" s="720"/>
      <c r="H724" s="720"/>
      <c r="I724" s="720"/>
      <c r="J724" s="720"/>
    </row>
    <row r="725" spans="1:10">
      <c r="A725" s="720"/>
      <c r="B725" s="720"/>
      <c r="C725" s="720"/>
      <c r="D725" s="720"/>
      <c r="E725" s="720"/>
      <c r="F725" s="720"/>
      <c r="G725" s="720"/>
      <c r="H725" s="720"/>
      <c r="I725" s="720"/>
      <c r="J725" s="720"/>
    </row>
    <row r="726" spans="1:10">
      <c r="A726" s="720"/>
      <c r="B726" s="720"/>
      <c r="C726" s="720"/>
      <c r="D726" s="720"/>
      <c r="E726" s="720"/>
      <c r="F726" s="720"/>
      <c r="G726" s="720"/>
      <c r="H726" s="720"/>
      <c r="I726" s="720"/>
      <c r="J726" s="720"/>
    </row>
    <row r="727" spans="1:10">
      <c r="A727" s="720"/>
      <c r="B727" s="720"/>
      <c r="C727" s="720"/>
      <c r="D727" s="720"/>
      <c r="E727" s="720"/>
      <c r="F727" s="720"/>
      <c r="G727" s="720"/>
      <c r="H727" s="720"/>
      <c r="I727" s="720"/>
      <c r="J727" s="720"/>
    </row>
    <row r="728" spans="1:10">
      <c r="A728" s="720"/>
      <c r="B728" s="720"/>
      <c r="C728" s="720"/>
      <c r="D728" s="720"/>
      <c r="E728" s="720"/>
      <c r="F728" s="720"/>
      <c r="G728" s="720"/>
      <c r="H728" s="720"/>
      <c r="I728" s="720"/>
      <c r="J728" s="720"/>
    </row>
    <row r="729" spans="1:10">
      <c r="A729" s="720"/>
      <c r="B729" s="720"/>
      <c r="C729" s="720"/>
      <c r="D729" s="720"/>
      <c r="E729" s="720"/>
      <c r="F729" s="720"/>
      <c r="G729" s="720"/>
      <c r="H729" s="720"/>
      <c r="I729" s="720"/>
      <c r="J729" s="720"/>
    </row>
    <row r="730" spans="1:10">
      <c r="A730" s="720"/>
      <c r="B730" s="720"/>
      <c r="C730" s="720"/>
      <c r="D730" s="720"/>
      <c r="E730" s="720"/>
      <c r="F730" s="720"/>
      <c r="G730" s="720"/>
      <c r="H730" s="720"/>
      <c r="I730" s="720"/>
      <c r="J730" s="720"/>
    </row>
    <row r="731" spans="1:10">
      <c r="A731" s="720"/>
      <c r="B731" s="720"/>
      <c r="C731" s="720"/>
      <c r="D731" s="720"/>
      <c r="E731" s="720"/>
      <c r="F731" s="720"/>
      <c r="G731" s="720"/>
      <c r="H731" s="720"/>
      <c r="I731" s="720"/>
      <c r="J731" s="720"/>
    </row>
    <row r="732" spans="1:10">
      <c r="A732" s="720"/>
      <c r="B732" s="720"/>
      <c r="C732" s="720"/>
      <c r="D732" s="720"/>
      <c r="E732" s="720"/>
      <c r="F732" s="720"/>
      <c r="G732" s="720"/>
      <c r="H732" s="720"/>
      <c r="I732" s="720"/>
      <c r="J732" s="720"/>
    </row>
    <row r="733" spans="1:10">
      <c r="A733" s="720"/>
      <c r="B733" s="720"/>
      <c r="C733" s="720"/>
      <c r="D733" s="720"/>
      <c r="E733" s="720"/>
      <c r="F733" s="720"/>
      <c r="G733" s="720"/>
      <c r="H733" s="720"/>
      <c r="I733" s="720"/>
      <c r="J733" s="720"/>
    </row>
    <row r="734" spans="1:10">
      <c r="A734" s="720"/>
      <c r="B734" s="720"/>
      <c r="C734" s="720"/>
      <c r="D734" s="720"/>
      <c r="E734" s="720"/>
      <c r="F734" s="720"/>
      <c r="G734" s="720"/>
      <c r="H734" s="720"/>
      <c r="I734" s="720"/>
      <c r="J734" s="720"/>
    </row>
    <row r="735" spans="1:10">
      <c r="A735" s="720"/>
      <c r="B735" s="720"/>
      <c r="C735" s="720"/>
      <c r="D735" s="720"/>
      <c r="E735" s="720"/>
      <c r="F735" s="720"/>
      <c r="G735" s="720"/>
      <c r="H735" s="720"/>
      <c r="I735" s="720"/>
      <c r="J735" s="720"/>
    </row>
    <row r="736" spans="1:10">
      <c r="A736" s="720"/>
      <c r="B736" s="720"/>
      <c r="C736" s="720"/>
      <c r="D736" s="720"/>
      <c r="E736" s="720"/>
      <c r="F736" s="720"/>
      <c r="G736" s="720"/>
      <c r="H736" s="720"/>
      <c r="I736" s="720"/>
      <c r="J736" s="720"/>
    </row>
    <row r="737" spans="1:10">
      <c r="A737" s="720"/>
      <c r="B737" s="720"/>
      <c r="C737" s="720"/>
      <c r="D737" s="720"/>
      <c r="E737" s="720"/>
      <c r="F737" s="720"/>
      <c r="G737" s="720"/>
      <c r="H737" s="720"/>
      <c r="I737" s="720"/>
      <c r="J737" s="720"/>
    </row>
    <row r="738" spans="1:10">
      <c r="A738" s="720"/>
      <c r="B738" s="720"/>
      <c r="C738" s="720"/>
      <c r="D738" s="720"/>
      <c r="E738" s="720"/>
      <c r="F738" s="720"/>
      <c r="G738" s="720"/>
      <c r="H738" s="720"/>
      <c r="I738" s="720"/>
      <c r="J738" s="720"/>
    </row>
    <row r="739" spans="1:10">
      <c r="A739" s="720"/>
      <c r="B739" s="720"/>
      <c r="C739" s="720"/>
      <c r="D739" s="720"/>
      <c r="E739" s="720"/>
      <c r="F739" s="720"/>
      <c r="G739" s="720"/>
      <c r="H739" s="720"/>
      <c r="I739" s="720"/>
      <c r="J739" s="720"/>
    </row>
    <row r="740" spans="1:10">
      <c r="A740" s="720"/>
      <c r="B740" s="720"/>
      <c r="C740" s="720"/>
      <c r="D740" s="720"/>
      <c r="E740" s="720"/>
      <c r="F740" s="720"/>
      <c r="G740" s="720"/>
      <c r="H740" s="720"/>
      <c r="I740" s="720"/>
      <c r="J740" s="720"/>
    </row>
    <row r="741" spans="1:10">
      <c r="A741" s="720"/>
      <c r="B741" s="720"/>
      <c r="C741" s="720"/>
      <c r="D741" s="720"/>
      <c r="E741" s="720"/>
      <c r="F741" s="720"/>
      <c r="G741" s="720"/>
      <c r="H741" s="720"/>
      <c r="I741" s="720"/>
      <c r="J741" s="720"/>
    </row>
    <row r="742" spans="1:10">
      <c r="A742" s="720"/>
      <c r="B742" s="720"/>
      <c r="C742" s="720"/>
      <c r="D742" s="720"/>
      <c r="E742" s="720"/>
      <c r="F742" s="720"/>
      <c r="G742" s="720"/>
      <c r="H742" s="720"/>
      <c r="I742" s="720"/>
      <c r="J742" s="720"/>
    </row>
    <row r="743" spans="1:10">
      <c r="A743" s="720"/>
      <c r="B743" s="720"/>
      <c r="C743" s="720"/>
      <c r="D743" s="720"/>
      <c r="E743" s="720"/>
      <c r="F743" s="720"/>
      <c r="G743" s="720"/>
      <c r="H743" s="720"/>
      <c r="I743" s="720"/>
      <c r="J743" s="720"/>
    </row>
    <row r="744" spans="1:10">
      <c r="A744" s="720"/>
      <c r="B744" s="720"/>
      <c r="C744" s="720"/>
      <c r="D744" s="720"/>
      <c r="E744" s="720"/>
      <c r="F744" s="720"/>
      <c r="G744" s="720"/>
      <c r="H744" s="720"/>
      <c r="I744" s="720"/>
      <c r="J744" s="720"/>
    </row>
    <row r="745" spans="1:10">
      <c r="A745" s="720"/>
      <c r="B745" s="720"/>
      <c r="C745" s="720"/>
      <c r="D745" s="720"/>
      <c r="E745" s="720"/>
      <c r="F745" s="720"/>
      <c r="G745" s="720"/>
      <c r="H745" s="720"/>
      <c r="I745" s="720"/>
      <c r="J745" s="720"/>
    </row>
    <row r="746" spans="1:10">
      <c r="A746" s="720"/>
      <c r="B746" s="720"/>
      <c r="C746" s="720"/>
      <c r="D746" s="720"/>
      <c r="E746" s="720"/>
      <c r="F746" s="720"/>
      <c r="G746" s="720"/>
      <c r="H746" s="720"/>
      <c r="I746" s="720"/>
      <c r="J746" s="720"/>
    </row>
    <row r="747" spans="1:10">
      <c r="A747" s="720"/>
      <c r="B747" s="720"/>
      <c r="C747" s="720"/>
      <c r="D747" s="720"/>
      <c r="E747" s="720"/>
      <c r="F747" s="720"/>
      <c r="G747" s="720"/>
      <c r="H747" s="720"/>
      <c r="I747" s="720"/>
      <c r="J747" s="720"/>
    </row>
    <row r="748" spans="1:10">
      <c r="A748" s="720"/>
      <c r="B748" s="720"/>
      <c r="C748" s="720"/>
      <c r="D748" s="720"/>
      <c r="E748" s="720"/>
      <c r="F748" s="720"/>
      <c r="G748" s="720"/>
      <c r="H748" s="720"/>
      <c r="I748" s="720"/>
      <c r="J748" s="720"/>
    </row>
    <row r="749" spans="1:10">
      <c r="A749" s="720"/>
      <c r="B749" s="720"/>
      <c r="C749" s="720"/>
      <c r="D749" s="720"/>
      <c r="E749" s="720"/>
      <c r="F749" s="720"/>
      <c r="G749" s="720"/>
      <c r="H749" s="720"/>
      <c r="I749" s="720"/>
      <c r="J749" s="720"/>
    </row>
    <row r="750" spans="1:10">
      <c r="A750" s="720"/>
      <c r="B750" s="720"/>
      <c r="C750" s="720"/>
      <c r="D750" s="720"/>
      <c r="E750" s="720"/>
      <c r="F750" s="720"/>
      <c r="G750" s="720"/>
      <c r="H750" s="720"/>
      <c r="I750" s="720"/>
      <c r="J750" s="720"/>
    </row>
    <row r="751" spans="1:10">
      <c r="A751" s="720"/>
      <c r="B751" s="720"/>
      <c r="C751" s="720"/>
      <c r="D751" s="720"/>
      <c r="E751" s="720"/>
      <c r="F751" s="720"/>
      <c r="G751" s="720"/>
      <c r="H751" s="720"/>
      <c r="I751" s="720"/>
      <c r="J751" s="720"/>
    </row>
    <row r="752" spans="1:10">
      <c r="A752" s="720"/>
      <c r="B752" s="720"/>
      <c r="C752" s="720"/>
      <c r="D752" s="720"/>
      <c r="E752" s="720"/>
      <c r="F752" s="720"/>
      <c r="G752" s="720"/>
      <c r="H752" s="720"/>
      <c r="I752" s="720"/>
      <c r="J752" s="720"/>
    </row>
    <row r="753" spans="1:10">
      <c r="A753" s="720"/>
      <c r="B753" s="720"/>
      <c r="C753" s="720"/>
      <c r="D753" s="720"/>
      <c r="E753" s="720"/>
      <c r="F753" s="720"/>
      <c r="G753" s="720"/>
      <c r="H753" s="720"/>
      <c r="I753" s="720"/>
      <c r="J753" s="720"/>
    </row>
    <row r="754" spans="1:10">
      <c r="A754" s="720"/>
      <c r="B754" s="720"/>
      <c r="C754" s="720"/>
      <c r="D754" s="720"/>
      <c r="E754" s="720"/>
      <c r="F754" s="720"/>
      <c r="G754" s="720"/>
      <c r="H754" s="720"/>
      <c r="I754" s="720"/>
      <c r="J754" s="720"/>
    </row>
    <row r="755" spans="1:10">
      <c r="A755" s="720"/>
      <c r="B755" s="720"/>
      <c r="C755" s="720"/>
      <c r="D755" s="720"/>
      <c r="E755" s="720"/>
      <c r="F755" s="720"/>
      <c r="G755" s="720"/>
      <c r="H755" s="720"/>
      <c r="I755" s="720"/>
      <c r="J755" s="720"/>
    </row>
    <row r="756" spans="1:10">
      <c r="A756" s="720"/>
      <c r="B756" s="720"/>
      <c r="C756" s="720"/>
      <c r="D756" s="720"/>
      <c r="E756" s="720"/>
      <c r="F756" s="720"/>
      <c r="G756" s="720"/>
      <c r="H756" s="720"/>
      <c r="I756" s="720"/>
      <c r="J756" s="720"/>
    </row>
    <row r="757" spans="1:10">
      <c r="A757" s="720"/>
      <c r="B757" s="720"/>
      <c r="C757" s="720"/>
      <c r="D757" s="720"/>
      <c r="E757" s="720"/>
      <c r="F757" s="720"/>
      <c r="G757" s="720"/>
      <c r="H757" s="720"/>
      <c r="I757" s="720"/>
      <c r="J757" s="720"/>
    </row>
    <row r="758" spans="1:10">
      <c r="A758" s="720"/>
      <c r="B758" s="720"/>
      <c r="C758" s="720"/>
      <c r="D758" s="720"/>
      <c r="E758" s="720"/>
      <c r="F758" s="720"/>
      <c r="G758" s="720"/>
      <c r="H758" s="720"/>
      <c r="I758" s="720"/>
      <c r="J758" s="720"/>
    </row>
    <row r="759" spans="1:10">
      <c r="A759" s="720"/>
      <c r="B759" s="720"/>
      <c r="C759" s="720"/>
      <c r="D759" s="720"/>
      <c r="E759" s="720"/>
      <c r="F759" s="720"/>
      <c r="G759" s="720"/>
      <c r="H759" s="720"/>
      <c r="I759" s="720"/>
      <c r="J759" s="720"/>
    </row>
    <row r="760" spans="1:10">
      <c r="A760" s="720"/>
      <c r="B760" s="720"/>
      <c r="C760" s="720"/>
      <c r="D760" s="720"/>
      <c r="E760" s="720"/>
      <c r="F760" s="720"/>
      <c r="G760" s="720"/>
      <c r="H760" s="720"/>
      <c r="I760" s="720"/>
      <c r="J760" s="720"/>
    </row>
    <row r="761" spans="1:10">
      <c r="A761" s="720"/>
      <c r="B761" s="720"/>
      <c r="C761" s="720"/>
      <c r="D761" s="720"/>
      <c r="E761" s="720"/>
      <c r="F761" s="720"/>
      <c r="G761" s="720"/>
      <c r="H761" s="720"/>
      <c r="I761" s="720"/>
      <c r="J761" s="720"/>
    </row>
    <row r="762" spans="1:10">
      <c r="A762" s="720"/>
      <c r="B762" s="720"/>
      <c r="C762" s="720"/>
      <c r="D762" s="720"/>
      <c r="E762" s="720"/>
      <c r="F762" s="720"/>
      <c r="G762" s="720"/>
      <c r="H762" s="720"/>
      <c r="I762" s="720"/>
      <c r="J762" s="720"/>
    </row>
    <row r="763" spans="1:10">
      <c r="A763" s="720"/>
      <c r="B763" s="720"/>
      <c r="C763" s="720"/>
      <c r="D763" s="720"/>
      <c r="E763" s="720"/>
      <c r="F763" s="720"/>
      <c r="G763" s="720"/>
      <c r="H763" s="720"/>
      <c r="I763" s="720"/>
      <c r="J763" s="720"/>
    </row>
    <row r="764" spans="1:10">
      <c r="A764" s="720"/>
      <c r="B764" s="720"/>
      <c r="C764" s="720"/>
      <c r="D764" s="720"/>
      <c r="E764" s="720"/>
      <c r="F764" s="720"/>
      <c r="G764" s="720"/>
      <c r="H764" s="720"/>
      <c r="I764" s="720"/>
      <c r="J764" s="720"/>
    </row>
    <row r="765" spans="1:10">
      <c r="A765" s="720"/>
      <c r="B765" s="720"/>
      <c r="C765" s="720"/>
      <c r="D765" s="720"/>
      <c r="E765" s="720"/>
      <c r="F765" s="720"/>
      <c r="G765" s="720"/>
      <c r="H765" s="720"/>
      <c r="I765" s="720"/>
      <c r="J765" s="720"/>
    </row>
    <row r="766" spans="1:10">
      <c r="A766" s="720"/>
      <c r="B766" s="720"/>
      <c r="C766" s="720"/>
      <c r="D766" s="720"/>
      <c r="E766" s="720"/>
      <c r="F766" s="720"/>
      <c r="G766" s="720"/>
      <c r="H766" s="720"/>
      <c r="I766" s="720"/>
      <c r="J766" s="720"/>
    </row>
    <row r="767" spans="1:10">
      <c r="A767" s="720"/>
      <c r="B767" s="720"/>
      <c r="C767" s="720"/>
      <c r="D767" s="720"/>
      <c r="E767" s="720"/>
      <c r="F767" s="720"/>
      <c r="G767" s="720"/>
      <c r="H767" s="720"/>
      <c r="I767" s="720"/>
      <c r="J767" s="720"/>
    </row>
    <row r="768" spans="1:10">
      <c r="A768" s="720"/>
      <c r="B768" s="720"/>
      <c r="C768" s="720"/>
      <c r="D768" s="720"/>
      <c r="E768" s="720"/>
      <c r="F768" s="720"/>
      <c r="G768" s="720"/>
      <c r="H768" s="720"/>
      <c r="I768" s="720"/>
      <c r="J768" s="720"/>
    </row>
    <row r="769" spans="1:10">
      <c r="A769" s="720"/>
      <c r="B769" s="720"/>
      <c r="C769" s="720"/>
      <c r="D769" s="720"/>
      <c r="E769" s="720"/>
      <c r="F769" s="720"/>
      <c r="G769" s="720"/>
      <c r="H769" s="720"/>
      <c r="I769" s="720"/>
      <c r="J769" s="720"/>
    </row>
    <row r="770" spans="1:10">
      <c r="A770" s="720"/>
      <c r="B770" s="720"/>
      <c r="C770" s="720"/>
      <c r="D770" s="720"/>
      <c r="E770" s="720"/>
      <c r="F770" s="720"/>
      <c r="G770" s="720"/>
      <c r="H770" s="720"/>
      <c r="I770" s="720"/>
      <c r="J770" s="720"/>
    </row>
    <row r="771" spans="1:10">
      <c r="A771" s="720"/>
      <c r="B771" s="720"/>
      <c r="C771" s="720"/>
      <c r="D771" s="720"/>
      <c r="E771" s="720"/>
      <c r="F771" s="720"/>
      <c r="G771" s="720"/>
      <c r="H771" s="720"/>
      <c r="I771" s="720"/>
      <c r="J771" s="720"/>
    </row>
    <row r="772" spans="1:10">
      <c r="A772" s="720"/>
      <c r="B772" s="720"/>
      <c r="C772" s="720"/>
      <c r="D772" s="720"/>
      <c r="E772" s="720"/>
      <c r="F772" s="720"/>
      <c r="G772" s="720"/>
      <c r="H772" s="720"/>
      <c r="I772" s="720"/>
      <c r="J772" s="720"/>
    </row>
    <row r="773" spans="1:10">
      <c r="A773" s="720"/>
      <c r="B773" s="720"/>
      <c r="C773" s="720"/>
      <c r="D773" s="720"/>
      <c r="E773" s="720"/>
      <c r="F773" s="720"/>
      <c r="G773" s="720"/>
      <c r="H773" s="720"/>
      <c r="I773" s="720"/>
      <c r="J773" s="720"/>
    </row>
    <row r="774" spans="1:10">
      <c r="A774" s="720"/>
      <c r="B774" s="720"/>
      <c r="C774" s="720"/>
      <c r="D774" s="720"/>
      <c r="E774" s="720"/>
      <c r="F774" s="720"/>
      <c r="G774" s="720"/>
      <c r="H774" s="720"/>
      <c r="I774" s="720"/>
      <c r="J774" s="720"/>
    </row>
    <row r="775" spans="1:10">
      <c r="A775" s="720"/>
      <c r="B775" s="720"/>
      <c r="C775" s="720"/>
      <c r="D775" s="720"/>
      <c r="E775" s="720"/>
      <c r="F775" s="720"/>
      <c r="G775" s="720"/>
      <c r="H775" s="720"/>
      <c r="I775" s="720"/>
      <c r="J775" s="720"/>
    </row>
    <row r="776" spans="1:10">
      <c r="A776" s="720"/>
      <c r="B776" s="720"/>
      <c r="C776" s="720"/>
      <c r="D776" s="720"/>
      <c r="E776" s="720"/>
      <c r="F776" s="720"/>
      <c r="G776" s="720"/>
      <c r="H776" s="720"/>
      <c r="I776" s="720"/>
      <c r="J776" s="720"/>
    </row>
    <row r="777" spans="1:10">
      <c r="A777" s="720"/>
      <c r="B777" s="720"/>
      <c r="C777" s="720"/>
      <c r="D777" s="720"/>
      <c r="E777" s="720"/>
      <c r="F777" s="720"/>
      <c r="G777" s="720"/>
      <c r="H777" s="720"/>
      <c r="I777" s="720"/>
      <c r="J777" s="720"/>
    </row>
    <row r="778" spans="1:10">
      <c r="A778" s="720"/>
      <c r="B778" s="720"/>
      <c r="C778" s="720"/>
      <c r="D778" s="720"/>
      <c r="E778" s="720"/>
      <c r="F778" s="720"/>
      <c r="G778" s="720"/>
      <c r="H778" s="720"/>
      <c r="I778" s="720"/>
      <c r="J778" s="720"/>
    </row>
    <row r="779" spans="1:10">
      <c r="A779" s="720"/>
      <c r="B779" s="720"/>
      <c r="C779" s="720"/>
      <c r="D779" s="720"/>
      <c r="E779" s="720"/>
      <c r="F779" s="720"/>
      <c r="G779" s="720"/>
      <c r="H779" s="720"/>
      <c r="I779" s="720"/>
      <c r="J779" s="720"/>
    </row>
    <row r="780" spans="1:10">
      <c r="A780" s="720"/>
      <c r="B780" s="720"/>
      <c r="C780" s="720"/>
      <c r="D780" s="720"/>
      <c r="E780" s="720"/>
      <c r="F780" s="720"/>
      <c r="G780" s="720"/>
      <c r="H780" s="720"/>
      <c r="I780" s="720"/>
      <c r="J780" s="720"/>
    </row>
    <row r="781" spans="1:10">
      <c r="A781" s="720"/>
      <c r="B781" s="720"/>
      <c r="C781" s="720"/>
      <c r="D781" s="720"/>
      <c r="E781" s="720"/>
      <c r="F781" s="720"/>
      <c r="G781" s="720"/>
      <c r="H781" s="720"/>
      <c r="I781" s="720"/>
      <c r="J781" s="720"/>
    </row>
    <row r="782" spans="1:10">
      <c r="A782" s="720"/>
      <c r="B782" s="720"/>
      <c r="C782" s="720"/>
      <c r="D782" s="720"/>
      <c r="E782" s="720"/>
      <c r="F782" s="720"/>
      <c r="G782" s="720"/>
      <c r="H782" s="720"/>
      <c r="I782" s="720"/>
      <c r="J782" s="720"/>
    </row>
    <row r="783" spans="1:10">
      <c r="A783" s="720"/>
      <c r="B783" s="720"/>
      <c r="C783" s="720"/>
      <c r="D783" s="720"/>
      <c r="E783" s="720"/>
      <c r="F783" s="720"/>
      <c r="G783" s="720"/>
      <c r="H783" s="720"/>
      <c r="I783" s="720"/>
      <c r="J783" s="720"/>
    </row>
    <row r="784" spans="1:10">
      <c r="A784" s="720"/>
      <c r="B784" s="720"/>
      <c r="C784" s="720"/>
      <c r="D784" s="720"/>
      <c r="E784" s="720"/>
      <c r="F784" s="720"/>
      <c r="G784" s="720"/>
      <c r="H784" s="720"/>
      <c r="I784" s="720"/>
      <c r="J784" s="720"/>
    </row>
    <row r="785" spans="1:10">
      <c r="A785" s="720"/>
      <c r="B785" s="720"/>
      <c r="C785" s="720"/>
      <c r="D785" s="720"/>
      <c r="E785" s="720"/>
      <c r="F785" s="720"/>
      <c r="G785" s="720"/>
      <c r="H785" s="720"/>
      <c r="I785" s="720"/>
      <c r="J785" s="720"/>
    </row>
  </sheetData>
  <customSheetViews>
    <customSheetView guid="{6A4D0948-B553-4BA8-A874-930648794539}" hiddenRows="1" topLeftCell="A102">
      <selection activeCell="A109" sqref="A109"/>
      <pageMargins left="0.7" right="0.7" top="0.75" bottom="0.75" header="0.3" footer="0.3"/>
      <pageSetup orientation="portrait" horizontalDpi="200" verticalDpi="200" r:id="rId1"/>
    </customSheetView>
    <customSheetView guid="{516F2DAC-7A22-4DA6-8C1B-3B629C824309}" showPageBreaks="1">
      <selection activeCell="I27" sqref="I27"/>
      <pageMargins left="0.7" right="0.7" top="0.75" bottom="0.75" header="0.3" footer="0.3"/>
      <pageSetup orientation="portrait" horizontalDpi="200" verticalDpi="200" r:id="rId2"/>
    </customSheetView>
    <customSheetView guid="{8BD8E3AC-EE9E-42D5-BB81-EE19C414A444}">
      <selection activeCell="I27" sqref="I27"/>
      <pageMargins left="0.7" right="0.7" top="0.75" bottom="0.75" header="0.3" footer="0.3"/>
    </customSheetView>
  </customSheetViews>
  <mergeCells count="1013">
    <mergeCell ref="H664:I664"/>
    <mergeCell ref="J664:K664"/>
    <mergeCell ref="P664:Q664"/>
    <mergeCell ref="R664:T664"/>
    <mergeCell ref="Z664:AA664"/>
    <mergeCell ref="AB664:AD664"/>
    <mergeCell ref="Z661:AA661"/>
    <mergeCell ref="Z662:AA662"/>
    <mergeCell ref="AB661:AD662"/>
    <mergeCell ref="AE661:AE662"/>
    <mergeCell ref="H663:I663"/>
    <mergeCell ref="J663:K663"/>
    <mergeCell ref="P663:Q663"/>
    <mergeCell ref="R663:T663"/>
    <mergeCell ref="Z663:AA663"/>
    <mergeCell ref="AB663:AD663"/>
    <mergeCell ref="P661:Q662"/>
    <mergeCell ref="R661:T662"/>
    <mergeCell ref="U661:U662"/>
    <mergeCell ref="V661:V662"/>
    <mergeCell ref="W661:W662"/>
    <mergeCell ref="X661:X662"/>
    <mergeCell ref="H661:I662"/>
    <mergeCell ref="J661:K662"/>
    <mergeCell ref="L661:L662"/>
    <mergeCell ref="M661:M662"/>
    <mergeCell ref="N661:N662"/>
    <mergeCell ref="O661:O662"/>
    <mergeCell ref="Z660:AA660"/>
    <mergeCell ref="AB655:AD660"/>
    <mergeCell ref="AE655:AE660"/>
    <mergeCell ref="A661:A662"/>
    <mergeCell ref="B661:B662"/>
    <mergeCell ref="C661:C662"/>
    <mergeCell ref="D661:D662"/>
    <mergeCell ref="E661:E662"/>
    <mergeCell ref="F661:F662"/>
    <mergeCell ref="G661:G662"/>
    <mergeCell ref="R655:T660"/>
    <mergeCell ref="U655:U660"/>
    <mergeCell ref="V655:V660"/>
    <mergeCell ref="W655:W660"/>
    <mergeCell ref="X655:X660"/>
    <mergeCell ref="Z655:AA655"/>
    <mergeCell ref="Z656:AA656"/>
    <mergeCell ref="Z657:AA657"/>
    <mergeCell ref="Z658:AA658"/>
    <mergeCell ref="Z659:AA659"/>
    <mergeCell ref="J655:K660"/>
    <mergeCell ref="L655:L660"/>
    <mergeCell ref="M655:M660"/>
    <mergeCell ref="N655:N660"/>
    <mergeCell ref="O655:O660"/>
    <mergeCell ref="P655:Q660"/>
    <mergeCell ref="AB653:AD654"/>
    <mergeCell ref="AE653:AE654"/>
    <mergeCell ref="A655:A660"/>
    <mergeCell ref="B655:B660"/>
    <mergeCell ref="C655:C660"/>
    <mergeCell ref="D655:D660"/>
    <mergeCell ref="E655:E660"/>
    <mergeCell ref="F655:F660"/>
    <mergeCell ref="G655:G660"/>
    <mergeCell ref="H655:I660"/>
    <mergeCell ref="R653:T654"/>
    <mergeCell ref="U653:U654"/>
    <mergeCell ref="V653:V654"/>
    <mergeCell ref="W653:W654"/>
    <mergeCell ref="X653:X654"/>
    <mergeCell ref="Z653:AA654"/>
    <mergeCell ref="J653:K654"/>
    <mergeCell ref="L653:L654"/>
    <mergeCell ref="M653:M654"/>
    <mergeCell ref="N653:N654"/>
    <mergeCell ref="O653:O654"/>
    <mergeCell ref="P653:Q654"/>
    <mergeCell ref="AB651:AD652"/>
    <mergeCell ref="AE651:AE652"/>
    <mergeCell ref="A653:A654"/>
    <mergeCell ref="B653:B654"/>
    <mergeCell ref="C653:C654"/>
    <mergeCell ref="D653:D654"/>
    <mergeCell ref="E653:E654"/>
    <mergeCell ref="F653:F654"/>
    <mergeCell ref="G653:G654"/>
    <mergeCell ref="H653:I654"/>
    <mergeCell ref="U651:U652"/>
    <mergeCell ref="V651:V652"/>
    <mergeCell ref="W651:W652"/>
    <mergeCell ref="X651:X652"/>
    <mergeCell ref="Z651:AA651"/>
    <mergeCell ref="Z652:AA652"/>
    <mergeCell ref="L651:L652"/>
    <mergeCell ref="M651:M652"/>
    <mergeCell ref="N651:N652"/>
    <mergeCell ref="O651:O652"/>
    <mergeCell ref="P651:Q652"/>
    <mergeCell ref="R651:T652"/>
    <mergeCell ref="AE648:AE650"/>
    <mergeCell ref="A651:A652"/>
    <mergeCell ref="B651:B652"/>
    <mergeCell ref="C651:C652"/>
    <mergeCell ref="D651:D652"/>
    <mergeCell ref="E651:E652"/>
    <mergeCell ref="F651:F652"/>
    <mergeCell ref="G651:G652"/>
    <mergeCell ref="H651:I652"/>
    <mergeCell ref="J651:K652"/>
    <mergeCell ref="W648:W650"/>
    <mergeCell ref="X648:X650"/>
    <mergeCell ref="Z648:AA648"/>
    <mergeCell ref="Z649:AA649"/>
    <mergeCell ref="Z650:AA650"/>
    <mergeCell ref="AB648:AD650"/>
    <mergeCell ref="N648:N650"/>
    <mergeCell ref="O648:P650"/>
    <mergeCell ref="Q648:R650"/>
    <mergeCell ref="S648:T650"/>
    <mergeCell ref="U648:U650"/>
    <mergeCell ref="V648:V650"/>
    <mergeCell ref="F648:F650"/>
    <mergeCell ref="G648:G650"/>
    <mergeCell ref="H648:I650"/>
    <mergeCell ref="J648:K650"/>
    <mergeCell ref="L648:L650"/>
    <mergeCell ref="M648:M650"/>
    <mergeCell ref="X646:X647"/>
    <mergeCell ref="Y646:Y647"/>
    <mergeCell ref="Z646:AA647"/>
    <mergeCell ref="AB646:AD647"/>
    <mergeCell ref="AE646:AE647"/>
    <mergeCell ref="A648:A650"/>
    <mergeCell ref="B648:B650"/>
    <mergeCell ref="C648:C650"/>
    <mergeCell ref="D648:D650"/>
    <mergeCell ref="E648:E650"/>
    <mergeCell ref="O646:O647"/>
    <mergeCell ref="P646:Q647"/>
    <mergeCell ref="R646:T647"/>
    <mergeCell ref="U646:U647"/>
    <mergeCell ref="V646:V647"/>
    <mergeCell ref="W646:W647"/>
    <mergeCell ref="G646:G647"/>
    <mergeCell ref="H646:I647"/>
    <mergeCell ref="J646:K647"/>
    <mergeCell ref="L646:L647"/>
    <mergeCell ref="M646:M647"/>
    <mergeCell ref="N646:N647"/>
    <mergeCell ref="A646:A647"/>
    <mergeCell ref="B646:B647"/>
    <mergeCell ref="C646:C647"/>
    <mergeCell ref="D646:D647"/>
    <mergeCell ref="E646:E647"/>
    <mergeCell ref="F646:F647"/>
    <mergeCell ref="H645:I645"/>
    <mergeCell ref="J645:K645"/>
    <mergeCell ref="P645:Q645"/>
    <mergeCell ref="R645:T645"/>
    <mergeCell ref="Z645:AA645"/>
    <mergeCell ref="AB645:AD645"/>
    <mergeCell ref="X642:X644"/>
    <mergeCell ref="Z642:AA642"/>
    <mergeCell ref="Z643:AA643"/>
    <mergeCell ref="Z644:AA644"/>
    <mergeCell ref="AB642:AD644"/>
    <mergeCell ref="AE642:AE644"/>
    <mergeCell ref="O642:O644"/>
    <mergeCell ref="P642:Q644"/>
    <mergeCell ref="R642:T644"/>
    <mergeCell ref="U642:U644"/>
    <mergeCell ref="V642:V644"/>
    <mergeCell ref="W642:W644"/>
    <mergeCell ref="G642:G644"/>
    <mergeCell ref="H642:I644"/>
    <mergeCell ref="J642:K644"/>
    <mergeCell ref="L642:L644"/>
    <mergeCell ref="M642:M644"/>
    <mergeCell ref="N642:N644"/>
    <mergeCell ref="A642:A644"/>
    <mergeCell ref="B642:B644"/>
    <mergeCell ref="C642:C644"/>
    <mergeCell ref="D642:D644"/>
    <mergeCell ref="E642:E644"/>
    <mergeCell ref="F642:F644"/>
    <mergeCell ref="X640:X641"/>
    <mergeCell ref="Y640:Z641"/>
    <mergeCell ref="AA640:AB641"/>
    <mergeCell ref="AC640:AD640"/>
    <mergeCell ref="AC641:AD641"/>
    <mergeCell ref="AE640:AE641"/>
    <mergeCell ref="O640:P641"/>
    <mergeCell ref="Q640:R641"/>
    <mergeCell ref="S640:T641"/>
    <mergeCell ref="U640:U641"/>
    <mergeCell ref="V640:V641"/>
    <mergeCell ref="W640:W641"/>
    <mergeCell ref="G640:G641"/>
    <mergeCell ref="H640:I641"/>
    <mergeCell ref="J640:J641"/>
    <mergeCell ref="K640:L641"/>
    <mergeCell ref="M640:M641"/>
    <mergeCell ref="N640:N641"/>
    <mergeCell ref="AB633:AD637"/>
    <mergeCell ref="AE633:AE637"/>
    <mergeCell ref="A638:AE638"/>
    <mergeCell ref="A639:AD639"/>
    <mergeCell ref="A640:A641"/>
    <mergeCell ref="B640:B641"/>
    <mergeCell ref="C640:C641"/>
    <mergeCell ref="D640:D641"/>
    <mergeCell ref="E640:E641"/>
    <mergeCell ref="F640:F641"/>
    <mergeCell ref="U633:U637"/>
    <mergeCell ref="V633:V637"/>
    <mergeCell ref="W633:W637"/>
    <mergeCell ref="X633:X637"/>
    <mergeCell ref="Z633:AA633"/>
    <mergeCell ref="Z634:AA634"/>
    <mergeCell ref="Z635:AA635"/>
    <mergeCell ref="Z636:AA636"/>
    <mergeCell ref="Z637:AA637"/>
    <mergeCell ref="L633:L637"/>
    <mergeCell ref="M633:M637"/>
    <mergeCell ref="N633:N637"/>
    <mergeCell ref="O633:P637"/>
    <mergeCell ref="Q633:R637"/>
    <mergeCell ref="S633:T637"/>
    <mergeCell ref="AE630:AE632"/>
    <mergeCell ref="A633:A637"/>
    <mergeCell ref="B633:B637"/>
    <mergeCell ref="C633:C637"/>
    <mergeCell ref="D633:D637"/>
    <mergeCell ref="E633:E637"/>
    <mergeCell ref="F633:F637"/>
    <mergeCell ref="G633:G637"/>
    <mergeCell ref="H633:I637"/>
    <mergeCell ref="J633:K637"/>
    <mergeCell ref="W630:W632"/>
    <mergeCell ref="X630:X632"/>
    <mergeCell ref="Z630:AA630"/>
    <mergeCell ref="Z631:AA631"/>
    <mergeCell ref="Z632:AA632"/>
    <mergeCell ref="AB630:AD632"/>
    <mergeCell ref="N630:N632"/>
    <mergeCell ref="O630:P632"/>
    <mergeCell ref="Q630:R632"/>
    <mergeCell ref="S630:T632"/>
    <mergeCell ref="U630:U632"/>
    <mergeCell ref="V630:V632"/>
    <mergeCell ref="F630:F632"/>
    <mergeCell ref="G630:G632"/>
    <mergeCell ref="H630:I632"/>
    <mergeCell ref="J630:K632"/>
    <mergeCell ref="L630:L632"/>
    <mergeCell ref="M630:M632"/>
    <mergeCell ref="X628:X629"/>
    <mergeCell ref="Y628:Y629"/>
    <mergeCell ref="Z628:AA629"/>
    <mergeCell ref="AB628:AD629"/>
    <mergeCell ref="AE628:AE629"/>
    <mergeCell ref="A630:A632"/>
    <mergeCell ref="B630:B632"/>
    <mergeCell ref="C630:C632"/>
    <mergeCell ref="D630:D632"/>
    <mergeCell ref="E630:E632"/>
    <mergeCell ref="O628:P629"/>
    <mergeCell ref="Q628:R629"/>
    <mergeCell ref="S628:T629"/>
    <mergeCell ref="U628:U629"/>
    <mergeCell ref="V628:V629"/>
    <mergeCell ref="W628:W629"/>
    <mergeCell ref="G628:G629"/>
    <mergeCell ref="H628:I629"/>
    <mergeCell ref="J628:K629"/>
    <mergeCell ref="L628:L629"/>
    <mergeCell ref="M628:M629"/>
    <mergeCell ref="N628:N629"/>
    <mergeCell ref="A628:A629"/>
    <mergeCell ref="B628:B629"/>
    <mergeCell ref="C628:C629"/>
    <mergeCell ref="D628:D629"/>
    <mergeCell ref="E628:E629"/>
    <mergeCell ref="F628:F629"/>
    <mergeCell ref="Z624:AA624"/>
    <mergeCell ref="Z625:AA625"/>
    <mergeCell ref="Z626:AA626"/>
    <mergeCell ref="Z627:AA627"/>
    <mergeCell ref="AB624:AD627"/>
    <mergeCell ref="AE624:AE627"/>
    <mergeCell ref="Q624:R627"/>
    <mergeCell ref="S624:T627"/>
    <mergeCell ref="U624:U627"/>
    <mergeCell ref="V624:V627"/>
    <mergeCell ref="W624:W627"/>
    <mergeCell ref="X624:X627"/>
    <mergeCell ref="H624:I627"/>
    <mergeCell ref="J624:K627"/>
    <mergeCell ref="L624:L627"/>
    <mergeCell ref="M624:M627"/>
    <mergeCell ref="N624:N627"/>
    <mergeCell ref="O624:P627"/>
    <mergeCell ref="AE618:AE621"/>
    <mergeCell ref="A622:AE622"/>
    <mergeCell ref="A623:AE623"/>
    <mergeCell ref="A624:A627"/>
    <mergeCell ref="B624:B627"/>
    <mergeCell ref="C624:C627"/>
    <mergeCell ref="D624:D627"/>
    <mergeCell ref="E624:E627"/>
    <mergeCell ref="F624:F627"/>
    <mergeCell ref="G624:G627"/>
    <mergeCell ref="X618:X621"/>
    <mergeCell ref="Z618:AA618"/>
    <mergeCell ref="Z619:AA619"/>
    <mergeCell ref="Z620:AA620"/>
    <mergeCell ref="Z621:AA621"/>
    <mergeCell ref="AB618:AD621"/>
    <mergeCell ref="O618:P621"/>
    <mergeCell ref="Q618:R621"/>
    <mergeCell ref="S618:T621"/>
    <mergeCell ref="U618:U621"/>
    <mergeCell ref="V618:V621"/>
    <mergeCell ref="W618:W621"/>
    <mergeCell ref="G618:G621"/>
    <mergeCell ref="H618:I621"/>
    <mergeCell ref="J618:K621"/>
    <mergeCell ref="L618:L621"/>
    <mergeCell ref="M618:M621"/>
    <mergeCell ref="N618:N621"/>
    <mergeCell ref="A618:A621"/>
    <mergeCell ref="B618:B621"/>
    <mergeCell ref="C618:C621"/>
    <mergeCell ref="D618:D621"/>
    <mergeCell ref="E618:E621"/>
    <mergeCell ref="F618:F621"/>
    <mergeCell ref="AB614:AD616"/>
    <mergeCell ref="AE614:AE616"/>
    <mergeCell ref="H617:I617"/>
    <mergeCell ref="J617:K617"/>
    <mergeCell ref="O617:P617"/>
    <mergeCell ref="Q617:R617"/>
    <mergeCell ref="S617:T617"/>
    <mergeCell ref="Z617:AA617"/>
    <mergeCell ref="AB617:AD617"/>
    <mergeCell ref="U614:U616"/>
    <mergeCell ref="V614:V616"/>
    <mergeCell ref="W614:W616"/>
    <mergeCell ref="X614:X616"/>
    <mergeCell ref="Z614:AA614"/>
    <mergeCell ref="Z615:AA615"/>
    <mergeCell ref="Z616:AA616"/>
    <mergeCell ref="L614:L616"/>
    <mergeCell ref="M614:M616"/>
    <mergeCell ref="N614:N616"/>
    <mergeCell ref="O614:P616"/>
    <mergeCell ref="Q614:R616"/>
    <mergeCell ref="S614:T616"/>
    <mergeCell ref="AE610:AE613"/>
    <mergeCell ref="A614:A616"/>
    <mergeCell ref="B614:B616"/>
    <mergeCell ref="C614:C616"/>
    <mergeCell ref="D614:D616"/>
    <mergeCell ref="E614:E616"/>
    <mergeCell ref="F614:F616"/>
    <mergeCell ref="G614:G616"/>
    <mergeCell ref="H614:I616"/>
    <mergeCell ref="J614:K616"/>
    <mergeCell ref="X610:X613"/>
    <mergeCell ref="Z610:AA610"/>
    <mergeCell ref="Z611:AA611"/>
    <mergeCell ref="Z612:AA612"/>
    <mergeCell ref="Z613:AA613"/>
    <mergeCell ref="AB610:AD613"/>
    <mergeCell ref="O610:P613"/>
    <mergeCell ref="Q610:R613"/>
    <mergeCell ref="S610:T613"/>
    <mergeCell ref="U610:U613"/>
    <mergeCell ref="V610:V613"/>
    <mergeCell ref="W610:W613"/>
    <mergeCell ref="G610:G613"/>
    <mergeCell ref="H610:I613"/>
    <mergeCell ref="J610:K613"/>
    <mergeCell ref="L610:L613"/>
    <mergeCell ref="M610:M613"/>
    <mergeCell ref="N610:N613"/>
    <mergeCell ref="A610:A613"/>
    <mergeCell ref="B610:B613"/>
    <mergeCell ref="C610:C613"/>
    <mergeCell ref="D610:D613"/>
    <mergeCell ref="E610:E613"/>
    <mergeCell ref="F610:F613"/>
    <mergeCell ref="W608:W609"/>
    <mergeCell ref="X608:X609"/>
    <mergeCell ref="Y608:Y609"/>
    <mergeCell ref="Z608:AA609"/>
    <mergeCell ref="AB608:AD609"/>
    <mergeCell ref="AE608:AE609"/>
    <mergeCell ref="N608:N609"/>
    <mergeCell ref="O608:P609"/>
    <mergeCell ref="Q608:R609"/>
    <mergeCell ref="S608:T609"/>
    <mergeCell ref="U608:U609"/>
    <mergeCell ref="V608:V609"/>
    <mergeCell ref="F608:F609"/>
    <mergeCell ref="G608:G609"/>
    <mergeCell ref="H608:I609"/>
    <mergeCell ref="J608:K609"/>
    <mergeCell ref="L608:L609"/>
    <mergeCell ref="M608:M609"/>
    <mergeCell ref="Z604:AA605"/>
    <mergeCell ref="AB604:AC605"/>
    <mergeCell ref="AD604:AE605"/>
    <mergeCell ref="A606:AE606"/>
    <mergeCell ref="A607:AE607"/>
    <mergeCell ref="A608:A609"/>
    <mergeCell ref="B608:B609"/>
    <mergeCell ref="C608:C609"/>
    <mergeCell ref="D608:D609"/>
    <mergeCell ref="E608:E609"/>
    <mergeCell ref="S604:T605"/>
    <mergeCell ref="U604:U605"/>
    <mergeCell ref="V604:V605"/>
    <mergeCell ref="W604:W605"/>
    <mergeCell ref="X604:X605"/>
    <mergeCell ref="Y604:Y605"/>
    <mergeCell ref="J604:K605"/>
    <mergeCell ref="L604:L605"/>
    <mergeCell ref="M604:M605"/>
    <mergeCell ref="N604:N605"/>
    <mergeCell ref="O604:P605"/>
    <mergeCell ref="Q604:R605"/>
    <mergeCell ref="AB599:AC603"/>
    <mergeCell ref="AD599:AE603"/>
    <mergeCell ref="A604:A605"/>
    <mergeCell ref="B604:B605"/>
    <mergeCell ref="C604:C605"/>
    <mergeCell ref="D604:D605"/>
    <mergeCell ref="E604:E605"/>
    <mergeCell ref="F604:F605"/>
    <mergeCell ref="G604:G605"/>
    <mergeCell ref="H604:I605"/>
    <mergeCell ref="X599:X603"/>
    <mergeCell ref="Z599:AA599"/>
    <mergeCell ref="Z600:AA600"/>
    <mergeCell ref="Z601:AA601"/>
    <mergeCell ref="Z602:AA602"/>
    <mergeCell ref="Z603:AA603"/>
    <mergeCell ref="O599:P603"/>
    <mergeCell ref="Q599:R603"/>
    <mergeCell ref="S599:T603"/>
    <mergeCell ref="U599:U603"/>
    <mergeCell ref="V599:V603"/>
    <mergeCell ref="W599:W603"/>
    <mergeCell ref="G599:G603"/>
    <mergeCell ref="H599:I603"/>
    <mergeCell ref="J599:K603"/>
    <mergeCell ref="L599:L603"/>
    <mergeCell ref="M599:M603"/>
    <mergeCell ref="N599:N603"/>
    <mergeCell ref="Z597:AA597"/>
    <mergeCell ref="Z598:AA598"/>
    <mergeCell ref="AB591:AC598"/>
    <mergeCell ref="AD591:AE598"/>
    <mergeCell ref="A599:A603"/>
    <mergeCell ref="B599:B603"/>
    <mergeCell ref="C599:C603"/>
    <mergeCell ref="D599:D603"/>
    <mergeCell ref="E599:E603"/>
    <mergeCell ref="F599:F603"/>
    <mergeCell ref="Z591:AA591"/>
    <mergeCell ref="Z592:AA592"/>
    <mergeCell ref="Z593:AA593"/>
    <mergeCell ref="Z594:AA594"/>
    <mergeCell ref="Z595:AA595"/>
    <mergeCell ref="Z596:AA596"/>
    <mergeCell ref="Q591:R598"/>
    <mergeCell ref="S591:T598"/>
    <mergeCell ref="U591:U598"/>
    <mergeCell ref="V591:V598"/>
    <mergeCell ref="W591:W598"/>
    <mergeCell ref="X591:X598"/>
    <mergeCell ref="H591:I598"/>
    <mergeCell ref="J591:K598"/>
    <mergeCell ref="L591:L598"/>
    <mergeCell ref="M591:M598"/>
    <mergeCell ref="N591:N598"/>
    <mergeCell ref="O591:P598"/>
    <mergeCell ref="AB586:AD589"/>
    <mergeCell ref="AE586:AE589"/>
    <mergeCell ref="A590:AE590"/>
    <mergeCell ref="A591:A598"/>
    <mergeCell ref="B591:B598"/>
    <mergeCell ref="C591:C598"/>
    <mergeCell ref="D591:D598"/>
    <mergeCell ref="E591:E598"/>
    <mergeCell ref="F591:F598"/>
    <mergeCell ref="G591:G598"/>
    <mergeCell ref="W586:W589"/>
    <mergeCell ref="X586:X589"/>
    <mergeCell ref="Z586:AA586"/>
    <mergeCell ref="Z587:AA587"/>
    <mergeCell ref="Z588:AA588"/>
    <mergeCell ref="Z589:AA589"/>
    <mergeCell ref="N586:N589"/>
    <mergeCell ref="O586:P589"/>
    <mergeCell ref="Q586:R589"/>
    <mergeCell ref="S586:T589"/>
    <mergeCell ref="U586:U589"/>
    <mergeCell ref="V586:V589"/>
    <mergeCell ref="F586:F589"/>
    <mergeCell ref="G586:G589"/>
    <mergeCell ref="H586:I589"/>
    <mergeCell ref="J586:K589"/>
    <mergeCell ref="L586:L589"/>
    <mergeCell ref="M586:M589"/>
    <mergeCell ref="Z583:AA583"/>
    <mergeCell ref="Z584:AA584"/>
    <mergeCell ref="Z585:AA585"/>
    <mergeCell ref="AB572:AD585"/>
    <mergeCell ref="AE572:AE585"/>
    <mergeCell ref="A586:A589"/>
    <mergeCell ref="B586:B589"/>
    <mergeCell ref="C586:C589"/>
    <mergeCell ref="D586:D589"/>
    <mergeCell ref="E586:E589"/>
    <mergeCell ref="Z577:AA577"/>
    <mergeCell ref="Z578:AA578"/>
    <mergeCell ref="Z579:AA579"/>
    <mergeCell ref="Z580:AA580"/>
    <mergeCell ref="Z581:AA581"/>
    <mergeCell ref="Z582:AA582"/>
    <mergeCell ref="S572:T585"/>
    <mergeCell ref="U572:U585"/>
    <mergeCell ref="V572:V585"/>
    <mergeCell ref="W572:W585"/>
    <mergeCell ref="X572:X585"/>
    <mergeCell ref="Z572:AA572"/>
    <mergeCell ref="Z573:AA573"/>
    <mergeCell ref="Z574:AA574"/>
    <mergeCell ref="Z575:AA575"/>
    <mergeCell ref="Z576:AA576"/>
    <mergeCell ref="J572:K585"/>
    <mergeCell ref="L572:L585"/>
    <mergeCell ref="M572:M585"/>
    <mergeCell ref="N572:N585"/>
    <mergeCell ref="O572:P585"/>
    <mergeCell ref="Q572:R585"/>
    <mergeCell ref="A570:AE570"/>
    <mergeCell ref="A571:AE571"/>
    <mergeCell ref="A572:A585"/>
    <mergeCell ref="B572:B585"/>
    <mergeCell ref="C572:C585"/>
    <mergeCell ref="D572:D585"/>
    <mergeCell ref="E572:E585"/>
    <mergeCell ref="F572:F585"/>
    <mergeCell ref="G572:G585"/>
    <mergeCell ref="H572:I585"/>
    <mergeCell ref="AA566:AB566"/>
    <mergeCell ref="AA567:AB567"/>
    <mergeCell ref="AA568:AB568"/>
    <mergeCell ref="AA569:AB569"/>
    <mergeCell ref="AC566:AD569"/>
    <mergeCell ref="AE566:AE569"/>
    <mergeCell ref="S566:T569"/>
    <mergeCell ref="U566:U569"/>
    <mergeCell ref="V566:V569"/>
    <mergeCell ref="W566:W569"/>
    <mergeCell ref="X566:X569"/>
    <mergeCell ref="Y566:Z566"/>
    <mergeCell ref="Y567:Z567"/>
    <mergeCell ref="Y568:Z568"/>
    <mergeCell ref="Y569:Z569"/>
    <mergeCell ref="J566:J569"/>
    <mergeCell ref="K566:L569"/>
    <mergeCell ref="M566:M569"/>
    <mergeCell ref="N566:N569"/>
    <mergeCell ref="O566:P569"/>
    <mergeCell ref="Q566:R569"/>
    <mergeCell ref="AC563:AD565"/>
    <mergeCell ref="AE563:AE565"/>
    <mergeCell ref="A566:A569"/>
    <mergeCell ref="B566:B569"/>
    <mergeCell ref="C566:C569"/>
    <mergeCell ref="D566:D569"/>
    <mergeCell ref="E566:E569"/>
    <mergeCell ref="F566:F569"/>
    <mergeCell ref="G566:G569"/>
    <mergeCell ref="H566:I569"/>
    <mergeCell ref="Y563:Z563"/>
    <mergeCell ref="Y564:Z564"/>
    <mergeCell ref="Y565:Z565"/>
    <mergeCell ref="AA563:AB563"/>
    <mergeCell ref="AA564:AB564"/>
    <mergeCell ref="AA565:AB565"/>
    <mergeCell ref="Q563:R565"/>
    <mergeCell ref="S563:T565"/>
    <mergeCell ref="U563:U565"/>
    <mergeCell ref="V563:V565"/>
    <mergeCell ref="W563:W565"/>
    <mergeCell ref="X563:X565"/>
    <mergeCell ref="H563:I565"/>
    <mergeCell ref="J563:J565"/>
    <mergeCell ref="K563:L565"/>
    <mergeCell ref="M563:M565"/>
    <mergeCell ref="N563:N565"/>
    <mergeCell ref="O563:P565"/>
    <mergeCell ref="B563:B565"/>
    <mergeCell ref="C563:C565"/>
    <mergeCell ref="D563:D565"/>
    <mergeCell ref="E563:E565"/>
    <mergeCell ref="F563:F565"/>
    <mergeCell ref="G563:G565"/>
    <mergeCell ref="AE552:AE561"/>
    <mergeCell ref="H562:I562"/>
    <mergeCell ref="K562:L562"/>
    <mergeCell ref="O562:P562"/>
    <mergeCell ref="Q562:R562"/>
    <mergeCell ref="S562:T562"/>
    <mergeCell ref="Y562:Z562"/>
    <mergeCell ref="AA562:AB562"/>
    <mergeCell ref="AC562:AD562"/>
    <mergeCell ref="AA557:AB557"/>
    <mergeCell ref="AA558:AB558"/>
    <mergeCell ref="AA559:AB559"/>
    <mergeCell ref="AA560:AB560"/>
    <mergeCell ref="AA561:AB561"/>
    <mergeCell ref="AC552:AD561"/>
    <mergeCell ref="Y557:Z557"/>
    <mergeCell ref="Y558:Z558"/>
    <mergeCell ref="Y559:Z559"/>
    <mergeCell ref="Y560:Z560"/>
    <mergeCell ref="Y561:Z561"/>
    <mergeCell ref="AA552:AB552"/>
    <mergeCell ref="AA553:AB553"/>
    <mergeCell ref="AA554:AB554"/>
    <mergeCell ref="AA555:AB555"/>
    <mergeCell ref="AA556:AB556"/>
    <mergeCell ref="S552:T561"/>
    <mergeCell ref="U552:U561"/>
    <mergeCell ref="V552:V561"/>
    <mergeCell ref="W552:W561"/>
    <mergeCell ref="X552:X561"/>
    <mergeCell ref="Y552:Z552"/>
    <mergeCell ref="Y553:Z553"/>
    <mergeCell ref="Y554:Z554"/>
    <mergeCell ref="Y555:Z555"/>
    <mergeCell ref="Y556:Z556"/>
    <mergeCell ref="J552:J561"/>
    <mergeCell ref="K552:L561"/>
    <mergeCell ref="M552:M561"/>
    <mergeCell ref="N552:N561"/>
    <mergeCell ref="O552:P561"/>
    <mergeCell ref="Q552:R561"/>
    <mergeCell ref="AC548:AD551"/>
    <mergeCell ref="AE548:AE551"/>
    <mergeCell ref="A552:A561"/>
    <mergeCell ref="B552:B561"/>
    <mergeCell ref="C552:C561"/>
    <mergeCell ref="D552:D561"/>
    <mergeCell ref="E552:E561"/>
    <mergeCell ref="F552:F561"/>
    <mergeCell ref="G552:G561"/>
    <mergeCell ref="H552:I561"/>
    <mergeCell ref="X548:X551"/>
    <mergeCell ref="Y548:Z548"/>
    <mergeCell ref="Y549:Z549"/>
    <mergeCell ref="Y550:Z550"/>
    <mergeCell ref="Y551:Z551"/>
    <mergeCell ref="AA548:AB548"/>
    <mergeCell ref="AA549:AB549"/>
    <mergeCell ref="AA550:AB550"/>
    <mergeCell ref="AA551:AB551"/>
    <mergeCell ref="O548:P551"/>
    <mergeCell ref="Q548:R551"/>
    <mergeCell ref="S548:T551"/>
    <mergeCell ref="U548:U551"/>
    <mergeCell ref="V548:V551"/>
    <mergeCell ref="W548:W551"/>
    <mergeCell ref="G548:G551"/>
    <mergeCell ref="H548:I551"/>
    <mergeCell ref="J548:J551"/>
    <mergeCell ref="K548:L551"/>
    <mergeCell ref="M548:M551"/>
    <mergeCell ref="N548:N551"/>
    <mergeCell ref="Y547:Z547"/>
    <mergeCell ref="AA541:AB547"/>
    <mergeCell ref="AC541:AD547"/>
    <mergeCell ref="AE541:AE547"/>
    <mergeCell ref="A548:A551"/>
    <mergeCell ref="B548:B551"/>
    <mergeCell ref="C548:C551"/>
    <mergeCell ref="D548:D551"/>
    <mergeCell ref="E548:E551"/>
    <mergeCell ref="F548:F551"/>
    <mergeCell ref="Y541:Z541"/>
    <mergeCell ref="Y542:Z542"/>
    <mergeCell ref="Y543:Z543"/>
    <mergeCell ref="Y544:Z544"/>
    <mergeCell ref="Y545:Z545"/>
    <mergeCell ref="Y546:Z546"/>
    <mergeCell ref="Q541:R547"/>
    <mergeCell ref="S541:T547"/>
    <mergeCell ref="U541:U547"/>
    <mergeCell ref="V541:V547"/>
    <mergeCell ref="W541:W547"/>
    <mergeCell ref="X541:X547"/>
    <mergeCell ref="H541:I547"/>
    <mergeCell ref="J541:J547"/>
    <mergeCell ref="K541:L547"/>
    <mergeCell ref="M541:M547"/>
    <mergeCell ref="N541:N547"/>
    <mergeCell ref="O541:P547"/>
    <mergeCell ref="Y540:Z540"/>
    <mergeCell ref="AA540:AB540"/>
    <mergeCell ref="AC540:AD540"/>
    <mergeCell ref="A541:A547"/>
    <mergeCell ref="B541:B547"/>
    <mergeCell ref="C541:C547"/>
    <mergeCell ref="D541:D547"/>
    <mergeCell ref="E541:E547"/>
    <mergeCell ref="F541:F547"/>
    <mergeCell ref="G541:G547"/>
    <mergeCell ref="X538:X539"/>
    <mergeCell ref="Y538:Z539"/>
    <mergeCell ref="AA538:AB539"/>
    <mergeCell ref="AC538:AD539"/>
    <mergeCell ref="AE538:AE539"/>
    <mergeCell ref="H540:I540"/>
    <mergeCell ref="K540:L540"/>
    <mergeCell ref="O540:P540"/>
    <mergeCell ref="Q540:R540"/>
    <mergeCell ref="S540:T540"/>
    <mergeCell ref="O538:P539"/>
    <mergeCell ref="Q538:R539"/>
    <mergeCell ref="S538:T539"/>
    <mergeCell ref="U538:U539"/>
    <mergeCell ref="V538:V539"/>
    <mergeCell ref="W538:W539"/>
    <mergeCell ref="G538:G539"/>
    <mergeCell ref="H538:I539"/>
    <mergeCell ref="J538:J539"/>
    <mergeCell ref="K538:L539"/>
    <mergeCell ref="M538:M539"/>
    <mergeCell ref="N538:N539"/>
    <mergeCell ref="Y536:Z537"/>
    <mergeCell ref="AA536:AB537"/>
    <mergeCell ref="AC536:AD537"/>
    <mergeCell ref="AE536:AE537"/>
    <mergeCell ref="A538:A539"/>
    <mergeCell ref="B538:B539"/>
    <mergeCell ref="C538:C539"/>
    <mergeCell ref="D538:D539"/>
    <mergeCell ref="E538:E539"/>
    <mergeCell ref="F538:F539"/>
    <mergeCell ref="Q536:R537"/>
    <mergeCell ref="S536:T537"/>
    <mergeCell ref="U536:U537"/>
    <mergeCell ref="V536:V537"/>
    <mergeCell ref="W536:W537"/>
    <mergeCell ref="X536:X537"/>
    <mergeCell ref="H536:I537"/>
    <mergeCell ref="J536:J537"/>
    <mergeCell ref="K536:L537"/>
    <mergeCell ref="M536:M537"/>
    <mergeCell ref="N536:N537"/>
    <mergeCell ref="O536:P537"/>
    <mergeCell ref="AE531:AE532"/>
    <mergeCell ref="A533:AE533"/>
    <mergeCell ref="A534:AE535"/>
    <mergeCell ref="A536:A537"/>
    <mergeCell ref="B536:B537"/>
    <mergeCell ref="C536:C537"/>
    <mergeCell ref="D536:D537"/>
    <mergeCell ref="E536:E537"/>
    <mergeCell ref="F536:F537"/>
    <mergeCell ref="G536:G537"/>
    <mergeCell ref="V531:V532"/>
    <mergeCell ref="W531:W532"/>
    <mergeCell ref="X531:X532"/>
    <mergeCell ref="Y531:Y532"/>
    <mergeCell ref="Z531:AA532"/>
    <mergeCell ref="AB531:AD532"/>
    <mergeCell ref="M531:M532"/>
    <mergeCell ref="N531:N532"/>
    <mergeCell ref="O531:P532"/>
    <mergeCell ref="Q531:S532"/>
    <mergeCell ref="T531:T532"/>
    <mergeCell ref="U531:U532"/>
    <mergeCell ref="E531:E532"/>
    <mergeCell ref="F531:F532"/>
    <mergeCell ref="G531:H532"/>
    <mergeCell ref="I531:I532"/>
    <mergeCell ref="J531:K532"/>
    <mergeCell ref="L531:L532"/>
    <mergeCell ref="V529:X529"/>
    <mergeCell ref="V530:X530"/>
    <mergeCell ref="Y529:Y530"/>
    <mergeCell ref="Z529:AA530"/>
    <mergeCell ref="AB529:AD530"/>
    <mergeCell ref="AE529:AE530"/>
    <mergeCell ref="I529:L529"/>
    <mergeCell ref="I530:L530"/>
    <mergeCell ref="M529:P529"/>
    <mergeCell ref="M530:P530"/>
    <mergeCell ref="Q529:U529"/>
    <mergeCell ref="Q530:U530"/>
    <mergeCell ref="A522:E522"/>
    <mergeCell ref="A523:E523"/>
    <mergeCell ref="A529:A532"/>
    <mergeCell ref="B529:D529"/>
    <mergeCell ref="B530:D530"/>
    <mergeCell ref="E529:H529"/>
    <mergeCell ref="E530:H530"/>
    <mergeCell ref="B531:B532"/>
    <mergeCell ref="C531:C532"/>
    <mergeCell ref="D531:D532"/>
    <mergeCell ref="A516:E516"/>
    <mergeCell ref="A517:E517"/>
    <mergeCell ref="A518:E518"/>
    <mergeCell ref="A519:E519"/>
    <mergeCell ref="A520:E520"/>
    <mergeCell ref="A521:E521"/>
    <mergeCell ref="A510:B510"/>
    <mergeCell ref="A511:E511"/>
    <mergeCell ref="A512:E512"/>
    <mergeCell ref="A513:E513"/>
    <mergeCell ref="A514:E514"/>
    <mergeCell ref="A515:E515"/>
    <mergeCell ref="A506:B507"/>
    <mergeCell ref="C506:C507"/>
    <mergeCell ref="E506:E507"/>
    <mergeCell ref="A508:B509"/>
    <mergeCell ref="C508:C509"/>
    <mergeCell ref="E508:E509"/>
    <mergeCell ref="E498:E499"/>
    <mergeCell ref="A500:B500"/>
    <mergeCell ref="A501:B501"/>
    <mergeCell ref="A502:B504"/>
    <mergeCell ref="E502:E504"/>
    <mergeCell ref="A505:B505"/>
    <mergeCell ref="A494:B494"/>
    <mergeCell ref="A495:B495"/>
    <mergeCell ref="A496:B496"/>
    <mergeCell ref="A497:B497"/>
    <mergeCell ref="A498:B499"/>
    <mergeCell ref="C498:C499"/>
    <mergeCell ref="A488:E488"/>
    <mergeCell ref="A489:E489"/>
    <mergeCell ref="A490:E490"/>
    <mergeCell ref="A491:E491"/>
    <mergeCell ref="A492:E492"/>
    <mergeCell ref="A493:E493"/>
    <mergeCell ref="A484:B485"/>
    <mergeCell ref="C484:C485"/>
    <mergeCell ref="D484:D485"/>
    <mergeCell ref="E484:E485"/>
    <mergeCell ref="A486:B486"/>
    <mergeCell ref="A487:E487"/>
    <mergeCell ref="A479:B479"/>
    <mergeCell ref="A480:B481"/>
    <mergeCell ref="C480:C481"/>
    <mergeCell ref="E480:E481"/>
    <mergeCell ref="A482:B483"/>
    <mergeCell ref="C482:C483"/>
    <mergeCell ref="E482:E483"/>
    <mergeCell ref="A474:E474"/>
    <mergeCell ref="A475:E475"/>
    <mergeCell ref="A476:E476"/>
    <mergeCell ref="A477:B477"/>
    <mergeCell ref="A478:B478"/>
    <mergeCell ref="E477:E478"/>
    <mergeCell ref="A468:B468"/>
    <mergeCell ref="A469:E469"/>
    <mergeCell ref="A470:E470"/>
    <mergeCell ref="A471:E471"/>
    <mergeCell ref="A472:E472"/>
    <mergeCell ref="A473:E473"/>
    <mergeCell ref="A464:B465"/>
    <mergeCell ref="C464:C465"/>
    <mergeCell ref="D464:D465"/>
    <mergeCell ref="E464:E465"/>
    <mergeCell ref="A466:B467"/>
    <mergeCell ref="C466:C467"/>
    <mergeCell ref="E466:E467"/>
    <mergeCell ref="A460:B461"/>
    <mergeCell ref="C460:C461"/>
    <mergeCell ref="D460:D461"/>
    <mergeCell ref="E460:E461"/>
    <mergeCell ref="A462:B463"/>
    <mergeCell ref="C462:C463"/>
    <mergeCell ref="D462:D463"/>
    <mergeCell ref="E462:E463"/>
    <mergeCell ref="A456:B456"/>
    <mergeCell ref="A457:B457"/>
    <mergeCell ref="A458:B458"/>
    <mergeCell ref="D455:D458"/>
    <mergeCell ref="E455:E458"/>
    <mergeCell ref="A459:B459"/>
    <mergeCell ref="A450:E450"/>
    <mergeCell ref="A451:E451"/>
    <mergeCell ref="A452:E452"/>
    <mergeCell ref="A453:E453"/>
    <mergeCell ref="A454:E454"/>
    <mergeCell ref="A455:B455"/>
    <mergeCell ref="A444:B446"/>
    <mergeCell ref="C444:C446"/>
    <mergeCell ref="E444:E446"/>
    <mergeCell ref="A447:B447"/>
    <mergeCell ref="A448:E448"/>
    <mergeCell ref="A449:E449"/>
    <mergeCell ref="A438:B439"/>
    <mergeCell ref="C438:C439"/>
    <mergeCell ref="E438:E439"/>
    <mergeCell ref="A440:E440"/>
    <mergeCell ref="A441:B443"/>
    <mergeCell ref="C441:C443"/>
    <mergeCell ref="E441:E443"/>
    <mergeCell ref="A431:B431"/>
    <mergeCell ref="A432:B432"/>
    <mergeCell ref="A433:B433"/>
    <mergeCell ref="E427:E433"/>
    <mergeCell ref="A434:B434"/>
    <mergeCell ref="A435:B437"/>
    <mergeCell ref="C435:C437"/>
    <mergeCell ref="E435:E437"/>
    <mergeCell ref="A425:E425"/>
    <mergeCell ref="A426:E426"/>
    <mergeCell ref="A427:B427"/>
    <mergeCell ref="A428:B428"/>
    <mergeCell ref="A429:B429"/>
    <mergeCell ref="A430:B430"/>
    <mergeCell ref="A419:E419"/>
    <mergeCell ref="A420:E420"/>
    <mergeCell ref="A421:E421"/>
    <mergeCell ref="A422:E422"/>
    <mergeCell ref="A423:E423"/>
    <mergeCell ref="A424:E424"/>
    <mergeCell ref="A413:E413"/>
    <mergeCell ref="A414:E414"/>
    <mergeCell ref="A415:E415"/>
    <mergeCell ref="A416:E416"/>
    <mergeCell ref="A417:E417"/>
    <mergeCell ref="A418:E418"/>
    <mergeCell ref="A409:A410"/>
    <mergeCell ref="B409:C410"/>
    <mergeCell ref="E409:E410"/>
    <mergeCell ref="A411:A412"/>
    <mergeCell ref="B411:C412"/>
    <mergeCell ref="E411:E412"/>
    <mergeCell ref="A402:A404"/>
    <mergeCell ref="B402:C404"/>
    <mergeCell ref="E402:E404"/>
    <mergeCell ref="A405:A406"/>
    <mergeCell ref="B405:C406"/>
    <mergeCell ref="A407:A408"/>
    <mergeCell ref="B407:C408"/>
    <mergeCell ref="E407:E408"/>
    <mergeCell ref="A396:A398"/>
    <mergeCell ref="B396:C398"/>
    <mergeCell ref="E396:E398"/>
    <mergeCell ref="A399:A401"/>
    <mergeCell ref="B399:C401"/>
    <mergeCell ref="E399:E401"/>
    <mergeCell ref="B391:C391"/>
    <mergeCell ref="A392:A393"/>
    <mergeCell ref="B392:C393"/>
    <mergeCell ref="E392:E393"/>
    <mergeCell ref="A394:A395"/>
    <mergeCell ref="B394:C395"/>
    <mergeCell ref="E394:E395"/>
    <mergeCell ref="A159:B159"/>
    <mergeCell ref="C159:R159"/>
    <mergeCell ref="A385:B385"/>
    <mergeCell ref="A386:E386"/>
    <mergeCell ref="A387:A390"/>
    <mergeCell ref="B387:C387"/>
    <mergeCell ref="B388:C388"/>
    <mergeCell ref="B389:C389"/>
    <mergeCell ref="B390:C390"/>
    <mergeCell ref="E387:E390"/>
    <mergeCell ref="A156:B156"/>
    <mergeCell ref="C156:R156"/>
    <mergeCell ref="A157:B157"/>
    <mergeCell ref="C157:R157"/>
    <mergeCell ref="A158:B158"/>
    <mergeCell ref="C158:R158"/>
    <mergeCell ref="B152:C152"/>
    <mergeCell ref="B153:C153"/>
    <mergeCell ref="A154:B154"/>
    <mergeCell ref="C154:R154"/>
    <mergeCell ref="A155:B155"/>
    <mergeCell ref="C155:R155"/>
    <mergeCell ref="B146:C146"/>
    <mergeCell ref="B147:C147"/>
    <mergeCell ref="B148:C148"/>
    <mergeCell ref="B149:C149"/>
    <mergeCell ref="B150:C150"/>
    <mergeCell ref="B151:C151"/>
    <mergeCell ref="A26:A27"/>
    <mergeCell ref="B26:B27"/>
    <mergeCell ref="B144:E144"/>
    <mergeCell ref="F144:R144"/>
    <mergeCell ref="B145:C145"/>
    <mergeCell ref="H145:I145"/>
    <mergeCell ref="L145:M145"/>
    <mergeCell ref="N145:O145"/>
    <mergeCell ref="P145:Q145"/>
    <mergeCell ref="A9:A12"/>
    <mergeCell ref="A16:A18"/>
    <mergeCell ref="A22:A23"/>
    <mergeCell ref="B22:B23"/>
    <mergeCell ref="A24:A25"/>
    <mergeCell ref="B24:B25"/>
  </mergeCells>
  <pageMargins left="0.7" right="0.7" top="0.75" bottom="0.75" header="0.3" footer="0.3"/>
  <pageSetup orientation="portrait" horizontalDpi="200" verticalDpi="200" r:id="rId3"/>
</worksheet>
</file>

<file path=xl/worksheets/sheet6.xml><?xml version="1.0" encoding="utf-8"?>
<worksheet xmlns="http://schemas.openxmlformats.org/spreadsheetml/2006/main" xmlns:r="http://schemas.openxmlformats.org/officeDocument/2006/relationships">
  <dimension ref="A1:R24"/>
  <sheetViews>
    <sheetView topLeftCell="A16" workbookViewId="0">
      <selection activeCell="A16" sqref="A1:IV65536"/>
    </sheetView>
  </sheetViews>
  <sheetFormatPr defaultRowHeight="12.75"/>
  <cols>
    <col min="4" max="4" width="10" bestFit="1" customWidth="1"/>
    <col min="6" max="6" width="7.42578125" bestFit="1" customWidth="1"/>
    <col min="7" max="7" width="9.7109375" bestFit="1" customWidth="1"/>
    <col min="8" max="9" width="14.28515625" bestFit="1" customWidth="1"/>
    <col min="11" max="11" width="14.28515625" bestFit="1" customWidth="1"/>
    <col min="13" max="13" width="14.28515625" bestFit="1" customWidth="1"/>
  </cols>
  <sheetData>
    <row r="1" spans="1:18" s="37" customFormat="1" ht="15.75">
      <c r="A1" s="63"/>
      <c r="B1" s="44"/>
      <c r="C1" s="44"/>
      <c r="D1" s="44"/>
      <c r="E1" s="44"/>
      <c r="F1" s="44"/>
      <c r="G1" s="45"/>
      <c r="H1" s="45"/>
      <c r="I1" s="44"/>
      <c r="J1" s="44"/>
      <c r="K1" s="44"/>
      <c r="L1" s="44"/>
      <c r="M1" s="44"/>
      <c r="N1" s="44"/>
      <c r="O1" s="50"/>
      <c r="P1" s="72"/>
    </row>
    <row r="2" spans="1:18" s="37" customFormat="1" ht="15.75">
      <c r="A2" s="63"/>
      <c r="B2" s="48"/>
      <c r="C2" s="39"/>
      <c r="D2" s="39"/>
      <c r="E2" s="41"/>
      <c r="F2" s="41"/>
      <c r="G2" s="39"/>
      <c r="H2" s="39"/>
      <c r="I2" s="41"/>
      <c r="J2" s="41"/>
      <c r="K2" s="41"/>
      <c r="L2" s="41"/>
      <c r="M2" s="41"/>
      <c r="N2" s="41"/>
      <c r="O2" s="50"/>
      <c r="P2" s="72"/>
    </row>
    <row r="3" spans="1:18" s="37" customFormat="1" ht="15.75">
      <c r="A3" s="63"/>
      <c r="B3" s="80"/>
      <c r="C3" s="81"/>
      <c r="D3" s="82"/>
      <c r="E3" s="83"/>
      <c r="F3" s="84"/>
      <c r="G3" s="85"/>
      <c r="H3" s="76"/>
      <c r="I3" s="40"/>
      <c r="J3" s="40"/>
      <c r="K3" s="40"/>
      <c r="L3" s="40"/>
      <c r="M3" s="40"/>
      <c r="N3" s="40"/>
      <c r="O3" s="50"/>
      <c r="P3" s="72"/>
    </row>
    <row r="4" spans="1:18" s="37" customFormat="1" ht="15.75">
      <c r="A4" s="63"/>
      <c r="B4" s="80"/>
      <c r="C4" s="81"/>
      <c r="D4" s="82"/>
      <c r="E4" s="83"/>
      <c r="F4" s="84"/>
      <c r="G4" s="85"/>
      <c r="H4" s="76"/>
      <c r="I4" s="40"/>
      <c r="J4" s="40"/>
      <c r="K4" s="40"/>
      <c r="L4" s="40"/>
      <c r="M4" s="40"/>
      <c r="N4" s="40"/>
      <c r="O4" s="50"/>
      <c r="P4" s="72"/>
    </row>
    <row r="5" spans="1:18">
      <c r="H5" s="88"/>
    </row>
    <row r="9" spans="1:18">
      <c r="A9" s="89"/>
      <c r="B9" s="89"/>
      <c r="C9" s="89"/>
      <c r="D9" s="89"/>
      <c r="E9" s="89"/>
    </row>
    <row r="14" spans="1:18" s="37" customFormat="1" ht="139.5" customHeight="1">
      <c r="A14" s="63"/>
      <c r="B14" s="47"/>
      <c r="C14" s="44"/>
      <c r="D14" s="44"/>
      <c r="E14" s="44"/>
      <c r="F14" s="44"/>
      <c r="G14" s="45"/>
      <c r="H14" s="45"/>
      <c r="I14" s="44"/>
      <c r="J14" s="44"/>
      <c r="K14" s="44"/>
      <c r="L14" s="44"/>
      <c r="M14" s="44"/>
      <c r="N14" s="44"/>
      <c r="O14" s="46"/>
      <c r="P14" s="72"/>
    </row>
    <row r="15" spans="1:18" s="37" customFormat="1" ht="15.75">
      <c r="A15" s="63"/>
      <c r="B15" s="51"/>
      <c r="C15" s="52"/>
      <c r="D15" s="52"/>
      <c r="E15" s="52"/>
      <c r="F15" s="52"/>
      <c r="G15" s="53"/>
      <c r="H15" s="53"/>
      <c r="I15" s="52"/>
      <c r="J15" s="52"/>
      <c r="K15" s="52"/>
      <c r="L15" s="52"/>
      <c r="M15" s="52"/>
      <c r="N15" s="52"/>
      <c r="O15" s="54"/>
      <c r="P15" s="72"/>
    </row>
    <row r="16" spans="1:18" s="37" customFormat="1" ht="15.75">
      <c r="A16" s="63"/>
      <c r="B16" s="49"/>
      <c r="C16" s="38"/>
      <c r="D16" s="41"/>
      <c r="E16" s="38"/>
      <c r="F16" s="41"/>
      <c r="G16" s="39"/>
      <c r="H16" s="39"/>
      <c r="I16" s="42"/>
      <c r="J16" s="42"/>
      <c r="K16" s="42"/>
      <c r="L16" s="42"/>
      <c r="M16" s="42"/>
      <c r="N16" s="42"/>
      <c r="O16" s="43"/>
      <c r="P16" s="75"/>
      <c r="R16" s="71"/>
    </row>
    <row r="17" spans="1:18" s="78" customFormat="1" ht="15.75">
      <c r="A17" s="77"/>
      <c r="B17" s="90"/>
      <c r="C17" s="55"/>
      <c r="D17" s="83"/>
      <c r="E17" s="55"/>
      <c r="F17" s="83"/>
      <c r="G17" s="76"/>
      <c r="H17" s="76"/>
      <c r="I17" s="79"/>
      <c r="J17" s="79"/>
      <c r="K17" s="79"/>
      <c r="L17" s="79"/>
      <c r="M17" s="79"/>
      <c r="N17" s="79"/>
      <c r="O17" s="56"/>
      <c r="P17" s="86"/>
      <c r="R17" s="87"/>
    </row>
    <row r="18" spans="1:18" s="37" customFormat="1" ht="15.75">
      <c r="A18" s="63"/>
      <c r="B18" s="49"/>
      <c r="C18" s="38"/>
      <c r="D18" s="41"/>
      <c r="E18" s="41"/>
      <c r="F18" s="41"/>
      <c r="G18" s="39"/>
      <c r="H18" s="39"/>
      <c r="I18" s="42"/>
      <c r="J18" s="42"/>
      <c r="K18" s="42"/>
      <c r="L18" s="42"/>
      <c r="M18" s="42"/>
      <c r="N18" s="42"/>
      <c r="O18" s="43"/>
      <c r="P18" s="75"/>
      <c r="R18" s="71"/>
    </row>
    <row r="19" spans="1:18" s="37" customFormat="1" ht="15.75">
      <c r="A19" s="63"/>
      <c r="B19" s="49"/>
      <c r="C19" s="38"/>
      <c r="D19" s="41"/>
      <c r="E19" s="41"/>
      <c r="F19" s="41"/>
      <c r="G19" s="39"/>
      <c r="H19" s="39"/>
      <c r="I19" s="42"/>
      <c r="J19" s="42"/>
      <c r="K19" s="42"/>
      <c r="L19" s="42"/>
      <c r="M19" s="42"/>
      <c r="N19" s="42"/>
      <c r="O19" s="43"/>
      <c r="P19" s="75"/>
      <c r="R19" s="71"/>
    </row>
    <row r="20" spans="1:18" s="37" customFormat="1" ht="15.75">
      <c r="A20" s="63"/>
      <c r="B20" s="49"/>
      <c r="C20" s="41"/>
      <c r="D20" s="41"/>
      <c r="E20" s="41"/>
      <c r="F20" s="41"/>
      <c r="G20" s="39"/>
      <c r="H20" s="39"/>
      <c r="I20" s="42"/>
      <c r="J20" s="42"/>
      <c r="K20" s="42"/>
      <c r="L20" s="42"/>
      <c r="M20" s="42"/>
      <c r="N20" s="42"/>
      <c r="O20" s="43"/>
      <c r="P20" s="75"/>
      <c r="R20" s="71"/>
    </row>
    <row r="21" spans="1:18" s="37" customFormat="1" ht="15.75">
      <c r="A21" s="63"/>
      <c r="B21" s="73"/>
      <c r="C21" s="74"/>
      <c r="D21" s="74"/>
      <c r="E21" s="74"/>
      <c r="F21" s="74"/>
      <c r="G21" s="64"/>
      <c r="H21" s="64"/>
      <c r="I21" s="64"/>
      <c r="J21" s="64"/>
      <c r="K21" s="64"/>
      <c r="L21" s="64"/>
      <c r="M21" s="64"/>
      <c r="N21" s="64"/>
      <c r="O21" s="65"/>
      <c r="P21" s="75"/>
      <c r="R21" s="71"/>
    </row>
    <row r="24" spans="1:18">
      <c r="H24" s="91"/>
    </row>
  </sheetData>
  <customSheetViews>
    <customSheetView guid="{6A4D0948-B553-4BA8-A874-930648794539}" topLeftCell="A16">
      <selection activeCell="A16" sqref="A1:IV65536"/>
      <pageMargins left="0.7" right="0.7" top="0.75" bottom="0.75" header="0.3" footer="0.3"/>
      <pageSetup orientation="portrait" horizontalDpi="200" verticalDpi="200" r:id="rId1"/>
    </customSheetView>
    <customSheetView guid="{516F2DAC-7A22-4DA6-8C1B-3B629C824309}" showPageBreaks="1" topLeftCell="A16">
      <selection activeCell="A16" sqref="A1:IV65536"/>
      <pageMargins left="0.7" right="0.7" top="0.75" bottom="0.75" header="0.3" footer="0.3"/>
      <pageSetup orientation="portrait" horizontalDpi="200" verticalDpi="200" r:id="rId2"/>
    </customSheetView>
    <customSheetView guid="{8BD8E3AC-EE9E-42D5-BB81-EE19C414A444}" topLeftCell="A16">
      <selection activeCell="A16" sqref="A1:IV65536"/>
      <pageMargins left="0.7" right="0.7" top="0.75" bottom="0.75" header="0.3" footer="0.3"/>
    </customSheetView>
  </customSheetViews>
  <pageMargins left="0.7" right="0.7" top="0.75" bottom="0.75" header="0.3" footer="0.3"/>
  <pageSetup orientation="portrait" horizontalDpi="200" verticalDpi="200" r:id="rId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2.75"/>
  <cols>
    <col min="7" max="7" width="11" bestFit="1" customWidth="1"/>
    <col min="8" max="8" width="14.28515625" bestFit="1" customWidth="1"/>
  </cols>
  <sheetData/>
  <customSheetViews>
    <customSheetView guid="{6A4D0948-B553-4BA8-A874-930648794539}">
      <pageMargins left="0.7" right="0.7" top="0.75" bottom="0.75" header="0.3" footer="0.3"/>
      <pageSetup orientation="portrait" horizontalDpi="200" verticalDpi="200" r:id="rId1"/>
    </customSheetView>
    <customSheetView guid="{516F2DAC-7A22-4DA6-8C1B-3B629C824309}" showPageBreaks="1">
      <pageMargins left="0.7" right="0.7" top="0.75" bottom="0.75" header="0.3" footer="0.3"/>
      <pageSetup orientation="portrait" horizontalDpi="200" verticalDpi="200" r:id="rId2"/>
    </customSheetView>
    <customSheetView guid="{8BD8E3AC-EE9E-42D5-BB81-EE19C414A444}">
      <pageMargins left="0.7" right="0.7" top="0.75" bottom="0.75" header="0.3" footer="0.3"/>
    </customSheetView>
  </customSheetViews>
  <pageMargins left="0.7" right="0.7" top="0.75" bottom="0.75" header="0.3" footer="0.3"/>
  <pageSetup orientation="portrait" horizontalDpi="200" verticalDpi="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DETAILED BUDGET</vt:lpstr>
      <vt:lpstr>Summary funding</vt:lpstr>
      <vt:lpstr>Summary per objective</vt:lpstr>
      <vt:lpstr>intervention areas</vt:lpstr>
      <vt:lpstr>Project documentary-proposal</vt:lpstr>
      <vt:lpstr>Sheet3</vt:lpstr>
      <vt:lpstr>Sheet4</vt:lpstr>
      <vt:lpstr>'DETAILED BUDGET'!_ftn1</vt:lpstr>
      <vt:lpstr>'DETAILED BUDGET'!_ftn2</vt:lpstr>
      <vt:lpstr>'Project documentary-proposal'!_ftn3</vt:lpstr>
      <vt:lpstr>'Project documentary-proposal'!_ftn4</vt:lpstr>
      <vt:lpstr>'Project documentary-proposal'!_ftn6</vt:lpstr>
      <vt:lpstr>'Project documentary-proposal'!_ftn7</vt:lpstr>
      <vt:lpstr>'Project documentary-proposal'!_ftn8</vt:lpstr>
      <vt:lpstr>'Project documentary-proposal'!_Toc387094882</vt:lpstr>
      <vt:lpstr>'DETAILED BUDGET'!Print_Area</vt:lpstr>
      <vt:lpstr>'Summary funding'!Print_Area</vt:lpstr>
    </vt:vector>
  </TitlesOfParts>
  <Company>Amicaaql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Amicaal</dc:creator>
  <cp:lastModifiedBy>JUSTUS325</cp:lastModifiedBy>
  <cp:lastPrinted>2014-02-03T09:06:48Z</cp:lastPrinted>
  <dcterms:created xsi:type="dcterms:W3CDTF">2011-02-16T11:40:56Z</dcterms:created>
  <dcterms:modified xsi:type="dcterms:W3CDTF">2014-05-09T14:24:40Z</dcterms:modified>
</cp:coreProperties>
</file>