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0"/>
  <workbookPr defaultThemeVersion="124226"/>
  <mc:AlternateContent xmlns:mc="http://schemas.openxmlformats.org/markup-compatibility/2006">
    <mc:Choice Requires="x15">
      <x15ac:absPath xmlns:x15ac="http://schemas.microsoft.com/office/spreadsheetml/2010/11/ac" url="https://d.docs.live.net/08cc16e26cae6685/Hope for Girls/Financials/"/>
    </mc:Choice>
  </mc:AlternateContent>
  <xr:revisionPtr revIDLastSave="0" documentId="8_{664043D6-0F03-B440-A9C9-BFA8270516F1}" xr6:coauthVersionLast="47" xr6:coauthVersionMax="47" xr10:uidLastSave="{00000000-0000-0000-0000-000000000000}"/>
  <bookViews>
    <workbookView xWindow="-120" yWindow="-120" windowWidth="20730" windowHeight="11160" xr2:uid="{00000000-000D-0000-FFFF-FFFF00000000}"/>
  </bookViews>
  <sheets>
    <sheet name="2021 Income" sheetId="7" r:id="rId1"/>
    <sheet name="2021 Expenditure" sheetId="8" r:id="rId2"/>
    <sheet name="2020 Expenditure" sheetId="6" r:id="rId3"/>
    <sheet name="2019" sheetId="2"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7" l="1"/>
  <c r="C74" i="2"/>
  <c r="B38" i="2"/>
  <c r="B39" i="2"/>
  <c r="B41" i="2"/>
  <c r="B42" i="2"/>
  <c r="B43" i="2"/>
  <c r="B44" i="2"/>
  <c r="B45" i="2"/>
  <c r="B46" i="2"/>
  <c r="B47" i="2"/>
  <c r="B48" i="2"/>
  <c r="B49" i="2"/>
  <c r="B50" i="2"/>
  <c r="B54" i="2"/>
  <c r="B57" i="2"/>
  <c r="B58" i="2"/>
  <c r="B59" i="2"/>
  <c r="B60" i="2"/>
  <c r="B61" i="2"/>
  <c r="B62" i="2"/>
  <c r="B63" i="2"/>
  <c r="B64" i="2"/>
  <c r="B65" i="2"/>
  <c r="B66" i="2"/>
  <c r="B67" i="2"/>
  <c r="B68" i="2"/>
  <c r="B70" i="2"/>
  <c r="B71" i="2"/>
  <c r="B72" i="2"/>
  <c r="B74" i="2"/>
  <c r="C33" i="2"/>
  <c r="B5" i="2"/>
  <c r="B6" i="2"/>
  <c r="B7" i="2"/>
  <c r="B8" i="2"/>
  <c r="B13" i="2"/>
  <c r="B14" i="2"/>
  <c r="B15" i="2"/>
  <c r="B20" i="2"/>
  <c r="B21" i="2"/>
  <c r="B22" i="2"/>
  <c r="B23" i="2"/>
  <c r="B24" i="2"/>
  <c r="B28" i="2"/>
  <c r="B29" i="2"/>
  <c r="B33" i="2"/>
</calcChain>
</file>

<file path=xl/sharedStrings.xml><?xml version="1.0" encoding="utf-8"?>
<sst xmlns="http://schemas.openxmlformats.org/spreadsheetml/2006/main" count="220" uniqueCount="155">
  <si>
    <t>Hope for Girls and Women Projected Budget (2019 )</t>
  </si>
  <si>
    <t>Projected Income</t>
  </si>
  <si>
    <t>USD</t>
  </si>
  <si>
    <t>TZ Shillings</t>
  </si>
  <si>
    <t>Individual Donations</t>
  </si>
  <si>
    <t>Mrs June Powell</t>
  </si>
  <si>
    <t>Donations through Tanzania Development Trust</t>
  </si>
  <si>
    <t>Giselle Portenier's sister - name?</t>
  </si>
  <si>
    <t>Tear Fund Volunteers</t>
  </si>
  <si>
    <t>Corporate Donations</t>
  </si>
  <si>
    <t>List each corporation and corresponding amount</t>
  </si>
  <si>
    <t>Grumeti Reserve Fund</t>
  </si>
  <si>
    <t>Four Seasons Group</t>
  </si>
  <si>
    <t>Clouds Media Group</t>
  </si>
  <si>
    <t>Grants</t>
  </si>
  <si>
    <t>List each grant</t>
  </si>
  <si>
    <t>KitchenTable Charities Trust</t>
  </si>
  <si>
    <t>Netzwerk Rafael Fund</t>
  </si>
  <si>
    <t>Canada Fund for Local Initiatives</t>
  </si>
  <si>
    <t>Initiation of Reconciliation programme between the parents, girls and hope center</t>
  </si>
  <si>
    <t>UNFPA - United Nations Population Fund</t>
  </si>
  <si>
    <t>Foundation for Civil Society</t>
  </si>
  <si>
    <t>FAWCO Fund</t>
  </si>
  <si>
    <t>Events and Fundraising</t>
  </si>
  <si>
    <t>In The Name of Your Daughter - Giselle Portenier</t>
  </si>
  <si>
    <t>Other fundraising events</t>
  </si>
  <si>
    <t>Membership Fees</t>
  </si>
  <si>
    <t>Interest Earned</t>
  </si>
  <si>
    <t>Other (specify)</t>
  </si>
  <si>
    <t>Creating awareness on the effects of FGM and violences to schools and villages with high FGM prevalence through road-shows and village community forums.</t>
  </si>
  <si>
    <t>Total Projected Income</t>
  </si>
  <si>
    <t>Projected Expenses</t>
  </si>
  <si>
    <t>Programmatic Activities</t>
  </si>
  <si>
    <t>List each activity</t>
  </si>
  <si>
    <t>Girls' Rescue Camp</t>
  </si>
  <si>
    <t>Staff Salaries</t>
  </si>
  <si>
    <t>Initiation of trainings to girls at the Butiama safe house on effects of FGM, Personal hygiene, Reproductive Health, Children’s rights, identification of customs and traditions that undermine women rights and sports.</t>
  </si>
  <si>
    <t>Coordibnation of girls' education whose reconciliation fails</t>
  </si>
  <si>
    <t>Participate in International women's day</t>
  </si>
  <si>
    <t>Participate in the African child day</t>
  </si>
  <si>
    <t>Participate in the AIDS Day</t>
  </si>
  <si>
    <t>Participate in the 16 Days of Activism</t>
  </si>
  <si>
    <t>Conduct trainings to police gender desk, DED’s Office (DCDO and District social welfare officer), DC’s Office on the Butiama. Safe house procedures for cooperation.</t>
  </si>
  <si>
    <t>Out reach /community intervention in Butiama</t>
  </si>
  <si>
    <t>Capacity building and community intervention in Serengeti</t>
  </si>
  <si>
    <t>United the world with Africa expenses</t>
  </si>
  <si>
    <t>List each overhead item</t>
  </si>
  <si>
    <t>Road Show events and cinema shows</t>
  </si>
  <si>
    <t>Overhead</t>
  </si>
  <si>
    <t>Staff salaries</t>
  </si>
  <si>
    <t>Office Equipments</t>
  </si>
  <si>
    <t>Printing and stationary</t>
  </si>
  <si>
    <t>Electricity</t>
  </si>
  <si>
    <t>Water</t>
  </si>
  <si>
    <t>Vehicles - Fuel and Maintenance</t>
  </si>
  <si>
    <t>Motorbike maintanance and service</t>
  </si>
  <si>
    <t>Annual car insuarance and license</t>
  </si>
  <si>
    <t>House rent</t>
  </si>
  <si>
    <t>Bank charges</t>
  </si>
  <si>
    <t>Other</t>
  </si>
  <si>
    <t>Land survey and title costs</t>
  </si>
  <si>
    <t>Vocational Training Centre and Agriculture improvement</t>
  </si>
  <si>
    <t>Permanent Safe house construction costs</t>
  </si>
  <si>
    <t>Total Projected Expenses</t>
  </si>
  <si>
    <t>Maintenance of office equipments</t>
  </si>
  <si>
    <t>DESCRIPTION</t>
  </si>
  <si>
    <t>ACTUAL</t>
  </si>
  <si>
    <t>Girls Rescue Camp</t>
  </si>
  <si>
    <t xml:space="preserve">Initiation of trainings to girls at the Butiama safe house on effects of FGM, personal hygiene, Reproductive Health, Children's rights, Identification of customs and traditions that undermine women rights and sports.                                                             </t>
  </si>
  <si>
    <t>Initiation of reconciliation programme between the parents,girls and hope centre</t>
  </si>
  <si>
    <t>Coordination of girls education whose reconciliation failed to attain vocational and secondary education</t>
  </si>
  <si>
    <t>Solicitation of funds for support renting and girls; camp running costs</t>
  </si>
  <si>
    <t>Creating awareness on the effect of FGM and violences to schools and villages with high FGM prevalence through road shows and community</t>
  </si>
  <si>
    <t>Conduct training to police gender desk. DEDs office (DCDO) and District Social Welfare Officer), DC's office on the Butiama safe house procedure s for cooperation</t>
  </si>
  <si>
    <t xml:space="preserve">Introducing Hope for Girls and Women to government officials and identify NGOs who addresses human rights and FGM for strong collaboration </t>
  </si>
  <si>
    <t xml:space="preserve"> - </t>
  </si>
  <si>
    <t xml:space="preserve">Conduct training to district leaders and police gender desk officers on gender based violence policy for better implementation and accountability </t>
  </si>
  <si>
    <t>Outreach Activities by Film Screening in Village and Schools</t>
  </si>
  <si>
    <t xml:space="preserve">CFLI project expenditures </t>
  </si>
  <si>
    <t>Tanzania Communication Development Center(TCDC)</t>
  </si>
  <si>
    <t>FAWCO Project Cost</t>
  </si>
  <si>
    <t>UNFPA Project Cost</t>
  </si>
  <si>
    <t>United the World with Africa Expenses</t>
  </si>
  <si>
    <t xml:space="preserve">Motor vehicle maintenance and Fuel </t>
  </si>
  <si>
    <t>Support cuttors</t>
  </si>
  <si>
    <t>VTC Support &amp; Women hand bag making</t>
  </si>
  <si>
    <t xml:space="preserve">Repair and Maintenance </t>
  </si>
  <si>
    <t xml:space="preserve"> -   </t>
  </si>
  <si>
    <t>Director Transport Cost, VISA and Insurance Cost</t>
  </si>
  <si>
    <t>Green House Developing Program</t>
  </si>
  <si>
    <t>Wokers Compensation Fund ( W.C.F)</t>
  </si>
  <si>
    <t>Internet Monthly fee</t>
  </si>
  <si>
    <t>Research and Data Collection (Purchase of 15Phones and 15 Memory Card) And Bundles and Follow up to Digital Champion with phones problems</t>
  </si>
  <si>
    <t>Vocational Training Centre Materials</t>
  </si>
  <si>
    <t>Covid-19 prevantion and Mask Prodruction</t>
  </si>
  <si>
    <t>Girls Rescue Transport to safe houses and Reconciliation Programme (Butiama and Mugumu)</t>
  </si>
  <si>
    <t>16 Days of Protest Against Sexual violences and FGM</t>
  </si>
  <si>
    <t>Reconciliation, Case follow up in Bunda, Tarime, Rorya for Butiama Safe House</t>
  </si>
  <si>
    <t>To identfy Girls who were cut in Serengeti for 30 Villages</t>
  </si>
  <si>
    <t>HOPE Board Meeting</t>
  </si>
  <si>
    <t>Pay as you Earn and NSSF</t>
  </si>
  <si>
    <t xml:space="preserve">EFD Machine and Support Women Digital Champion </t>
  </si>
  <si>
    <t>Bank Charges</t>
  </si>
  <si>
    <t>Total Expenditure</t>
  </si>
  <si>
    <t>Surplus/Deficit for the year</t>
  </si>
  <si>
    <t xml:space="preserve">GRANT INCOME </t>
  </si>
  <si>
    <t>Tanzania development trust fund</t>
  </si>
  <si>
    <t>Netzwerk  Rafael Fund</t>
  </si>
  <si>
    <t>V andoom stichting fund</t>
  </si>
  <si>
    <t>Munich International  Women club fund</t>
  </si>
  <si>
    <t>Easy fair nordicab  donation</t>
  </si>
  <si>
    <t>Church of ST francis in thev</t>
  </si>
  <si>
    <t>Humanaturas  Stiftung fund</t>
  </si>
  <si>
    <t>Ritasderdioezesefe DK spende donation</t>
  </si>
  <si>
    <t>EV. Luth kirchenkries  fund</t>
  </si>
  <si>
    <t>Donation  henrik and karim wedding  gift</t>
  </si>
  <si>
    <t>Miss Diane Mill fund</t>
  </si>
  <si>
    <t>CFLI fund</t>
  </si>
  <si>
    <t>Grumeti Reserve :fimd</t>
  </si>
  <si>
    <t>Institutsuccefullvins</t>
  </si>
  <si>
    <t>UNFPA fund</t>
  </si>
  <si>
    <t>Karen schoon donation</t>
  </si>
  <si>
    <t>Kirsten hanne mose fund</t>
  </si>
  <si>
    <t>Unite the World with Africa Donation</t>
  </si>
  <si>
    <t>The FAWCO Foundation</t>
  </si>
  <si>
    <t>Giselle Francoise fund</t>
  </si>
  <si>
    <t>Cash M-PESA fund</t>
  </si>
  <si>
    <t>Tanzania communication development centre(TCDC)</t>
  </si>
  <si>
    <t>Other Cash deposit</t>
  </si>
  <si>
    <t>Owsl Donation</t>
  </si>
  <si>
    <t>INTL FCSTONE LTD DONATION</t>
  </si>
  <si>
    <t>CREDIT INTEREST</t>
  </si>
  <si>
    <t>ATCTN LLN</t>
  </si>
  <si>
    <t>DUBACH MAINRAD ALOIS</t>
  </si>
  <si>
    <t xml:space="preserve">MS MAREN BROER </t>
  </si>
  <si>
    <t>MS RHOBI PRISTIANA SAMWELLY</t>
  </si>
  <si>
    <t>THE FIVE FOUNDATION LTD</t>
  </si>
  <si>
    <t>DIGITAL ECONOMY CONSULTANTS</t>
  </si>
  <si>
    <t>FUNDS TRANS FROM MAWAWA-SERENGETI</t>
  </si>
  <si>
    <t>MS MAREN BROER</t>
  </si>
  <si>
    <t>TOTAL</t>
  </si>
  <si>
    <t>Audited</t>
  </si>
  <si>
    <t xml:space="preserve">Received, in Progress or planned </t>
  </si>
  <si>
    <t>NUMBER</t>
  </si>
  <si>
    <t>DESCRIPTIONS</t>
  </si>
  <si>
    <t>Personnel cost</t>
  </si>
  <si>
    <t>Safe House Project</t>
  </si>
  <si>
    <t xml:space="preserve">Adminstration </t>
  </si>
  <si>
    <t>Education Project</t>
  </si>
  <si>
    <t xml:space="preserve">S.A.F.E Project </t>
  </si>
  <si>
    <t>Research/Digital Data Collection Project</t>
  </si>
  <si>
    <t>GBV Project</t>
  </si>
  <si>
    <t>Planned 2021</t>
  </si>
  <si>
    <t>Nottingham</t>
  </si>
  <si>
    <t>Canada Embassy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</si>
</sst>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0" x14ac:knownFonts="1">
    <font>
      <sz val="10"/>
      <color rgb="FF000000"/>
      <name val="Arial"/>
    </font>
    <font>
      <sz val="11"/>
      <color theme="1"/>
      <name val="Calibri"/>
      <family val="2"/>
      <scheme val="minor"/>
    </font>
    <font>
      <sz val="10"/>
      <name val="Arial"/>
      <family val="2"/>
    </font>
    <font>
      <b/>
      <sz val="16"/>
      <color rgb="FF000000"/>
      <name val="Arial"/>
      <family val="2"/>
    </font>
    <font>
      <b/>
      <sz val="14"/>
      <color rgb="FF000000"/>
      <name val="Arial"/>
      <family val="2"/>
    </font>
    <font>
      <b/>
      <sz val="14"/>
      <color rgb="FFE46D0A"/>
      <name val="Arial"/>
      <family val="2"/>
    </font>
    <font>
      <b/>
      <sz val="12"/>
      <color rgb="FF000000"/>
      <name val="Arial"/>
      <family val="2"/>
    </font>
    <font>
      <sz val="11"/>
      <color rgb="FF000000"/>
      <name val="Arial"/>
      <family val="2"/>
    </font>
    <font>
      <sz val="12"/>
      <color rgb="FF000000"/>
      <name val="Arial"/>
      <family val="2"/>
    </font>
    <font>
      <i/>
      <sz val="12"/>
      <color rgb="FFE46D0A"/>
      <name val="Arial"/>
      <family val="2"/>
    </font>
    <font>
      <sz val="11"/>
      <color rgb="FF000000"/>
      <name val="Calibri"/>
      <family val="2"/>
    </font>
    <font>
      <sz val="12"/>
      <name val="Arial"/>
      <family val="2"/>
    </font>
    <font>
      <i/>
      <sz val="11"/>
      <color rgb="FFE46D0A"/>
      <name val="Arial"/>
      <family val="2"/>
    </font>
    <font>
      <b/>
      <sz val="11"/>
      <color rgb="FF000000"/>
      <name val="Arial"/>
      <family val="2"/>
    </font>
    <font>
      <b/>
      <sz val="11"/>
      <color rgb="FF000000"/>
      <name val="Calibri"/>
      <family val="2"/>
    </font>
    <font>
      <sz val="11"/>
      <name val="Arial"/>
      <family val="2"/>
    </font>
    <font>
      <i/>
      <sz val="11"/>
      <name val="Arial"/>
      <family val="2"/>
    </font>
    <font>
      <b/>
      <sz val="11"/>
      <color rgb="FF000000"/>
      <name val="Calibri"/>
      <family val="2"/>
      <charset val="1"/>
    </font>
    <font>
      <sz val="11"/>
      <color rgb="FF000000"/>
      <name val="Calibri"/>
      <family val="2"/>
      <charset val="1"/>
    </font>
    <font>
      <sz val="11"/>
      <name val="Calibri"/>
      <family val="2"/>
    </font>
  </fonts>
  <fills count="5">
    <fill>
      <patternFill patternType="none"/>
    </fill>
    <fill>
      <patternFill patternType="gray125"/>
    </fill>
    <fill>
      <patternFill patternType="solid">
        <fgColor rgb="FFFDE9D9"/>
        <bgColor rgb="FFFDE9D9"/>
      </patternFill>
    </fill>
    <fill>
      <patternFill patternType="solid">
        <fgColor rgb="FFD8D8D8"/>
        <bgColor rgb="FFD8D8D8"/>
      </patternFill>
    </fill>
    <fill>
      <patternFill patternType="solid">
        <fgColor rgb="FFFFFFFF"/>
        <bgColor rgb="FF000000"/>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41" fontId="1" fillId="0" borderId="0" applyFont="0" applyFill="0" applyBorder="0" applyAlignment="0" applyProtection="0"/>
  </cellStyleXfs>
  <cellXfs count="39">
    <xf numFmtId="0" fontId="0" fillId="0" borderId="0" xfId="0" applyFont="1" applyAlignment="1"/>
    <xf numFmtId="0" fontId="4" fillId="3" borderId="4" xfId="0" applyFont="1" applyFill="1" applyBorder="1" applyAlignment="1">
      <alignment horizontal="center"/>
    </xf>
    <xf numFmtId="0" fontId="5" fillId="3" borderId="4" xfId="0" applyFont="1" applyFill="1" applyBorder="1" applyAlignment="1">
      <alignment horizontal="center"/>
    </xf>
    <xf numFmtId="0" fontId="6" fillId="0" borderId="4" xfId="0" applyFont="1" applyBorder="1" applyAlignment="1"/>
    <xf numFmtId="0" fontId="7" fillId="0" borderId="4" xfId="0" applyFont="1" applyBorder="1" applyAlignment="1"/>
    <xf numFmtId="0" fontId="8" fillId="0" borderId="4" xfId="0" applyFont="1" applyBorder="1" applyAlignment="1"/>
    <xf numFmtId="3" fontId="7" fillId="0" borderId="4" xfId="0" applyNumberFormat="1" applyFont="1" applyBorder="1" applyAlignment="1"/>
    <xf numFmtId="0" fontId="8" fillId="0" borderId="4" xfId="0" applyFont="1" applyBorder="1" applyAlignment="1"/>
    <xf numFmtId="0" fontId="9" fillId="0" borderId="4" xfId="0" applyFont="1" applyBorder="1" applyAlignment="1"/>
    <xf numFmtId="0" fontId="7" fillId="0" borderId="4" xfId="0" applyFont="1" applyBorder="1" applyAlignment="1"/>
    <xf numFmtId="0" fontId="11" fillId="0" borderId="4" xfId="0" applyFont="1" applyBorder="1" applyAlignment="1"/>
    <xf numFmtId="0" fontId="11" fillId="0" borderId="4" xfId="0" applyFont="1" applyBorder="1" applyAlignment="1"/>
    <xf numFmtId="0" fontId="12" fillId="0" borderId="4" xfId="0" applyFont="1" applyBorder="1" applyAlignment="1"/>
    <xf numFmtId="0" fontId="6" fillId="0" borderId="4" xfId="0" applyFont="1" applyBorder="1" applyAlignment="1">
      <alignment horizontal="right"/>
    </xf>
    <xf numFmtId="3" fontId="13" fillId="0" borderId="4" xfId="0" applyNumberFormat="1" applyFont="1" applyBorder="1" applyAlignment="1"/>
    <xf numFmtId="0" fontId="7" fillId="0" borderId="0" xfId="0" applyFont="1" applyAlignment="1"/>
    <xf numFmtId="0" fontId="5" fillId="3" borderId="4" xfId="0" applyFont="1" applyFill="1" applyBorder="1" applyAlignment="1"/>
    <xf numFmtId="0" fontId="13" fillId="0" borderId="4" xfId="0" applyFont="1" applyBorder="1" applyAlignment="1"/>
    <xf numFmtId="0" fontId="12" fillId="0" borderId="4" xfId="0" applyFont="1" applyBorder="1" applyAlignment="1"/>
    <xf numFmtId="0" fontId="15" fillId="0" borderId="4" xfId="0" applyFont="1" applyBorder="1" applyAlignment="1"/>
    <xf numFmtId="0" fontId="8" fillId="0" borderId="4" xfId="0" applyFont="1" applyBorder="1" applyAlignment="1"/>
    <xf numFmtId="0" fontId="15" fillId="0" borderId="4" xfId="0" applyFont="1" applyBorder="1" applyAlignment="1"/>
    <xf numFmtId="0" fontId="16" fillId="0" borderId="4" xfId="0" applyFont="1" applyBorder="1" applyAlignment="1"/>
    <xf numFmtId="3" fontId="15" fillId="0" borderId="4" xfId="0" applyNumberFormat="1" applyFont="1" applyBorder="1" applyAlignment="1"/>
    <xf numFmtId="0" fontId="15" fillId="0" borderId="4" xfId="0" applyFont="1" applyBorder="1" applyAlignment="1"/>
    <xf numFmtId="0" fontId="10" fillId="0" borderId="0" xfId="0" applyFont="1" applyAlignment="1">
      <alignment horizontal="left" vertical="top"/>
    </xf>
    <xf numFmtId="0" fontId="18" fillId="0" borderId="5" xfId="0" applyFont="1" applyBorder="1" applyAlignment="1">
      <alignment wrapText="1"/>
    </xf>
    <xf numFmtId="0" fontId="14" fillId="0" borderId="5" xfId="0" applyFont="1" applyBorder="1" applyAlignment="1">
      <alignment wrapText="1"/>
    </xf>
    <xf numFmtId="0" fontId="17" fillId="0" borderId="5" xfId="0" applyFont="1" applyBorder="1" applyAlignment="1">
      <alignment wrapText="1"/>
    </xf>
    <xf numFmtId="4" fontId="18" fillId="0" borderId="5" xfId="0" applyNumberFormat="1" applyFont="1" applyBorder="1" applyAlignment="1">
      <alignment wrapText="1"/>
    </xf>
    <xf numFmtId="4" fontId="14" fillId="0" borderId="5" xfId="0" applyNumberFormat="1" applyFont="1" applyBorder="1" applyAlignment="1">
      <alignment wrapText="1"/>
    </xf>
    <xf numFmtId="4" fontId="18" fillId="4" borderId="5" xfId="0" applyNumberFormat="1" applyFont="1" applyFill="1" applyBorder="1" applyAlignment="1">
      <alignment wrapText="1"/>
    </xf>
    <xf numFmtId="0" fontId="0" fillId="0" borderId="0" xfId="0" applyFont="1" applyAlignment="1"/>
    <xf numFmtId="4" fontId="10" fillId="0" borderId="5" xfId="0" applyNumberFormat="1" applyFont="1" applyBorder="1" applyAlignment="1">
      <alignment wrapText="1"/>
    </xf>
    <xf numFmtId="0" fontId="19" fillId="0" borderId="5" xfId="0" applyFont="1" applyBorder="1" applyAlignment="1">
      <alignment wrapText="1"/>
    </xf>
    <xf numFmtId="0" fontId="18" fillId="0" borderId="5" xfId="0" applyNumberFormat="1" applyFont="1" applyBorder="1" applyAlignment="1">
      <alignment wrapText="1"/>
    </xf>
    <xf numFmtId="0" fontId="3" fillId="2" borderId="1" xfId="0" applyFont="1" applyFill="1" applyBorder="1" applyAlignment="1">
      <alignment horizontal="center"/>
    </xf>
    <xf numFmtId="0" fontId="2" fillId="0" borderId="2" xfId="0" applyFont="1" applyBorder="1"/>
    <xf numFmtId="0" fontId="2" fillId="0" borderId="3" xfId="0" applyFont="1" applyBorder="1"/>
  </cellXfs>
  <cellStyles count="3">
    <cellStyle name="Dezimal [0] 2" xfId="2" xr:uid="{D80072B1-774B-4ABA-B3A8-0B0D2AB3AFDB}"/>
    <cellStyle name="Standard" xfId="0" builtinId="0"/>
    <cellStyle name="Standard 2" xfId="1" xr:uid="{33901AB5-3EF6-49AB-A812-38D78FEBC23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99862-8440-8C49-8132-83036C8351BD}">
  <dimension ref="A2:D40"/>
  <sheetViews>
    <sheetView tabSelected="1" topLeftCell="A17" zoomScaleNormal="150" zoomScaleSheetLayoutView="100" workbookViewId="0">
      <selection activeCell="B7" sqref="B7"/>
    </sheetView>
  </sheetViews>
  <sheetFormatPr defaultColWidth="9.16796875" defaultRowHeight="12.75" x14ac:dyDescent="0.15"/>
  <cols>
    <col min="1" max="1" width="43.82421875" customWidth="1"/>
    <col min="2" max="2" width="43.82421875" style="32" customWidth="1"/>
    <col min="3" max="3" width="28.72265625" customWidth="1"/>
    <col min="4" max="4" width="21.171875" customWidth="1"/>
  </cols>
  <sheetData>
    <row r="2" spans="1:4" ht="15" x14ac:dyDescent="0.15">
      <c r="A2" s="27" t="s">
        <v>105</v>
      </c>
      <c r="B2" s="27">
        <v>2021</v>
      </c>
      <c r="C2" s="27">
        <v>2020</v>
      </c>
      <c r="D2" s="27">
        <v>2019</v>
      </c>
    </row>
    <row r="3" spans="1:4" s="32" customFormat="1" ht="15" x14ac:dyDescent="0.2">
      <c r="A3" s="27"/>
      <c r="B3" s="27" t="s">
        <v>142</v>
      </c>
      <c r="C3" s="27" t="s">
        <v>141</v>
      </c>
      <c r="D3" s="27" t="s">
        <v>141</v>
      </c>
    </row>
    <row r="4" spans="1:4" ht="15" x14ac:dyDescent="0.15">
      <c r="A4" s="26" t="s">
        <v>106</v>
      </c>
      <c r="B4" s="33">
        <v>6000000</v>
      </c>
      <c r="C4" s="33">
        <v>190938713.5</v>
      </c>
      <c r="D4" s="29">
        <v>138504789</v>
      </c>
    </row>
    <row r="5" spans="1:4" ht="15" x14ac:dyDescent="0.15">
      <c r="A5" s="26" t="s">
        <v>107</v>
      </c>
      <c r="B5" s="33">
        <v>70000000</v>
      </c>
      <c r="C5" s="33">
        <v>65295000</v>
      </c>
      <c r="D5" s="29">
        <v>24945000</v>
      </c>
    </row>
    <row r="6" spans="1:4" ht="15" x14ac:dyDescent="0.15">
      <c r="A6" s="26" t="s">
        <v>108</v>
      </c>
      <c r="B6" s="33">
        <v>5500000</v>
      </c>
      <c r="C6" s="29">
        <v>553000</v>
      </c>
      <c r="D6" s="29">
        <v>6276201</v>
      </c>
    </row>
    <row r="7" spans="1:4" ht="15" x14ac:dyDescent="0.2">
      <c r="A7" s="26" t="s">
        <v>109</v>
      </c>
      <c r="B7" s="33"/>
      <c r="C7" s="26" t="s">
        <v>75</v>
      </c>
      <c r="D7" s="26" t="s">
        <v>75</v>
      </c>
    </row>
    <row r="8" spans="1:4" ht="15" x14ac:dyDescent="0.2">
      <c r="A8" s="26" t="s">
        <v>110</v>
      </c>
      <c r="B8" s="33"/>
      <c r="C8" s="26" t="s">
        <v>75</v>
      </c>
      <c r="D8" s="29">
        <v>1056050</v>
      </c>
    </row>
    <row r="9" spans="1:4" ht="15" x14ac:dyDescent="0.2">
      <c r="A9" s="26" t="s">
        <v>111</v>
      </c>
      <c r="B9" s="33"/>
      <c r="C9" s="26" t="s">
        <v>75</v>
      </c>
      <c r="D9" s="29">
        <v>72073544</v>
      </c>
    </row>
    <row r="10" spans="1:4" ht="15" x14ac:dyDescent="0.2">
      <c r="A10" s="26" t="s">
        <v>112</v>
      </c>
      <c r="B10" s="33"/>
      <c r="C10" s="29">
        <v>6161728.1299999999</v>
      </c>
      <c r="D10" s="29">
        <v>5605572.9800000004</v>
      </c>
    </row>
    <row r="11" spans="1:4" ht="15" x14ac:dyDescent="0.2">
      <c r="A11" s="26" t="s">
        <v>113</v>
      </c>
      <c r="B11" s="33"/>
      <c r="C11" s="26" t="s">
        <v>75</v>
      </c>
      <c r="D11" s="29">
        <v>505420.03</v>
      </c>
    </row>
    <row r="12" spans="1:4" ht="15" x14ac:dyDescent="0.2">
      <c r="A12" s="26" t="s">
        <v>114</v>
      </c>
      <c r="B12" s="33"/>
      <c r="C12" s="26" t="s">
        <v>75</v>
      </c>
      <c r="D12" s="26" t="s">
        <v>75</v>
      </c>
    </row>
    <row r="13" spans="1:4" ht="15" x14ac:dyDescent="0.2">
      <c r="A13" s="26" t="s">
        <v>115</v>
      </c>
      <c r="B13" s="33"/>
      <c r="C13" s="26" t="s">
        <v>75</v>
      </c>
      <c r="D13" s="29">
        <v>14103671</v>
      </c>
    </row>
    <row r="14" spans="1:4" ht="15" x14ac:dyDescent="0.2">
      <c r="A14" s="26" t="s">
        <v>116</v>
      </c>
      <c r="B14" s="33"/>
      <c r="C14" s="26" t="s">
        <v>75</v>
      </c>
      <c r="D14" s="26" t="s">
        <v>75</v>
      </c>
    </row>
    <row r="15" spans="1:4" ht="15" x14ac:dyDescent="0.2">
      <c r="A15" s="26" t="s">
        <v>117</v>
      </c>
      <c r="B15" s="33"/>
      <c r="C15" s="26" t="s">
        <v>75</v>
      </c>
      <c r="D15" s="29">
        <v>37057500</v>
      </c>
    </row>
    <row r="16" spans="1:4" ht="15" x14ac:dyDescent="0.2">
      <c r="A16" s="26" t="s">
        <v>118</v>
      </c>
      <c r="B16" s="33"/>
      <c r="C16" s="29">
        <v>3000000</v>
      </c>
      <c r="D16" s="26" t="s">
        <v>75</v>
      </c>
    </row>
    <row r="17" spans="1:4" ht="15" x14ac:dyDescent="0.2">
      <c r="A17" s="26" t="s">
        <v>119</v>
      </c>
      <c r="B17" s="33"/>
      <c r="C17" s="26" t="s">
        <v>75</v>
      </c>
      <c r="D17" s="29">
        <v>6832150</v>
      </c>
    </row>
    <row r="18" spans="1:4" ht="15" x14ac:dyDescent="0.2">
      <c r="A18" s="26" t="s">
        <v>120</v>
      </c>
      <c r="B18" s="33"/>
      <c r="C18" s="26" t="s">
        <v>75</v>
      </c>
      <c r="D18" s="26" t="s">
        <v>75</v>
      </c>
    </row>
    <row r="19" spans="1:4" ht="15" x14ac:dyDescent="0.15">
      <c r="A19" s="26" t="s">
        <v>121</v>
      </c>
      <c r="C19" s="26" t="s">
        <v>75</v>
      </c>
      <c r="D19" s="29">
        <v>415324.25</v>
      </c>
    </row>
    <row r="20" spans="1:4" ht="15" x14ac:dyDescent="0.15">
      <c r="A20" s="26" t="s">
        <v>122</v>
      </c>
      <c r="B20" s="33">
        <v>3700000</v>
      </c>
      <c r="C20" s="33">
        <v>4490153.55</v>
      </c>
      <c r="D20" s="29">
        <v>6194845.6699999999</v>
      </c>
    </row>
    <row r="21" spans="1:4" ht="15" x14ac:dyDescent="0.2">
      <c r="A21" s="26" t="s">
        <v>123</v>
      </c>
      <c r="B21" s="33"/>
      <c r="C21" s="26" t="s">
        <v>75</v>
      </c>
      <c r="D21" s="26" t="s">
        <v>75</v>
      </c>
    </row>
    <row r="22" spans="1:4" ht="15" x14ac:dyDescent="0.15">
      <c r="A22" s="26" t="s">
        <v>124</v>
      </c>
      <c r="B22" s="33">
        <v>180000000</v>
      </c>
      <c r="C22" s="29">
        <v>46409800</v>
      </c>
      <c r="D22" s="26" t="s">
        <v>75</v>
      </c>
    </row>
    <row r="23" spans="1:4" ht="15" x14ac:dyDescent="0.15">
      <c r="A23" s="26" t="s">
        <v>125</v>
      </c>
      <c r="B23" s="33">
        <v>4500000</v>
      </c>
      <c r="C23" s="26" t="s">
        <v>75</v>
      </c>
      <c r="D23" s="26" t="s">
        <v>75</v>
      </c>
    </row>
    <row r="24" spans="1:4" ht="15" x14ac:dyDescent="0.2">
      <c r="A24" s="26" t="s">
        <v>126</v>
      </c>
      <c r="B24" s="33"/>
      <c r="C24" s="29">
        <v>2300000</v>
      </c>
      <c r="D24" s="29">
        <v>3000000</v>
      </c>
    </row>
    <row r="25" spans="1:4" ht="15" x14ac:dyDescent="0.2">
      <c r="A25" s="26" t="s">
        <v>127</v>
      </c>
      <c r="B25" s="33"/>
      <c r="C25" s="26" t="s">
        <v>75</v>
      </c>
      <c r="D25" s="29">
        <v>8937480</v>
      </c>
    </row>
    <row r="26" spans="1:4" ht="15" x14ac:dyDescent="0.2">
      <c r="A26" s="26" t="s">
        <v>128</v>
      </c>
      <c r="B26" s="33"/>
      <c r="C26" s="29">
        <v>15927622</v>
      </c>
      <c r="D26" s="26" t="s">
        <v>75</v>
      </c>
    </row>
    <row r="27" spans="1:4" ht="15" x14ac:dyDescent="0.2">
      <c r="A27" s="34" t="s">
        <v>129</v>
      </c>
      <c r="B27" s="33"/>
      <c r="C27" s="29">
        <v>135000</v>
      </c>
      <c r="D27" s="26" t="s">
        <v>75</v>
      </c>
    </row>
    <row r="28" spans="1:4" ht="15" x14ac:dyDescent="0.15">
      <c r="A28" s="34" t="s">
        <v>130</v>
      </c>
      <c r="B28" s="33">
        <v>9300000</v>
      </c>
      <c r="C28" s="29">
        <v>43055793</v>
      </c>
      <c r="D28" s="26" t="s">
        <v>75</v>
      </c>
    </row>
    <row r="29" spans="1:4" ht="15" x14ac:dyDescent="0.2">
      <c r="A29" s="34" t="s">
        <v>131</v>
      </c>
      <c r="B29" s="33"/>
      <c r="C29" s="29">
        <v>227501.59</v>
      </c>
      <c r="D29" s="26" t="s">
        <v>75</v>
      </c>
    </row>
    <row r="30" spans="1:4" ht="15" x14ac:dyDescent="0.15">
      <c r="A30" s="34" t="s">
        <v>132</v>
      </c>
      <c r="B30" s="33">
        <v>70000000</v>
      </c>
      <c r="C30" s="29">
        <v>23066910</v>
      </c>
      <c r="D30" s="26" t="s">
        <v>75</v>
      </c>
    </row>
    <row r="31" spans="1:4" ht="15" x14ac:dyDescent="0.2">
      <c r="A31" s="34" t="s">
        <v>133</v>
      </c>
      <c r="B31" s="33"/>
      <c r="C31" s="29">
        <v>721373.84</v>
      </c>
      <c r="D31" s="26" t="s">
        <v>75</v>
      </c>
    </row>
    <row r="32" spans="1:4" ht="15" x14ac:dyDescent="0.15">
      <c r="A32" s="34" t="s">
        <v>134</v>
      </c>
      <c r="B32" s="33">
        <v>2200000</v>
      </c>
      <c r="C32" s="29">
        <v>900000</v>
      </c>
      <c r="D32" s="26" t="s">
        <v>75</v>
      </c>
    </row>
    <row r="33" spans="1:4" ht="15" x14ac:dyDescent="0.2">
      <c r="A33" s="34" t="s">
        <v>135</v>
      </c>
      <c r="B33" s="33"/>
      <c r="C33" s="29">
        <v>700000</v>
      </c>
      <c r="D33" s="26" t="s">
        <v>75</v>
      </c>
    </row>
    <row r="34" spans="1:4" ht="15" x14ac:dyDescent="0.2">
      <c r="A34" s="34" t="s">
        <v>136</v>
      </c>
      <c r="B34" s="33"/>
      <c r="C34" s="29">
        <v>2826216</v>
      </c>
      <c r="D34" s="26" t="s">
        <v>75</v>
      </c>
    </row>
    <row r="35" spans="1:4" ht="15" x14ac:dyDescent="0.2">
      <c r="A35" s="34" t="s">
        <v>137</v>
      </c>
      <c r="B35" s="33"/>
      <c r="C35" s="29">
        <v>2952117</v>
      </c>
      <c r="D35" s="26" t="s">
        <v>75</v>
      </c>
    </row>
    <row r="36" spans="1:4" ht="15" x14ac:dyDescent="0.2">
      <c r="A36" s="34" t="s">
        <v>138</v>
      </c>
      <c r="B36" s="33"/>
      <c r="C36" s="29">
        <v>1500750</v>
      </c>
      <c r="D36" s="26" t="s">
        <v>75</v>
      </c>
    </row>
    <row r="37" spans="1:4" ht="15" x14ac:dyDescent="0.2">
      <c r="A37" s="34" t="s">
        <v>139</v>
      </c>
      <c r="B37" s="33"/>
      <c r="C37" s="29">
        <v>1517638.41</v>
      </c>
      <c r="D37" s="26" t="s">
        <v>75</v>
      </c>
    </row>
    <row r="38" spans="1:4" s="32" customFormat="1" ht="15" x14ac:dyDescent="0.2">
      <c r="A38" s="34" t="s">
        <v>153</v>
      </c>
      <c r="B38" s="33">
        <v>25000000</v>
      </c>
      <c r="C38" s="29"/>
      <c r="D38" s="26"/>
    </row>
    <row r="39" spans="1:4" s="32" customFormat="1" ht="15" x14ac:dyDescent="0.2">
      <c r="A39" s="34" t="s">
        <v>154</v>
      </c>
      <c r="B39" s="33">
        <v>45000000</v>
      </c>
      <c r="C39" s="29"/>
      <c r="D39" s="26"/>
    </row>
    <row r="40" spans="1:4" ht="15" x14ac:dyDescent="0.15">
      <c r="A40" s="27" t="s">
        <v>140</v>
      </c>
      <c r="B40" s="30">
        <f>SUM(B4:B39)</f>
        <v>421200000</v>
      </c>
      <c r="C40" s="30">
        <v>412679317.01999998</v>
      </c>
      <c r="D40" s="30">
        <v>346903555.93000001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870CC-D596-4C62-A7C4-53F45EE6D6AB}">
  <dimension ref="A1:C10"/>
  <sheetViews>
    <sheetView workbookViewId="0">
      <selection activeCell="H12" sqref="H12"/>
    </sheetView>
  </sheetViews>
  <sheetFormatPr defaultColWidth="10.78515625" defaultRowHeight="12.75" x14ac:dyDescent="0.15"/>
  <cols>
    <col min="1" max="1" width="8.76171875" bestFit="1" customWidth="1"/>
    <col min="2" max="2" width="35.734375" bestFit="1" customWidth="1"/>
    <col min="3" max="3" width="16.85546875" bestFit="1" customWidth="1"/>
  </cols>
  <sheetData>
    <row r="1" spans="1:3" ht="15" x14ac:dyDescent="0.15">
      <c r="A1" s="29" t="s">
        <v>143</v>
      </c>
      <c r="B1" s="29" t="s">
        <v>144</v>
      </c>
      <c r="C1" t="s">
        <v>152</v>
      </c>
    </row>
    <row r="2" spans="1:3" ht="15" x14ac:dyDescent="0.15">
      <c r="A2" s="35">
        <v>1</v>
      </c>
      <c r="B2" s="29" t="s">
        <v>145</v>
      </c>
      <c r="C2" s="29">
        <v>90500000</v>
      </c>
    </row>
    <row r="3" spans="1:3" ht="15" x14ac:dyDescent="0.15">
      <c r="A3" s="35">
        <v>2</v>
      </c>
      <c r="B3" s="29" t="s">
        <v>146</v>
      </c>
      <c r="C3" s="29">
        <v>185200000</v>
      </c>
    </row>
    <row r="4" spans="1:3" ht="15" x14ac:dyDescent="0.15">
      <c r="A4" s="35">
        <v>3</v>
      </c>
      <c r="B4" s="29" t="s">
        <v>147</v>
      </c>
      <c r="C4" s="29">
        <v>60000000</v>
      </c>
    </row>
    <row r="5" spans="1:3" ht="15" x14ac:dyDescent="0.15">
      <c r="A5" s="35">
        <v>4</v>
      </c>
      <c r="B5" s="29" t="s">
        <v>148</v>
      </c>
      <c r="C5" s="29">
        <v>42000000</v>
      </c>
    </row>
    <row r="6" spans="1:3" ht="15" x14ac:dyDescent="0.15">
      <c r="A6" s="35">
        <v>5</v>
      </c>
      <c r="B6" s="29" t="s">
        <v>149</v>
      </c>
      <c r="C6" s="29">
        <v>235000000</v>
      </c>
    </row>
    <row r="7" spans="1:3" ht="15" x14ac:dyDescent="0.15">
      <c r="A7" s="35">
        <v>6</v>
      </c>
      <c r="B7" s="29" t="s">
        <v>150</v>
      </c>
      <c r="C7" s="29">
        <v>49600000</v>
      </c>
    </row>
    <row r="8" spans="1:3" ht="15" x14ac:dyDescent="0.15">
      <c r="A8" s="35">
        <v>7</v>
      </c>
      <c r="B8" s="29" t="s">
        <v>151</v>
      </c>
      <c r="C8" s="29">
        <v>16200000</v>
      </c>
    </row>
    <row r="9" spans="1:3" ht="15" x14ac:dyDescent="0.2">
      <c r="A9" s="29"/>
      <c r="B9" s="29"/>
      <c r="C9" s="29"/>
    </row>
    <row r="10" spans="1:3" ht="15" x14ac:dyDescent="0.2">
      <c r="A10" s="29"/>
      <c r="B10" s="29" t="s">
        <v>140</v>
      </c>
      <c r="C10" s="29">
        <v>678500000</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54B90-C5D9-D24E-9494-65D31CC17823}">
  <dimension ref="A1:C40"/>
  <sheetViews>
    <sheetView topLeftCell="A35" zoomScaleNormal="150" zoomScaleSheetLayoutView="100" workbookViewId="0">
      <selection activeCell="B39" sqref="B39"/>
    </sheetView>
  </sheetViews>
  <sheetFormatPr defaultColWidth="9.16796875" defaultRowHeight="12.75" x14ac:dyDescent="0.15"/>
  <cols>
    <col min="1" max="1" width="34.51953125" bestFit="1" customWidth="1"/>
    <col min="2" max="2" width="19.8203125" customWidth="1"/>
    <col min="3" max="3" width="20.359375" customWidth="1"/>
  </cols>
  <sheetData>
    <row r="1" spans="1:3" ht="15" x14ac:dyDescent="0.15">
      <c r="A1" s="27" t="s">
        <v>65</v>
      </c>
      <c r="B1" s="28">
        <v>2020</v>
      </c>
      <c r="C1" s="28">
        <v>2019</v>
      </c>
    </row>
    <row r="2" spans="1:3" ht="15" x14ac:dyDescent="0.2">
      <c r="A2" s="26"/>
      <c r="B2" s="28" t="s">
        <v>66</v>
      </c>
      <c r="C2" s="28" t="s">
        <v>66</v>
      </c>
    </row>
    <row r="3" spans="1:3" ht="15" x14ac:dyDescent="0.15">
      <c r="A3" s="26" t="s">
        <v>67</v>
      </c>
      <c r="B3" s="29">
        <v>119414068.29000001</v>
      </c>
      <c r="C3" s="29">
        <v>138839027</v>
      </c>
    </row>
    <row r="4" spans="1:3" ht="81" x14ac:dyDescent="0.2">
      <c r="A4" s="26" t="s">
        <v>68</v>
      </c>
      <c r="B4" s="29">
        <v>9000750</v>
      </c>
      <c r="C4" s="29">
        <v>4945000</v>
      </c>
    </row>
    <row r="5" spans="1:3" ht="41.25" x14ac:dyDescent="0.2">
      <c r="A5" s="26" t="s">
        <v>69</v>
      </c>
      <c r="B5" s="29">
        <v>5060500</v>
      </c>
      <c r="C5" s="29">
        <v>21116050</v>
      </c>
    </row>
    <row r="6" spans="1:3" ht="41.25" x14ac:dyDescent="0.2">
      <c r="A6" s="26" t="s">
        <v>70</v>
      </c>
      <c r="B6" s="29">
        <v>4370000</v>
      </c>
      <c r="C6" s="29">
        <v>8011000</v>
      </c>
    </row>
    <row r="7" spans="1:3" ht="27.75" x14ac:dyDescent="0.2">
      <c r="A7" s="26" t="s">
        <v>71</v>
      </c>
      <c r="B7" s="29">
        <v>18000000</v>
      </c>
      <c r="C7" s="29">
        <v>18000000</v>
      </c>
    </row>
    <row r="8" spans="1:3" ht="54.75" x14ac:dyDescent="0.2">
      <c r="A8" s="26" t="s">
        <v>72</v>
      </c>
      <c r="B8" s="29">
        <v>21797450</v>
      </c>
      <c r="C8" s="29">
        <v>10630020</v>
      </c>
    </row>
    <row r="9" spans="1:3" ht="68.25" x14ac:dyDescent="0.2">
      <c r="A9" s="26" t="s">
        <v>73</v>
      </c>
      <c r="B9" s="29">
        <v>3370000</v>
      </c>
      <c r="C9" s="29">
        <v>1420000</v>
      </c>
    </row>
    <row r="10" spans="1:3" ht="54.75" x14ac:dyDescent="0.2">
      <c r="A10" s="26" t="s">
        <v>74</v>
      </c>
      <c r="B10" s="26" t="s">
        <v>75</v>
      </c>
      <c r="C10" s="26" t="s">
        <v>75</v>
      </c>
    </row>
    <row r="11" spans="1:3" ht="54.75" x14ac:dyDescent="0.2">
      <c r="A11" s="26" t="s">
        <v>76</v>
      </c>
      <c r="B11" s="29">
        <v>2979200</v>
      </c>
      <c r="C11" s="26" t="s">
        <v>75</v>
      </c>
    </row>
    <row r="12" spans="1:3" ht="15" x14ac:dyDescent="0.15">
      <c r="A12" s="26" t="s">
        <v>35</v>
      </c>
      <c r="B12" s="29">
        <v>61600000</v>
      </c>
      <c r="C12" s="29">
        <v>38500000</v>
      </c>
    </row>
    <row r="13" spans="1:3" ht="15" x14ac:dyDescent="0.15">
      <c r="A13" s="26" t="s">
        <v>50</v>
      </c>
      <c r="B13" s="29">
        <v>7787850</v>
      </c>
      <c r="C13" s="29">
        <v>6170000</v>
      </c>
    </row>
    <row r="14" spans="1:3" ht="27.75" x14ac:dyDescent="0.2">
      <c r="A14" s="26" t="s">
        <v>77</v>
      </c>
      <c r="B14" s="29">
        <v>1698700</v>
      </c>
      <c r="C14" s="26" t="s">
        <v>75</v>
      </c>
    </row>
    <row r="15" spans="1:3" ht="15" x14ac:dyDescent="0.15">
      <c r="A15" s="26" t="s">
        <v>78</v>
      </c>
      <c r="B15" s="26" t="s">
        <v>75</v>
      </c>
      <c r="C15" s="29">
        <v>37057500</v>
      </c>
    </row>
    <row r="16" spans="1:3" ht="27.75" x14ac:dyDescent="0.2">
      <c r="A16" s="26" t="s">
        <v>79</v>
      </c>
      <c r="B16" s="26" t="s">
        <v>75</v>
      </c>
      <c r="C16" s="29">
        <v>8937480</v>
      </c>
    </row>
    <row r="17" spans="1:3" ht="15" x14ac:dyDescent="0.15">
      <c r="A17" s="26" t="s">
        <v>80</v>
      </c>
      <c r="B17" s="29">
        <v>46036000</v>
      </c>
      <c r="C17" s="26" t="s">
        <v>75</v>
      </c>
    </row>
    <row r="18" spans="1:3" ht="15" x14ac:dyDescent="0.15">
      <c r="A18" s="26" t="s">
        <v>81</v>
      </c>
      <c r="B18" s="26" t="s">
        <v>75</v>
      </c>
      <c r="C18" s="26" t="s">
        <v>75</v>
      </c>
    </row>
    <row r="19" spans="1:3" ht="15" x14ac:dyDescent="0.15">
      <c r="A19" s="26" t="s">
        <v>82</v>
      </c>
      <c r="B19" s="26" t="s">
        <v>75</v>
      </c>
      <c r="C19" s="26" t="s">
        <v>75</v>
      </c>
    </row>
    <row r="20" spans="1:3" ht="15" x14ac:dyDescent="0.15">
      <c r="A20" s="26" t="s">
        <v>83</v>
      </c>
      <c r="B20" s="29">
        <v>38058397</v>
      </c>
      <c r="C20" s="29">
        <v>30988363.539999999</v>
      </c>
    </row>
    <row r="21" spans="1:3" ht="15" x14ac:dyDescent="0.15">
      <c r="A21" s="26" t="s">
        <v>84</v>
      </c>
      <c r="B21" s="26" t="s">
        <v>75</v>
      </c>
      <c r="C21" s="29">
        <v>2858000</v>
      </c>
    </row>
    <row r="22" spans="1:3" ht="15" x14ac:dyDescent="0.15">
      <c r="A22" s="26" t="s">
        <v>85</v>
      </c>
      <c r="B22" s="29">
        <v>5296800</v>
      </c>
      <c r="C22" s="29">
        <v>3500000</v>
      </c>
    </row>
    <row r="23" spans="1:3" ht="15" x14ac:dyDescent="0.15">
      <c r="A23" s="26" t="s">
        <v>86</v>
      </c>
      <c r="B23" s="26" t="s">
        <v>87</v>
      </c>
      <c r="C23" s="29">
        <v>9470000</v>
      </c>
    </row>
    <row r="24" spans="1:3" ht="27.75" x14ac:dyDescent="0.2">
      <c r="A24" s="26" t="s">
        <v>88</v>
      </c>
      <c r="B24" s="29">
        <v>802203</v>
      </c>
      <c r="C24" s="26" t="s">
        <v>75</v>
      </c>
    </row>
    <row r="25" spans="1:3" ht="15" x14ac:dyDescent="0.15">
      <c r="A25" s="26" t="s">
        <v>89</v>
      </c>
      <c r="B25" s="29">
        <v>8353800</v>
      </c>
      <c r="C25" s="26" t="s">
        <v>75</v>
      </c>
    </row>
    <row r="26" spans="1:3" ht="15" x14ac:dyDescent="0.15">
      <c r="A26" s="26" t="s">
        <v>90</v>
      </c>
      <c r="B26" s="29">
        <v>604250</v>
      </c>
      <c r="C26" s="26" t="s">
        <v>75</v>
      </c>
    </row>
    <row r="27" spans="1:3" ht="15" x14ac:dyDescent="0.15">
      <c r="A27" s="26" t="s">
        <v>91</v>
      </c>
      <c r="B27" s="29">
        <v>199500</v>
      </c>
      <c r="C27" s="26" t="s">
        <v>75</v>
      </c>
    </row>
    <row r="28" spans="1:3" ht="54.75" x14ac:dyDescent="0.2">
      <c r="A28" s="26" t="s">
        <v>92</v>
      </c>
      <c r="B28" s="29">
        <v>4329900</v>
      </c>
      <c r="C28" s="26" t="s">
        <v>75</v>
      </c>
    </row>
    <row r="29" spans="1:3" ht="15" x14ac:dyDescent="0.15">
      <c r="A29" s="26" t="s">
        <v>93</v>
      </c>
      <c r="B29" s="29">
        <v>8872300</v>
      </c>
      <c r="C29" s="26" t="s">
        <v>75</v>
      </c>
    </row>
    <row r="30" spans="1:3" ht="27.75" x14ac:dyDescent="0.2">
      <c r="A30" s="26" t="s">
        <v>94</v>
      </c>
      <c r="B30" s="29">
        <v>3150000</v>
      </c>
      <c r="C30" s="26" t="s">
        <v>75</v>
      </c>
    </row>
    <row r="31" spans="1:3" ht="41.25" x14ac:dyDescent="0.2">
      <c r="A31" s="26" t="s">
        <v>95</v>
      </c>
      <c r="B31" s="29">
        <v>16526000</v>
      </c>
      <c r="C31" s="26" t="s">
        <v>75</v>
      </c>
    </row>
    <row r="32" spans="1:3" ht="27.75" x14ac:dyDescent="0.2">
      <c r="A32" s="26" t="s">
        <v>96</v>
      </c>
      <c r="B32" s="29">
        <v>2885000</v>
      </c>
      <c r="C32" s="26" t="s">
        <v>75</v>
      </c>
    </row>
    <row r="33" spans="1:3" ht="27.75" x14ac:dyDescent="0.2">
      <c r="A33" s="26" t="s">
        <v>97</v>
      </c>
      <c r="B33" s="29">
        <v>3549500</v>
      </c>
      <c r="C33" s="26" t="s">
        <v>75</v>
      </c>
    </row>
    <row r="34" spans="1:3" ht="27.75" x14ac:dyDescent="0.2">
      <c r="A34" s="26" t="s">
        <v>98</v>
      </c>
      <c r="B34" s="29">
        <v>1160000</v>
      </c>
      <c r="C34" s="26" t="s">
        <v>75</v>
      </c>
    </row>
    <row r="35" spans="1:3" ht="15" x14ac:dyDescent="0.2">
      <c r="A35" s="26" t="s">
        <v>99</v>
      </c>
      <c r="B35" s="29">
        <v>2000000</v>
      </c>
      <c r="C35" s="26"/>
    </row>
    <row r="36" spans="1:3" ht="15" x14ac:dyDescent="0.2">
      <c r="A36" s="26" t="s">
        <v>100</v>
      </c>
      <c r="B36" s="29">
        <v>10903300</v>
      </c>
      <c r="C36" s="26"/>
    </row>
    <row r="37" spans="1:3" ht="27.75" x14ac:dyDescent="0.2">
      <c r="A37" s="26" t="s">
        <v>101</v>
      </c>
      <c r="B37" s="29">
        <v>1500000</v>
      </c>
      <c r="C37" s="26"/>
    </row>
    <row r="38" spans="1:3" ht="15" x14ac:dyDescent="0.15">
      <c r="A38" s="26" t="s">
        <v>102</v>
      </c>
      <c r="B38" s="31">
        <v>1852097.47</v>
      </c>
      <c r="C38" s="29">
        <v>643142.28</v>
      </c>
    </row>
    <row r="39" spans="1:3" ht="15" x14ac:dyDescent="0.15">
      <c r="A39" s="27" t="s">
        <v>103</v>
      </c>
      <c r="B39" s="30">
        <v>411157565.75999999</v>
      </c>
      <c r="C39" s="30">
        <v>341085582.81999999</v>
      </c>
    </row>
    <row r="40" spans="1:3" ht="15" x14ac:dyDescent="0.15">
      <c r="A40" s="27" t="s">
        <v>104</v>
      </c>
      <c r="B40" s="30">
        <v>1521751.26</v>
      </c>
      <c r="C40" s="30">
        <v>5817973.1100000003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2:C79"/>
  <sheetViews>
    <sheetView workbookViewId="0">
      <selection activeCell="C15" sqref="C15"/>
    </sheetView>
  </sheetViews>
  <sheetFormatPr defaultColWidth="14.42578125" defaultRowHeight="15.75" customHeight="1" x14ac:dyDescent="0.15"/>
  <cols>
    <col min="1" max="1" width="55.69140625" customWidth="1"/>
    <col min="2" max="2" width="20.2265625" customWidth="1"/>
    <col min="3" max="3" width="17.80078125" customWidth="1"/>
  </cols>
  <sheetData>
    <row r="2" spans="1:3" ht="30.6" customHeight="1" x14ac:dyDescent="0.25">
      <c r="A2" s="36" t="s">
        <v>0</v>
      </c>
      <c r="B2" s="37"/>
      <c r="C2" s="38"/>
    </row>
    <row r="3" spans="1:3" ht="30.6" customHeight="1" x14ac:dyDescent="0.2">
      <c r="A3" s="1" t="s">
        <v>1</v>
      </c>
      <c r="B3" s="1" t="s">
        <v>2</v>
      </c>
      <c r="C3" s="2" t="s">
        <v>3</v>
      </c>
    </row>
    <row r="4" spans="1:3" ht="14.25" x14ac:dyDescent="0.15">
      <c r="A4" s="3" t="s">
        <v>4</v>
      </c>
      <c r="B4" s="4"/>
      <c r="C4" s="4"/>
    </row>
    <row r="5" spans="1:3" ht="14.25" x14ac:dyDescent="0.15">
      <c r="A5" s="5" t="s">
        <v>5</v>
      </c>
      <c r="B5" s="6">
        <f>C5*0.000435</f>
        <v>19996.95</v>
      </c>
      <c r="C5" s="6">
        <v>45970000</v>
      </c>
    </row>
    <row r="6" spans="1:3" ht="14.25" x14ac:dyDescent="0.15">
      <c r="A6" s="5" t="s">
        <v>6</v>
      </c>
      <c r="B6" s="6">
        <f t="shared" ref="B6:B29" si="0">C6*0.000435</f>
        <v>44370</v>
      </c>
      <c r="C6" s="6">
        <v>102000000</v>
      </c>
    </row>
    <row r="7" spans="1:3" ht="14.25" x14ac:dyDescent="0.15">
      <c r="A7" s="5" t="s">
        <v>7</v>
      </c>
      <c r="B7" s="6">
        <f t="shared" si="0"/>
        <v>2971.92</v>
      </c>
      <c r="C7" s="6">
        <v>6832000</v>
      </c>
    </row>
    <row r="8" spans="1:3" ht="14.25" x14ac:dyDescent="0.15">
      <c r="A8" s="5" t="s">
        <v>8</v>
      </c>
      <c r="B8" s="6">
        <f t="shared" si="0"/>
        <v>5494.05</v>
      </c>
      <c r="C8" s="6">
        <v>12630000</v>
      </c>
    </row>
    <row r="9" spans="1:3" ht="14.25" x14ac:dyDescent="0.15">
      <c r="A9" s="7"/>
      <c r="B9" s="6"/>
      <c r="C9" s="4"/>
    </row>
    <row r="10" spans="1:3" ht="14.25" x14ac:dyDescent="0.15">
      <c r="A10" s="7"/>
      <c r="B10" s="6"/>
      <c r="C10" s="4"/>
    </row>
    <row r="11" spans="1:3" ht="14.25" x14ac:dyDescent="0.15">
      <c r="A11" s="3" t="s">
        <v>9</v>
      </c>
      <c r="B11" s="6"/>
      <c r="C11" s="4"/>
    </row>
    <row r="12" spans="1:3" ht="15.75" customHeight="1" x14ac:dyDescent="0.15">
      <c r="A12" s="8" t="s">
        <v>10</v>
      </c>
      <c r="B12" s="6"/>
      <c r="C12" s="4"/>
    </row>
    <row r="13" spans="1:3" ht="14.25" x14ac:dyDescent="0.15">
      <c r="A13" s="5" t="s">
        <v>11</v>
      </c>
      <c r="B13" s="6">
        <f t="shared" si="0"/>
        <v>8700</v>
      </c>
      <c r="C13" s="6">
        <v>20000000</v>
      </c>
    </row>
    <row r="14" spans="1:3" ht="14.25" x14ac:dyDescent="0.15">
      <c r="A14" s="5" t="s">
        <v>12</v>
      </c>
      <c r="B14" s="6">
        <f t="shared" si="0"/>
        <v>10005</v>
      </c>
      <c r="C14" s="6">
        <v>23000000</v>
      </c>
    </row>
    <row r="15" spans="1:3" ht="14.25" x14ac:dyDescent="0.15">
      <c r="A15" s="5" t="s">
        <v>13</v>
      </c>
      <c r="B15" s="6">
        <f t="shared" si="0"/>
        <v>435</v>
      </c>
      <c r="C15" s="6">
        <v>1000000</v>
      </c>
    </row>
    <row r="16" spans="1:3" ht="14.25" x14ac:dyDescent="0.15">
      <c r="A16" s="7"/>
      <c r="B16" s="6"/>
      <c r="C16" s="4"/>
    </row>
    <row r="17" spans="1:3" ht="14.25" x14ac:dyDescent="0.15">
      <c r="A17" s="7"/>
      <c r="B17" s="6"/>
      <c r="C17" s="4"/>
    </row>
    <row r="18" spans="1:3" ht="14.25" x14ac:dyDescent="0.15">
      <c r="A18" s="3" t="s">
        <v>14</v>
      </c>
      <c r="B18" s="6"/>
      <c r="C18" s="4"/>
    </row>
    <row r="19" spans="1:3" ht="15.75" customHeight="1" x14ac:dyDescent="0.15">
      <c r="A19" s="8" t="s">
        <v>15</v>
      </c>
      <c r="B19" s="6"/>
      <c r="C19" s="4"/>
    </row>
    <row r="20" spans="1:3" ht="14.25" x14ac:dyDescent="0.15">
      <c r="A20" s="5" t="s">
        <v>16</v>
      </c>
      <c r="B20" s="6">
        <f t="shared" si="0"/>
        <v>12615</v>
      </c>
      <c r="C20" s="6">
        <v>29000000</v>
      </c>
    </row>
    <row r="21" spans="1:3" ht="14.25" x14ac:dyDescent="0.15">
      <c r="A21" s="5" t="s">
        <v>17</v>
      </c>
      <c r="B21" s="6">
        <f t="shared" si="0"/>
        <v>16965</v>
      </c>
      <c r="C21" s="6">
        <v>39000000</v>
      </c>
    </row>
    <row r="22" spans="1:3" ht="14.25" x14ac:dyDescent="0.15">
      <c r="A22" s="10" t="s">
        <v>18</v>
      </c>
      <c r="B22" s="6">
        <f t="shared" si="0"/>
        <v>11841.9876</v>
      </c>
      <c r="C22" s="6">
        <v>27222960</v>
      </c>
    </row>
    <row r="23" spans="1:3" ht="14.25" x14ac:dyDescent="0.15">
      <c r="A23" s="10" t="s">
        <v>20</v>
      </c>
      <c r="B23" s="6">
        <f t="shared" si="0"/>
        <v>19836</v>
      </c>
      <c r="C23" s="6">
        <v>45600000</v>
      </c>
    </row>
    <row r="24" spans="1:3" ht="14.25" x14ac:dyDescent="0.15">
      <c r="A24" s="10" t="s">
        <v>21</v>
      </c>
      <c r="B24" s="6">
        <f t="shared" si="0"/>
        <v>21750</v>
      </c>
      <c r="C24" s="6">
        <v>50000000</v>
      </c>
    </row>
    <row r="25" spans="1:3" ht="14.25" x14ac:dyDescent="0.15">
      <c r="A25" s="10" t="s">
        <v>22</v>
      </c>
      <c r="B25" s="6"/>
      <c r="C25" s="4"/>
    </row>
    <row r="26" spans="1:3" ht="14.25" x14ac:dyDescent="0.15">
      <c r="A26" s="11"/>
      <c r="B26" s="6"/>
      <c r="C26" s="4"/>
    </row>
    <row r="27" spans="1:3" ht="14.25" x14ac:dyDescent="0.15">
      <c r="A27" s="3" t="s">
        <v>23</v>
      </c>
      <c r="B27" s="6"/>
      <c r="C27" s="4"/>
    </row>
    <row r="28" spans="1:3" ht="14.25" x14ac:dyDescent="0.15">
      <c r="A28" s="5" t="s">
        <v>24</v>
      </c>
      <c r="B28" s="6">
        <f t="shared" si="0"/>
        <v>61450.71</v>
      </c>
      <c r="C28" s="6">
        <v>141266000</v>
      </c>
    </row>
    <row r="29" spans="1:3" ht="14.25" x14ac:dyDescent="0.15">
      <c r="A29" s="5" t="s">
        <v>25</v>
      </c>
      <c r="B29" s="6">
        <f t="shared" si="0"/>
        <v>13050</v>
      </c>
      <c r="C29" s="6">
        <v>30000000</v>
      </c>
    </row>
    <row r="30" spans="1:3" ht="14.25" x14ac:dyDescent="0.15">
      <c r="A30" s="5" t="s">
        <v>26</v>
      </c>
      <c r="B30" s="6"/>
      <c r="C30" s="9"/>
    </row>
    <row r="31" spans="1:3" ht="14.25" x14ac:dyDescent="0.15">
      <c r="A31" s="5" t="s">
        <v>27</v>
      </c>
      <c r="B31" s="6"/>
      <c r="C31" s="9"/>
    </row>
    <row r="32" spans="1:3" ht="15.75" customHeight="1" x14ac:dyDescent="0.15">
      <c r="A32" s="12" t="s">
        <v>28</v>
      </c>
      <c r="B32" s="6"/>
      <c r="C32" s="9"/>
    </row>
    <row r="33" spans="1:3" ht="14.25" x14ac:dyDescent="0.15">
      <c r="A33" s="13" t="s">
        <v>30</v>
      </c>
      <c r="B33" s="14">
        <f>SUM(B5:B32)</f>
        <v>249481.6176</v>
      </c>
      <c r="C33" s="14">
        <f>SUM(C5:C32)</f>
        <v>573520960</v>
      </c>
    </row>
    <row r="34" spans="1:3" ht="15.75" customHeight="1" x14ac:dyDescent="0.15">
      <c r="A34" s="15"/>
      <c r="B34" s="15"/>
      <c r="C34" s="15"/>
    </row>
    <row r="35" spans="1:3" ht="15.75" customHeight="1" x14ac:dyDescent="0.2">
      <c r="A35" s="1" t="s">
        <v>31</v>
      </c>
      <c r="B35" s="1" t="s">
        <v>2</v>
      </c>
      <c r="C35" s="16" t="s">
        <v>3</v>
      </c>
    </row>
    <row r="36" spans="1:3" ht="13.5" x14ac:dyDescent="0.15">
      <c r="A36" s="17" t="s">
        <v>32</v>
      </c>
      <c r="B36" s="4"/>
      <c r="C36" s="4"/>
    </row>
    <row r="37" spans="1:3" ht="15.75" customHeight="1" x14ac:dyDescent="0.15">
      <c r="A37" s="18" t="s">
        <v>33</v>
      </c>
      <c r="B37" s="4"/>
      <c r="C37" s="4"/>
    </row>
    <row r="38" spans="1:3" ht="15.75" customHeight="1" x14ac:dyDescent="0.15">
      <c r="A38" s="19" t="s">
        <v>34</v>
      </c>
      <c r="B38" s="6">
        <f t="shared" ref="B38:B39" si="1">C38*0.000435</f>
        <v>51913.700835000003</v>
      </c>
      <c r="C38" s="6">
        <v>119341841</v>
      </c>
    </row>
    <row r="39" spans="1:3" ht="15.75" customHeight="1" x14ac:dyDescent="0.15">
      <c r="A39" s="19" t="s">
        <v>36</v>
      </c>
      <c r="B39" s="6">
        <f t="shared" si="1"/>
        <v>3280.335</v>
      </c>
      <c r="C39" s="6">
        <v>7541000</v>
      </c>
    </row>
    <row r="40" spans="1:3" ht="14.25" x14ac:dyDescent="0.15">
      <c r="A40" s="24" t="s">
        <v>19</v>
      </c>
      <c r="B40" s="4"/>
      <c r="C40" s="20"/>
    </row>
    <row r="41" spans="1:3" ht="15.75" customHeight="1" x14ac:dyDescent="0.15">
      <c r="A41" s="19" t="s">
        <v>37</v>
      </c>
      <c r="B41" s="6">
        <f t="shared" ref="B41:B50" si="2">C41*0.000435</f>
        <v>2175</v>
      </c>
      <c r="C41" s="6">
        <v>5000000</v>
      </c>
    </row>
    <row r="42" spans="1:3" ht="15.75" customHeight="1" x14ac:dyDescent="0.15">
      <c r="A42" s="19" t="s">
        <v>29</v>
      </c>
      <c r="B42" s="6">
        <f t="shared" si="2"/>
        <v>3135.2624999999998</v>
      </c>
      <c r="C42" s="6">
        <v>7207500</v>
      </c>
    </row>
    <row r="43" spans="1:3" ht="15.75" customHeight="1" x14ac:dyDescent="0.15">
      <c r="A43" s="19" t="s">
        <v>38</v>
      </c>
      <c r="B43" s="6">
        <f t="shared" si="2"/>
        <v>655.32749999999999</v>
      </c>
      <c r="C43" s="6">
        <v>1506500</v>
      </c>
    </row>
    <row r="44" spans="1:3" ht="15.75" customHeight="1" x14ac:dyDescent="0.15">
      <c r="A44" s="19" t="s">
        <v>39</v>
      </c>
      <c r="B44" s="6">
        <f t="shared" si="2"/>
        <v>655.11</v>
      </c>
      <c r="C44" s="6">
        <v>1506000</v>
      </c>
    </row>
    <row r="45" spans="1:3" ht="15.75" customHeight="1" x14ac:dyDescent="0.15">
      <c r="A45" s="19" t="s">
        <v>40</v>
      </c>
      <c r="B45" s="6">
        <f t="shared" si="2"/>
        <v>655.11</v>
      </c>
      <c r="C45" s="6">
        <v>1506000</v>
      </c>
    </row>
    <row r="46" spans="1:3" ht="15.75" customHeight="1" x14ac:dyDescent="0.15">
      <c r="A46" s="19" t="s">
        <v>41</v>
      </c>
      <c r="B46" s="6">
        <f t="shared" si="2"/>
        <v>1087.5</v>
      </c>
      <c r="C46" s="6">
        <v>2500000</v>
      </c>
    </row>
    <row r="47" spans="1:3" ht="15.75" customHeight="1" x14ac:dyDescent="0.15">
      <c r="A47" s="19" t="s">
        <v>42</v>
      </c>
      <c r="B47" s="6">
        <f t="shared" si="2"/>
        <v>674.25</v>
      </c>
      <c r="C47" s="6">
        <v>1550000</v>
      </c>
    </row>
    <row r="48" spans="1:3" ht="15.75" customHeight="1" x14ac:dyDescent="0.15">
      <c r="A48" s="21" t="s">
        <v>43</v>
      </c>
      <c r="B48" s="6">
        <f t="shared" si="2"/>
        <v>12244.1625</v>
      </c>
      <c r="C48" s="6">
        <v>28147500</v>
      </c>
    </row>
    <row r="49" spans="1:3" ht="15.75" customHeight="1" x14ac:dyDescent="0.15">
      <c r="A49" s="19" t="s">
        <v>44</v>
      </c>
      <c r="B49" s="6">
        <f t="shared" si="2"/>
        <v>19836</v>
      </c>
      <c r="C49" s="6">
        <v>45600000</v>
      </c>
    </row>
    <row r="50" spans="1:3" ht="15.75" customHeight="1" x14ac:dyDescent="0.15">
      <c r="A50" s="21" t="s">
        <v>45</v>
      </c>
      <c r="B50" s="6">
        <f t="shared" si="2"/>
        <v>555.495</v>
      </c>
      <c r="C50" s="6">
        <v>1277000</v>
      </c>
    </row>
    <row r="51" spans="1:3" ht="15.75" customHeight="1" x14ac:dyDescent="0.15">
      <c r="A51" s="22"/>
      <c r="B51" s="4"/>
      <c r="C51" s="4"/>
    </row>
    <row r="52" spans="1:3" ht="13.5" x14ac:dyDescent="0.15">
      <c r="A52" s="17" t="s">
        <v>23</v>
      </c>
      <c r="B52" s="9"/>
      <c r="C52" s="4"/>
    </row>
    <row r="53" spans="1:3" ht="15.75" customHeight="1" x14ac:dyDescent="0.15">
      <c r="A53" s="18" t="s">
        <v>46</v>
      </c>
      <c r="B53" s="9"/>
      <c r="C53" s="4"/>
    </row>
    <row r="54" spans="1:3" ht="15.75" customHeight="1" x14ac:dyDescent="0.15">
      <c r="A54" s="21" t="s">
        <v>47</v>
      </c>
      <c r="B54" s="6">
        <f t="shared" ref="B54" si="3">C54*0.000435</f>
        <v>10741.18965</v>
      </c>
      <c r="C54" s="6">
        <v>24692390</v>
      </c>
    </row>
    <row r="55" spans="1:3" ht="13.5" x14ac:dyDescent="0.15">
      <c r="A55" s="17" t="s">
        <v>48</v>
      </c>
      <c r="B55" s="9"/>
      <c r="C55" s="4"/>
    </row>
    <row r="56" spans="1:3" ht="15.75" customHeight="1" x14ac:dyDescent="0.15">
      <c r="A56" s="18" t="s">
        <v>46</v>
      </c>
      <c r="B56" s="9"/>
      <c r="C56" s="4"/>
    </row>
    <row r="57" spans="1:3" ht="15.75" customHeight="1" x14ac:dyDescent="0.15">
      <c r="A57" s="21" t="s">
        <v>49</v>
      </c>
      <c r="B57" s="6">
        <f t="shared" ref="B57:B68" si="4">C57*0.000435</f>
        <v>25317</v>
      </c>
      <c r="C57" s="23">
        <v>58200000</v>
      </c>
    </row>
    <row r="58" spans="1:3" ht="15.75" customHeight="1" x14ac:dyDescent="0.15">
      <c r="A58" s="21" t="s">
        <v>50</v>
      </c>
      <c r="B58" s="6">
        <f t="shared" si="4"/>
        <v>1878.7650000000001</v>
      </c>
      <c r="C58" s="6">
        <v>4319000</v>
      </c>
    </row>
    <row r="59" spans="1:3" ht="15.75" customHeight="1" x14ac:dyDescent="0.15">
      <c r="A59" s="24" t="s">
        <v>64</v>
      </c>
      <c r="B59" s="6">
        <f t="shared" si="4"/>
        <v>652.5</v>
      </c>
      <c r="C59" s="6">
        <v>1500000</v>
      </c>
    </row>
    <row r="60" spans="1:3" ht="15.75" customHeight="1" x14ac:dyDescent="0.15">
      <c r="A60" s="21" t="s">
        <v>51</v>
      </c>
      <c r="B60" s="6">
        <f t="shared" si="4"/>
        <v>522</v>
      </c>
      <c r="C60" s="6">
        <v>1200000</v>
      </c>
    </row>
    <row r="61" spans="1:3" ht="15.75" customHeight="1" x14ac:dyDescent="0.15">
      <c r="A61" s="21" t="s">
        <v>52</v>
      </c>
      <c r="B61" s="6">
        <f t="shared" si="4"/>
        <v>130.5</v>
      </c>
      <c r="C61" s="6">
        <v>300000</v>
      </c>
    </row>
    <row r="62" spans="1:3" ht="15.75" customHeight="1" x14ac:dyDescent="0.15">
      <c r="A62" s="21" t="s">
        <v>53</v>
      </c>
      <c r="B62" s="6">
        <f t="shared" si="4"/>
        <v>130.5</v>
      </c>
      <c r="C62" s="6">
        <v>300000</v>
      </c>
    </row>
    <row r="63" spans="1:3" ht="15.75" customHeight="1" x14ac:dyDescent="0.15">
      <c r="A63" s="21" t="s">
        <v>54</v>
      </c>
      <c r="B63" s="6">
        <f t="shared" si="4"/>
        <v>28360.695</v>
      </c>
      <c r="C63" s="6">
        <v>65197000</v>
      </c>
    </row>
    <row r="64" spans="1:3" ht="15.75" customHeight="1" x14ac:dyDescent="0.15">
      <c r="A64" s="21" t="s">
        <v>55</v>
      </c>
      <c r="B64" s="6">
        <f t="shared" si="4"/>
        <v>130.5</v>
      </c>
      <c r="C64" s="6">
        <v>300000</v>
      </c>
    </row>
    <row r="65" spans="1:3" ht="15.75" customHeight="1" x14ac:dyDescent="0.15">
      <c r="A65" s="21" t="s">
        <v>55</v>
      </c>
      <c r="B65" s="6">
        <f t="shared" si="4"/>
        <v>130.5</v>
      </c>
      <c r="C65" s="6">
        <v>300000</v>
      </c>
    </row>
    <row r="66" spans="1:3" ht="15.75" customHeight="1" x14ac:dyDescent="0.15">
      <c r="A66" s="21" t="s">
        <v>56</v>
      </c>
      <c r="B66" s="6">
        <f t="shared" si="4"/>
        <v>239.25</v>
      </c>
      <c r="C66" s="6">
        <v>550000</v>
      </c>
    </row>
    <row r="67" spans="1:3" ht="15.75" customHeight="1" x14ac:dyDescent="0.15">
      <c r="A67" s="21" t="s">
        <v>57</v>
      </c>
      <c r="B67" s="6">
        <f t="shared" si="4"/>
        <v>7830</v>
      </c>
      <c r="C67" s="6">
        <v>18000000</v>
      </c>
    </row>
    <row r="68" spans="1:3" ht="15.75" customHeight="1" x14ac:dyDescent="0.15">
      <c r="A68" s="21" t="s">
        <v>58</v>
      </c>
      <c r="B68" s="6">
        <f t="shared" si="4"/>
        <v>352.35</v>
      </c>
      <c r="C68" s="6">
        <v>810000</v>
      </c>
    </row>
    <row r="69" spans="1:3" ht="13.5" x14ac:dyDescent="0.15">
      <c r="A69" s="17" t="s">
        <v>59</v>
      </c>
      <c r="B69" s="9"/>
      <c r="C69" s="4"/>
    </row>
    <row r="70" spans="1:3" ht="15.75" customHeight="1" x14ac:dyDescent="0.15">
      <c r="A70" s="9" t="s">
        <v>60</v>
      </c>
      <c r="B70" s="6">
        <f t="shared" ref="B70:B72" si="5">C70*0.000435</f>
        <v>6960</v>
      </c>
      <c r="C70" s="6">
        <v>16000000</v>
      </c>
    </row>
    <row r="71" spans="1:3" ht="15.75" customHeight="1" x14ac:dyDescent="0.15">
      <c r="A71" s="21" t="s">
        <v>61</v>
      </c>
      <c r="B71" s="6">
        <f t="shared" si="5"/>
        <v>4350</v>
      </c>
      <c r="C71" s="6">
        <v>10000000</v>
      </c>
    </row>
    <row r="72" spans="1:3" ht="15.75" customHeight="1" x14ac:dyDescent="0.15">
      <c r="A72" s="21" t="s">
        <v>62</v>
      </c>
      <c r="B72" s="6">
        <f t="shared" si="5"/>
        <v>52200</v>
      </c>
      <c r="C72" s="6">
        <v>120000000</v>
      </c>
    </row>
    <row r="73" spans="1:3" ht="15.75" customHeight="1" x14ac:dyDescent="0.15">
      <c r="A73" s="24"/>
      <c r="B73" s="9"/>
      <c r="C73" s="4"/>
    </row>
    <row r="74" spans="1:3" ht="14.25" x14ac:dyDescent="0.15">
      <c r="A74" s="13" t="s">
        <v>63</v>
      </c>
      <c r="B74" s="14">
        <f>SUM(B38:B73)</f>
        <v>236793.00298500003</v>
      </c>
      <c r="C74" s="14">
        <f>SUM(C38:C73)</f>
        <v>544351731</v>
      </c>
    </row>
    <row r="75" spans="1:3" ht="15.75" customHeight="1" x14ac:dyDescent="0.15">
      <c r="A75" s="15"/>
      <c r="B75" s="15"/>
      <c r="C75" s="15"/>
    </row>
    <row r="76" spans="1:3" ht="15.75" customHeight="1" x14ac:dyDescent="0.15">
      <c r="A76" s="25"/>
      <c r="B76" s="15"/>
      <c r="C76" s="15"/>
    </row>
    <row r="77" spans="1:3" ht="15.75" customHeight="1" x14ac:dyDescent="0.15">
      <c r="A77" s="15"/>
      <c r="B77" s="15"/>
      <c r="C77" s="15"/>
    </row>
    <row r="78" spans="1:3" ht="15.75" customHeight="1" x14ac:dyDescent="0.15">
      <c r="A78" s="15"/>
      <c r="B78" s="15"/>
      <c r="C78" s="15"/>
    </row>
    <row r="79" spans="1:3" ht="15.75" customHeight="1" x14ac:dyDescent="0.15">
      <c r="A79" s="15"/>
      <c r="B79" s="15"/>
      <c r="C79" s="15"/>
    </row>
  </sheetData>
  <mergeCells count="1">
    <mergeCell ref="A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Excel iOS</Application>
  <DocSecurity>0</DocSecurity>
  <ScaleCrop>false</ScaleCrop>
  <HeadingPairs>
    <vt:vector size="2" baseType="variant">
      <vt:variant>
        <vt:lpstr>Arbeitsblätter</vt:lpstr>
      </vt:variant>
      <vt:variant>
        <vt:i4>4</vt:i4>
      </vt:variant>
    </vt:vector>
  </HeadingPairs>
  <TitlesOfParts>
    <vt:vector size="4" baseType="lpstr">
      <vt:lpstr>2021 Income</vt:lpstr>
      <vt:lpstr>2021 Expenditure</vt:lpstr>
      <vt:lpstr>2020 Expenditure</vt:lpstr>
      <vt:lpstr>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Gibson</dc:creator>
  <cp:lastModifiedBy>maren Bröer</cp:lastModifiedBy>
  <dcterms:created xsi:type="dcterms:W3CDTF">2019-06-20T11:55:19Z</dcterms:created>
  <dcterms:modified xsi:type="dcterms:W3CDTF">2021-08-15T12:53:53Z</dcterms:modified>
</cp:coreProperties>
</file>