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<sst xmlns="http://schemas.openxmlformats.org/spreadsheetml/2006/main" count="37" uniqueCount="34">
  <si>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Budget </t>
  </si>
  <si>
    <t>Budget Items</t>
  </si>
  <si>
    <t>PLZ</t>
  </si>
  <si>
    <t>USD</t>
  </si>
  <si>
    <t>Therapy</t>
  </si>
  <si>
    <t>Diagnostics</t>
  </si>
  <si>
    <t>Individual Therapy</t>
  </si>
  <si>
    <t>Group Therapy</t>
  </si>
  <si>
    <t>Subtotal</t>
  </si>
  <si>
    <t>Education</t>
  </si>
  <si>
    <t>Publications</t>
  </si>
  <si>
    <t>Brochures</t>
  </si>
  <si>
    <t>Workshops for Parents</t>
  </si>
  <si>
    <t>Workshops for Schools</t>
  </si>
  <si>
    <t>Other</t>
  </si>
  <si>
    <t>Administration</t>
  </si>
  <si>
    <t>Salaries</t>
  </si>
  <si>
    <t>Rent</t>
  </si>
  <si>
    <t>Utiities</t>
  </si>
  <si>
    <t>Communications</t>
  </si>
  <si>
    <t>Total Administration</t>
  </si>
  <si>
    <t>TOTAL</t>
  </si>
  <si>
    <t>Contigency</t>
  </si>
  <si>
    <t>Booklets</t>
  </si>
  <si>
    <t>Amount</t>
  </si>
  <si>
    <t>Operational Activities</t>
  </si>
  <si>
    <t>Support Activities for Other Service Providers</t>
  </si>
  <si>
    <t>Support for Other Organizations</t>
  </si>
  <si>
    <t>Exchange Meetings</t>
  </si>
  <si>
    <t>Total Other Providers</t>
  </si>
  <si>
    <t>Total Operational Activities</t>
  </si>
  <si>
    <t>%</t>
  </si>
  <si>
    <t>Fundacja "Kazde Dziecko Potrafi"</t>
  </si>
  <si>
    <t>FOUNDATION "EVERY CHILD CAN DO IT"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</si>
</sst>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_(* #,##0_);_(* \(#,##0\);_(* &quot;-&quot;?_);_(@_)"/>
    <numFmt numFmtId="172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169" fontId="0" fillId="0" borderId="0" xfId="15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0" fillId="0" borderId="2" xfId="19" applyNumberFormat="1" applyBorder="1" applyAlignment="1">
      <alignment/>
    </xf>
    <xf numFmtId="0" fontId="2" fillId="0" borderId="3" xfId="0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2" fillId="0" borderId="0" xfId="17" applyNumberFormat="1" applyFont="1" applyBorder="1" applyAlignment="1">
      <alignment/>
    </xf>
    <xf numFmtId="172" fontId="0" fillId="0" borderId="0" xfId="19" applyNumberFormat="1" applyBorder="1" applyAlignment="1">
      <alignment/>
    </xf>
    <xf numFmtId="172" fontId="2" fillId="0" borderId="0" xfId="19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0" fillId="0" borderId="0" xfId="17" applyNumberFormat="1" applyFont="1" applyBorder="1" applyAlignment="1">
      <alignment/>
    </xf>
    <xf numFmtId="167" fontId="0" fillId="0" borderId="0" xfId="17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2" fillId="0" borderId="0" xfId="0" applyFont="1" applyAlignment="1">
      <alignment/>
    </xf>
    <xf numFmtId="169" fontId="3" fillId="0" borderId="0" xfId="15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172" fontId="3" fillId="0" borderId="2" xfId="19" applyNumberFormat="1" applyFont="1" applyBorder="1" applyAlignment="1">
      <alignment/>
    </xf>
    <xf numFmtId="172" fontId="5" fillId="0" borderId="2" xfId="19" applyNumberFormat="1" applyFont="1" applyBorder="1" applyAlignment="1">
      <alignment/>
    </xf>
    <xf numFmtId="169" fontId="5" fillId="0" borderId="0" xfId="15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9" fontId="2" fillId="0" borderId="11" xfId="15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72" fontId="2" fillId="0" borderId="10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8.57421875" style="0" bestFit="1" customWidth="1"/>
    <col min="2" max="2" width="12.421875" style="0" customWidth="1"/>
    <col min="3" max="3" width="12.00390625" style="0" customWidth="1"/>
    <col min="4" max="4" width="8.00390625" style="0" customWidth="1"/>
    <col min="5" max="5" width="3.8515625" style="0" customWidth="1"/>
    <col min="6" max="6" width="9.28125" style="0" customWidth="1"/>
    <col min="7" max="7" width="9.421875" style="0" customWidth="1"/>
    <col min="8" max="8" width="10.28125" style="0" customWidth="1"/>
    <col min="9" max="9" width="10.28125" style="0" bestFit="1" customWidth="1"/>
  </cols>
  <sheetData>
    <row r="2" ht="12.75">
      <c r="A2" s="31" t="s">
        <v>33</v>
      </c>
    </row>
    <row r="3" ht="15">
      <c r="A3" s="3" t="s">
        <v>32</v>
      </c>
    </row>
    <row r="4" ht="15">
      <c r="A4" s="3" t="s">
        <v>0</v>
      </c>
    </row>
    <row r="5" ht="15">
      <c r="A5" s="4">
        <v>2006</v>
      </c>
    </row>
    <row r="6" ht="13.5" thickBot="1">
      <c r="A6" s="1"/>
    </row>
    <row r="7" spans="1:10" ht="12.75">
      <c r="A7" s="17"/>
      <c r="B7" s="26" t="s">
        <v>24</v>
      </c>
      <c r="C7" s="27"/>
      <c r="D7" s="8"/>
      <c r="E7" s="5"/>
      <c r="F7" s="5"/>
      <c r="G7" s="5"/>
      <c r="H7" s="5"/>
      <c r="I7" s="5"/>
      <c r="J7" s="5"/>
    </row>
    <row r="8" spans="1:10" ht="13.5" thickBot="1">
      <c r="A8" s="18" t="s">
        <v>1</v>
      </c>
      <c r="B8" s="16" t="s">
        <v>2</v>
      </c>
      <c r="C8" s="11" t="s">
        <v>3</v>
      </c>
      <c r="D8" s="30" t="s">
        <v>31</v>
      </c>
      <c r="E8" s="5"/>
      <c r="F8" s="5"/>
      <c r="G8" s="5"/>
      <c r="H8" s="5"/>
      <c r="I8" s="5"/>
      <c r="J8" s="5"/>
    </row>
    <row r="9" spans="1:10" ht="12.75">
      <c r="A9" s="9"/>
      <c r="B9" s="5"/>
      <c r="C9" s="5"/>
      <c r="D9" s="8"/>
      <c r="E9" s="5"/>
      <c r="F9" s="5"/>
      <c r="G9" s="5"/>
      <c r="H9" s="5"/>
      <c r="I9" s="5"/>
      <c r="J9" s="5"/>
    </row>
    <row r="10" spans="1:10" ht="12.75">
      <c r="A10" s="19" t="s">
        <v>25</v>
      </c>
      <c r="B10" s="5"/>
      <c r="C10" s="5"/>
      <c r="D10" s="9"/>
      <c r="E10" s="5"/>
      <c r="F10" s="12"/>
      <c r="G10" s="12"/>
      <c r="H10" s="12"/>
      <c r="I10" s="12"/>
      <c r="J10" s="5"/>
    </row>
    <row r="11" spans="1:10" ht="12.75">
      <c r="A11" s="20" t="s">
        <v>4</v>
      </c>
      <c r="B11" s="5"/>
      <c r="C11" s="5"/>
      <c r="D11" s="9"/>
      <c r="E11" s="5"/>
      <c r="F11" s="28"/>
      <c r="G11" s="12"/>
      <c r="H11" s="12"/>
      <c r="I11" s="12"/>
      <c r="J11" s="5"/>
    </row>
    <row r="12" spans="1:10" ht="12.75">
      <c r="A12" s="21" t="s">
        <v>5</v>
      </c>
      <c r="B12" s="6">
        <f>120*60</f>
        <v>7200</v>
      </c>
      <c r="C12" s="7">
        <f>B12/3.2</f>
        <v>2250</v>
      </c>
      <c r="D12" s="10">
        <f>C12/$C$43</f>
        <v>0.0375</v>
      </c>
      <c r="E12" s="14"/>
      <c r="F12" s="13"/>
      <c r="G12" s="13"/>
      <c r="H12" s="13"/>
      <c r="I12" s="13"/>
      <c r="J12" s="5"/>
    </row>
    <row r="13" spans="1:10" ht="12.75">
      <c r="A13" s="21" t="s">
        <v>6</v>
      </c>
      <c r="B13" s="6">
        <f>15*4*12*60</f>
        <v>43200</v>
      </c>
      <c r="C13" s="7">
        <f aca="true" t="shared" si="0" ref="C13:C43">B13/3.2</f>
        <v>13500</v>
      </c>
      <c r="D13" s="10">
        <f aca="true" t="shared" si="1" ref="D13:D43">C13/$C$43</f>
        <v>0.225</v>
      </c>
      <c r="E13" s="14"/>
      <c r="F13" s="12"/>
      <c r="G13" s="12"/>
      <c r="H13" s="12"/>
      <c r="I13" s="12"/>
      <c r="J13" s="5"/>
    </row>
    <row r="14" spans="1:10" ht="12.75">
      <c r="A14" s="21" t="s">
        <v>7</v>
      </c>
      <c r="B14" s="6">
        <f>120*4*12</f>
        <v>5760</v>
      </c>
      <c r="C14" s="7">
        <f t="shared" si="0"/>
        <v>1800</v>
      </c>
      <c r="D14" s="10">
        <f t="shared" si="1"/>
        <v>0.03</v>
      </c>
      <c r="E14" s="14"/>
      <c r="F14" s="29"/>
      <c r="G14" s="12"/>
      <c r="H14" s="12"/>
      <c r="I14" s="12"/>
      <c r="J14" s="12"/>
    </row>
    <row r="15" spans="1:10" ht="12.75">
      <c r="A15" s="22" t="s">
        <v>8</v>
      </c>
      <c r="B15" s="32">
        <f>SUM(B12:B14)</f>
        <v>56160</v>
      </c>
      <c r="C15" s="33">
        <f t="shared" si="0"/>
        <v>17550</v>
      </c>
      <c r="D15" s="34">
        <f t="shared" si="1"/>
        <v>0.2925</v>
      </c>
      <c r="E15" s="14"/>
      <c r="F15" s="13"/>
      <c r="G15" s="13"/>
      <c r="H15" s="13"/>
      <c r="I15" s="13"/>
      <c r="J15" s="12"/>
    </row>
    <row r="16" spans="1:10" ht="12.75">
      <c r="A16" s="9" t="s">
        <v>9</v>
      </c>
      <c r="B16" s="6"/>
      <c r="C16" s="7"/>
      <c r="D16" s="10"/>
      <c r="E16" s="14"/>
      <c r="F16" s="29"/>
      <c r="G16" s="12"/>
      <c r="H16" s="12"/>
      <c r="I16" s="12"/>
      <c r="J16" s="5"/>
    </row>
    <row r="17" spans="1:10" ht="12.75">
      <c r="A17" s="21" t="s">
        <v>12</v>
      </c>
      <c r="B17" s="6">
        <f>120*12*4</f>
        <v>5760</v>
      </c>
      <c r="C17" s="7">
        <f t="shared" si="0"/>
        <v>1800</v>
      </c>
      <c r="D17" s="10">
        <f t="shared" si="1"/>
        <v>0.03</v>
      </c>
      <c r="E17" s="14"/>
      <c r="F17" s="29"/>
      <c r="G17" s="12"/>
      <c r="H17" s="12"/>
      <c r="I17" s="12"/>
      <c r="J17" s="5"/>
    </row>
    <row r="18" spans="1:5" ht="12.75">
      <c r="A18" s="21" t="s">
        <v>13</v>
      </c>
      <c r="B18" s="6">
        <f>120*6*5</f>
        <v>3600</v>
      </c>
      <c r="C18" s="7">
        <f t="shared" si="0"/>
        <v>1125</v>
      </c>
      <c r="D18" s="10">
        <f t="shared" si="1"/>
        <v>0.01875</v>
      </c>
      <c r="E18" s="14"/>
    </row>
    <row r="19" spans="1:5" ht="12.75">
      <c r="A19" s="22" t="s">
        <v>8</v>
      </c>
      <c r="B19" s="32">
        <f>SUM(B17:B18)</f>
        <v>9360</v>
      </c>
      <c r="C19" s="33">
        <f t="shared" si="0"/>
        <v>2925</v>
      </c>
      <c r="D19" s="34">
        <f t="shared" si="1"/>
        <v>0.04875</v>
      </c>
      <c r="E19" s="14"/>
    </row>
    <row r="20" spans="1:5" ht="12.75">
      <c r="A20" s="9" t="s">
        <v>10</v>
      </c>
      <c r="B20" s="6"/>
      <c r="C20" s="7"/>
      <c r="D20" s="10"/>
      <c r="E20" s="14"/>
    </row>
    <row r="21" spans="1:5" ht="12.75">
      <c r="A21" s="21" t="s">
        <v>11</v>
      </c>
      <c r="B21" s="6">
        <v>4800</v>
      </c>
      <c r="C21" s="7">
        <f t="shared" si="0"/>
        <v>1500</v>
      </c>
      <c r="D21" s="10">
        <f t="shared" si="1"/>
        <v>0.025</v>
      </c>
      <c r="E21" s="14"/>
    </row>
    <row r="22" spans="1:5" ht="12.75">
      <c r="A22" s="21" t="s">
        <v>23</v>
      </c>
      <c r="B22" s="6">
        <v>7200</v>
      </c>
      <c r="C22" s="7">
        <f t="shared" si="0"/>
        <v>2250</v>
      </c>
      <c r="D22" s="10">
        <f t="shared" si="1"/>
        <v>0.0375</v>
      </c>
      <c r="E22" s="14"/>
    </row>
    <row r="23" spans="1:5" ht="12.75">
      <c r="A23" s="21" t="s">
        <v>14</v>
      </c>
      <c r="B23" s="6">
        <v>1840</v>
      </c>
      <c r="C23" s="7">
        <f t="shared" si="0"/>
        <v>575</v>
      </c>
      <c r="D23" s="10">
        <f t="shared" si="1"/>
        <v>0.009583333333333333</v>
      </c>
      <c r="E23" s="14"/>
    </row>
    <row r="24" spans="1:5" ht="12.75">
      <c r="A24" s="22" t="s">
        <v>8</v>
      </c>
      <c r="B24" s="32">
        <f>SUM(B21:B23)</f>
        <v>13840</v>
      </c>
      <c r="C24" s="33">
        <f t="shared" si="0"/>
        <v>4325</v>
      </c>
      <c r="D24" s="34">
        <f t="shared" si="1"/>
        <v>0.07208333333333333</v>
      </c>
      <c r="E24" s="14"/>
    </row>
    <row r="25" spans="1:5" ht="12.75">
      <c r="A25" s="22"/>
      <c r="B25" s="32"/>
      <c r="C25" s="33"/>
      <c r="D25" s="34"/>
      <c r="E25" s="14"/>
    </row>
    <row r="26" spans="1:5" ht="12.75">
      <c r="A26" s="38" t="s">
        <v>30</v>
      </c>
      <c r="B26" s="36">
        <f>B15+B19+B24</f>
        <v>79360</v>
      </c>
      <c r="C26" s="37">
        <f t="shared" si="0"/>
        <v>24800</v>
      </c>
      <c r="D26" s="35">
        <f t="shared" si="1"/>
        <v>0.41333333333333333</v>
      </c>
      <c r="E26" s="15"/>
    </row>
    <row r="27" spans="1:5" ht="12.75">
      <c r="A27" s="21"/>
      <c r="B27" s="6"/>
      <c r="C27" s="7"/>
      <c r="D27" s="10"/>
      <c r="E27" s="14"/>
    </row>
    <row r="28" spans="1:5" ht="38.25">
      <c r="A28" s="23" t="s">
        <v>26</v>
      </c>
      <c r="B28" s="6"/>
      <c r="C28" s="7"/>
      <c r="D28" s="10"/>
      <c r="E28" s="14"/>
    </row>
    <row r="29" spans="1:5" ht="25.5">
      <c r="A29" s="25" t="s">
        <v>27</v>
      </c>
      <c r="B29" s="6">
        <v>56000</v>
      </c>
      <c r="C29" s="7">
        <f t="shared" si="0"/>
        <v>17500</v>
      </c>
      <c r="D29" s="10">
        <f t="shared" si="1"/>
        <v>0.2916666666666667</v>
      </c>
      <c r="E29" s="14"/>
    </row>
    <row r="30" spans="1:5" ht="12.75">
      <c r="A30" s="25" t="s">
        <v>28</v>
      </c>
      <c r="B30" s="6">
        <v>2400</v>
      </c>
      <c r="C30" s="7">
        <f t="shared" si="0"/>
        <v>750</v>
      </c>
      <c r="D30" s="10">
        <f t="shared" si="1"/>
        <v>0.0125</v>
      </c>
      <c r="E30" s="14"/>
    </row>
    <row r="31" spans="1:5" ht="12.75">
      <c r="A31" s="39" t="s">
        <v>29</v>
      </c>
      <c r="B31" s="36">
        <f>SUM(B29:B30)</f>
        <v>58400</v>
      </c>
      <c r="C31" s="37">
        <f t="shared" si="0"/>
        <v>18250</v>
      </c>
      <c r="D31" s="35">
        <f t="shared" si="1"/>
        <v>0.30416666666666664</v>
      </c>
      <c r="E31" s="15"/>
    </row>
    <row r="32" spans="1:5" ht="12.75">
      <c r="A32" s="9"/>
      <c r="B32" s="6"/>
      <c r="C32" s="7"/>
      <c r="D32" s="10"/>
      <c r="E32" s="14"/>
    </row>
    <row r="33" spans="1:5" ht="12.75">
      <c r="A33" s="24" t="s">
        <v>15</v>
      </c>
      <c r="B33" s="6"/>
      <c r="C33" s="7"/>
      <c r="D33" s="10"/>
      <c r="E33" s="14"/>
    </row>
    <row r="34" spans="1:5" ht="12.75">
      <c r="A34" s="21" t="s">
        <v>16</v>
      </c>
      <c r="B34" s="6">
        <f>2500*12</f>
        <v>30000</v>
      </c>
      <c r="C34" s="7">
        <f t="shared" si="0"/>
        <v>9375</v>
      </c>
      <c r="D34" s="10">
        <f t="shared" si="1"/>
        <v>0.15625</v>
      </c>
      <c r="E34" s="14"/>
    </row>
    <row r="35" spans="1:5" ht="12.75">
      <c r="A35" s="21" t="s">
        <v>17</v>
      </c>
      <c r="B35" s="6">
        <f>1200*12</f>
        <v>14400</v>
      </c>
      <c r="C35" s="7">
        <f t="shared" si="0"/>
        <v>4500</v>
      </c>
      <c r="D35" s="10">
        <f t="shared" si="1"/>
        <v>0.075</v>
      </c>
      <c r="E35" s="14"/>
    </row>
    <row r="36" spans="1:5" ht="12.75">
      <c r="A36" s="21" t="s">
        <v>18</v>
      </c>
      <c r="B36" s="6">
        <f>220*12</f>
        <v>2640</v>
      </c>
      <c r="C36" s="7">
        <f t="shared" si="0"/>
        <v>825</v>
      </c>
      <c r="D36" s="10">
        <f t="shared" si="1"/>
        <v>0.01375</v>
      </c>
      <c r="E36" s="14"/>
    </row>
    <row r="37" spans="1:5" ht="12.75">
      <c r="A37" s="21" t="s">
        <v>19</v>
      </c>
      <c r="B37" s="6">
        <f>280*12</f>
        <v>3360</v>
      </c>
      <c r="C37" s="7">
        <f t="shared" si="0"/>
        <v>1050</v>
      </c>
      <c r="D37" s="10">
        <f t="shared" si="1"/>
        <v>0.0175</v>
      </c>
      <c r="E37" s="14"/>
    </row>
    <row r="38" spans="1:5" ht="12.75">
      <c r="A38" s="21" t="s">
        <v>14</v>
      </c>
      <c r="B38" s="6">
        <f>120*12</f>
        <v>1440</v>
      </c>
      <c r="C38" s="7">
        <f t="shared" si="0"/>
        <v>450</v>
      </c>
      <c r="D38" s="10">
        <f t="shared" si="1"/>
        <v>0.0075</v>
      </c>
      <c r="E38" s="14"/>
    </row>
    <row r="39" spans="1:5" ht="12.75">
      <c r="A39" s="39" t="s">
        <v>20</v>
      </c>
      <c r="B39" s="36">
        <f>SUM(B34:B38)</f>
        <v>51840</v>
      </c>
      <c r="C39" s="37">
        <f t="shared" si="0"/>
        <v>16200</v>
      </c>
      <c r="D39" s="35">
        <f t="shared" si="1"/>
        <v>0.27</v>
      </c>
      <c r="E39" s="15"/>
    </row>
    <row r="40" spans="1:5" ht="12.75">
      <c r="A40" s="21"/>
      <c r="B40" s="6"/>
      <c r="C40" s="7"/>
      <c r="D40" s="10"/>
      <c r="E40" s="14"/>
    </row>
    <row r="41" spans="1:5" ht="12.75">
      <c r="A41" s="24" t="s">
        <v>22</v>
      </c>
      <c r="B41" s="36">
        <f>200*12</f>
        <v>2400</v>
      </c>
      <c r="C41" s="37">
        <f>B41/3.2</f>
        <v>750</v>
      </c>
      <c r="D41" s="35">
        <f t="shared" si="1"/>
        <v>0.0125</v>
      </c>
      <c r="E41" s="15"/>
    </row>
    <row r="42" spans="1:6" ht="13.5" thickBot="1">
      <c r="A42" s="9"/>
      <c r="B42" s="6"/>
      <c r="C42" s="7"/>
      <c r="D42" s="10"/>
      <c r="E42" s="14"/>
      <c r="F42" s="2"/>
    </row>
    <row r="43" spans="1:5" ht="13.5" thickBot="1">
      <c r="A43" s="40" t="s">
        <v>21</v>
      </c>
      <c r="B43" s="41">
        <f>B26+B39+B41+B31</f>
        <v>192000</v>
      </c>
      <c r="C43" s="42">
        <f t="shared" si="0"/>
        <v>60000</v>
      </c>
      <c r="D43" s="43">
        <f t="shared" si="1"/>
        <v>1</v>
      </c>
      <c r="E43" s="14"/>
    </row>
  </sheetData>
  <mergeCells count="1"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cp:lastPrinted>2006-02-16T14:54:29Z</cp:lastPrinted>
  <dcterms:created xsi:type="dcterms:W3CDTF">2005-11-04T02:01:39Z</dcterms:created>
  <dcterms:modified xsi:type="dcterms:W3CDTF">2006-02-16T15:27:52Z</dcterms:modified>
  <cp:category/>
  <cp:version/>
  <cp:contentType/>
  <cp:contentStatus/>
</cp:coreProperties>
</file>